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40C7FF15-0220-4544-BA3C-D07F2F790E1A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28" r:id="rId5"/>
    <sheet name="Planilha1" sheetId="30" r:id="rId6"/>
    <sheet name="Esquemas" sheetId="29" r:id="rId7"/>
  </sheets>
  <definedNames>
    <definedName name="_xlnm._FilterDatabase" localSheetId="1" hidden="1">AsClasses!$A$1:$T$652</definedName>
    <definedName name="_xlnm._FilterDatabase" localSheetId="4" hidden="1">OsFatosIn!$E$1:$E$887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9" i="23" l="1"/>
  <c r="Q249" i="23"/>
  <c r="O249" i="23"/>
  <c r="N249" i="23"/>
  <c r="M249" i="23"/>
  <c r="L249" i="23"/>
  <c r="Q149" i="9"/>
  <c r="Q150" i="9"/>
  <c r="Q151" i="9"/>
  <c r="Q152" i="9"/>
  <c r="Q159" i="9" s="1"/>
  <c r="Q166" i="9" s="1"/>
  <c r="Q153" i="9"/>
  <c r="Q154" i="9"/>
  <c r="Q155" i="9"/>
  <c r="Q156" i="9"/>
  <c r="Q163" i="9" s="1"/>
  <c r="Q170" i="9" s="1"/>
  <c r="Q157" i="9"/>
  <c r="Q158" i="9"/>
  <c r="Q160" i="9"/>
  <c r="Q167" i="9" s="1"/>
  <c r="Q161" i="9"/>
  <c r="Q162" i="9"/>
  <c r="Q164" i="9"/>
  <c r="Q165" i="9"/>
  <c r="Q168" i="9"/>
  <c r="Q169" i="9"/>
  <c r="P149" i="9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E149" i="9"/>
  <c r="B149" i="9" s="1"/>
  <c r="C153" i="9"/>
  <c r="V153" i="9" s="1"/>
  <c r="U156" i="9"/>
  <c r="S160" i="9"/>
  <c r="C148" i="9"/>
  <c r="V148" i="9" s="1"/>
  <c r="C149" i="9"/>
  <c r="V149" i="9" s="1"/>
  <c r="Q14" i="9"/>
  <c r="Q15" i="9" s="1"/>
  <c r="D9" i="9"/>
  <c r="D11" i="9" s="1"/>
  <c r="L199" i="23"/>
  <c r="M199" i="23"/>
  <c r="N199" i="23"/>
  <c r="O199" i="23"/>
  <c r="Q199" i="23"/>
  <c r="T199" i="23"/>
  <c r="L200" i="23"/>
  <c r="M200" i="23"/>
  <c r="N200" i="23"/>
  <c r="O200" i="23"/>
  <c r="Q200" i="23"/>
  <c r="T200" i="23"/>
  <c r="T93" i="23"/>
  <c r="Q93" i="23"/>
  <c r="O93" i="23"/>
  <c r="N93" i="23"/>
  <c r="M93" i="23"/>
  <c r="L93" i="23"/>
  <c r="C112" i="9"/>
  <c r="V112" i="9" s="1"/>
  <c r="C111" i="9"/>
  <c r="V111" i="9" s="1"/>
  <c r="E110" i="9"/>
  <c r="E111" i="9" s="1"/>
  <c r="E112" i="9" s="1"/>
  <c r="C110" i="9"/>
  <c r="V110" i="9" s="1"/>
  <c r="E109" i="9"/>
  <c r="B109" i="9" s="1"/>
  <c r="D109" i="9"/>
  <c r="C109" i="9"/>
  <c r="V109" i="9" s="1"/>
  <c r="E106" i="9"/>
  <c r="E107" i="9" s="1"/>
  <c r="E108" i="9" s="1"/>
  <c r="E105" i="9"/>
  <c r="B105" i="9" s="1"/>
  <c r="D105" i="9"/>
  <c r="C105" i="9"/>
  <c r="V105" i="9" s="1"/>
  <c r="K131" i="23"/>
  <c r="K133" i="23"/>
  <c r="K132" i="23"/>
  <c r="K130" i="23"/>
  <c r="K129" i="23"/>
  <c r="K128" i="23"/>
  <c r="K127" i="23"/>
  <c r="K126" i="23"/>
  <c r="K125" i="23"/>
  <c r="K124" i="23"/>
  <c r="K123" i="23"/>
  <c r="K122" i="23"/>
  <c r="K121" i="23"/>
  <c r="K120" i="23"/>
  <c r="E167" i="9"/>
  <c r="B167" i="9" s="1"/>
  <c r="E160" i="9"/>
  <c r="B160" i="9" s="1"/>
  <c r="E156" i="9"/>
  <c r="B156" i="9" s="1"/>
  <c r="E166" i="9"/>
  <c r="B166" i="9" s="1"/>
  <c r="E159" i="9"/>
  <c r="B159" i="9" s="1"/>
  <c r="E155" i="9"/>
  <c r="B155" i="9" s="1"/>
  <c r="E143" i="9"/>
  <c r="E144" i="9" s="1"/>
  <c r="B144" i="9" s="1"/>
  <c r="E142" i="9"/>
  <c r="B142" i="9" s="1"/>
  <c r="E137" i="9"/>
  <c r="E138" i="9" s="1"/>
  <c r="E139" i="9" s="1"/>
  <c r="E140" i="9" s="1"/>
  <c r="E129" i="9"/>
  <c r="E130" i="9" s="1"/>
  <c r="E131" i="9" s="1"/>
  <c r="E126" i="9"/>
  <c r="B126" i="9" s="1"/>
  <c r="E122" i="9"/>
  <c r="B122" i="9" s="1"/>
  <c r="E127" i="9"/>
  <c r="B127" i="9" s="1"/>
  <c r="E123" i="9"/>
  <c r="E124" i="9" s="1"/>
  <c r="E125" i="9" s="1"/>
  <c r="B125" i="9" s="1"/>
  <c r="E114" i="9"/>
  <c r="B114" i="9" s="1"/>
  <c r="E115" i="9"/>
  <c r="E116" i="9" s="1"/>
  <c r="E117" i="9" s="1"/>
  <c r="E118" i="9" s="1"/>
  <c r="E119" i="9" s="1"/>
  <c r="E120" i="9" s="1"/>
  <c r="E121" i="9" s="1"/>
  <c r="B121" i="9" s="1"/>
  <c r="E101" i="9"/>
  <c r="E102" i="9" s="1"/>
  <c r="E103" i="9" s="1"/>
  <c r="B103" i="9" s="1"/>
  <c r="E97" i="9"/>
  <c r="E98" i="9" s="1"/>
  <c r="E99" i="9" s="1"/>
  <c r="B99" i="9" s="1"/>
  <c r="E93" i="9"/>
  <c r="E94" i="9" s="1"/>
  <c r="E95" i="9" s="1"/>
  <c r="B95" i="9" s="1"/>
  <c r="E89" i="9"/>
  <c r="E90" i="9" s="1"/>
  <c r="E91" i="9" s="1"/>
  <c r="B91" i="9" s="1"/>
  <c r="E85" i="9"/>
  <c r="E86" i="9" s="1"/>
  <c r="E87" i="9" s="1"/>
  <c r="B87" i="9" s="1"/>
  <c r="E81" i="9"/>
  <c r="E82" i="9" s="1"/>
  <c r="E83" i="9" s="1"/>
  <c r="B83" i="9" s="1"/>
  <c r="E77" i="9"/>
  <c r="E78" i="9" s="1"/>
  <c r="E79" i="9" s="1"/>
  <c r="B79" i="9" s="1"/>
  <c r="E73" i="9"/>
  <c r="E74" i="9" s="1"/>
  <c r="E75" i="9" s="1"/>
  <c r="B75" i="9" s="1"/>
  <c r="E69" i="9"/>
  <c r="E70" i="9" s="1"/>
  <c r="E71" i="9" s="1"/>
  <c r="B71" i="9" s="1"/>
  <c r="E65" i="9"/>
  <c r="E66" i="9" s="1"/>
  <c r="E67" i="9" s="1"/>
  <c r="B67" i="9" s="1"/>
  <c r="E61" i="9"/>
  <c r="E62" i="9" s="1"/>
  <c r="E63" i="9" s="1"/>
  <c r="B63" i="9" s="1"/>
  <c r="E57" i="9"/>
  <c r="B57" i="9" s="1"/>
  <c r="E100" i="9"/>
  <c r="B100" i="9" s="1"/>
  <c r="E96" i="9"/>
  <c r="B96" i="9" s="1"/>
  <c r="E92" i="9"/>
  <c r="B92" i="9" s="1"/>
  <c r="E88" i="9"/>
  <c r="B88" i="9" s="1"/>
  <c r="E84" i="9"/>
  <c r="B84" i="9" s="1"/>
  <c r="E80" i="9"/>
  <c r="B80" i="9" s="1"/>
  <c r="E76" i="9"/>
  <c r="B76" i="9" s="1"/>
  <c r="E72" i="9"/>
  <c r="B72" i="9" s="1"/>
  <c r="E68" i="9"/>
  <c r="B68" i="9" s="1"/>
  <c r="E64" i="9"/>
  <c r="B64" i="9" s="1"/>
  <c r="E60" i="9"/>
  <c r="B60" i="9" s="1"/>
  <c r="E56" i="9"/>
  <c r="B56" i="9" s="1"/>
  <c r="Q3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D3" i="9"/>
  <c r="D4" i="9" s="1"/>
  <c r="D5" i="9" s="1"/>
  <c r="D6" i="9" s="1"/>
  <c r="C3" i="9"/>
  <c r="V3" i="9" s="1"/>
  <c r="E4" i="9"/>
  <c r="E5" i="9" s="1"/>
  <c r="E6" i="9" s="1"/>
  <c r="B6" i="9" s="1"/>
  <c r="E3" i="9"/>
  <c r="B3" i="9" s="1"/>
  <c r="C51" i="9"/>
  <c r="S51" i="9" s="1"/>
  <c r="C48" i="9"/>
  <c r="V48" i="9" s="1"/>
  <c r="C45" i="9"/>
  <c r="C41" i="9"/>
  <c r="U41" i="9" s="1"/>
  <c r="C37" i="9"/>
  <c r="C36" i="9"/>
  <c r="C24" i="9"/>
  <c r="C16" i="9"/>
  <c r="V16" i="9" s="1"/>
  <c r="C13" i="9"/>
  <c r="S13" i="9" s="1"/>
  <c r="C8" i="9"/>
  <c r="S8" i="9" s="1"/>
  <c r="C15" i="9"/>
  <c r="S15" i="9" s="1"/>
  <c r="C14" i="9"/>
  <c r="V14" i="9" s="1"/>
  <c r="C12" i="9"/>
  <c r="V12" i="9" s="1"/>
  <c r="C20" i="9"/>
  <c r="V20" i="9" s="1"/>
  <c r="C21" i="9"/>
  <c r="U21" i="9" s="1"/>
  <c r="C22" i="9"/>
  <c r="V22" i="9" s="1"/>
  <c r="C23" i="9"/>
  <c r="S23" i="9" s="1"/>
  <c r="C30" i="9"/>
  <c r="S30" i="9" s="1"/>
  <c r="C31" i="9"/>
  <c r="V31" i="9" s="1"/>
  <c r="C32" i="9"/>
  <c r="V32" i="9" s="1"/>
  <c r="C33" i="9"/>
  <c r="C34" i="9"/>
  <c r="S34" i="9" s="1"/>
  <c r="C35" i="9"/>
  <c r="V35" i="9" s="1"/>
  <c r="C29" i="9"/>
  <c r="U29" i="9" s="1"/>
  <c r="C28" i="9"/>
  <c r="V28" i="9" s="1"/>
  <c r="C50" i="9"/>
  <c r="C49" i="9"/>
  <c r="S49" i="9" s="1"/>
  <c r="C47" i="9"/>
  <c r="C46" i="9"/>
  <c r="V46" i="9" s="1"/>
  <c r="C54" i="9"/>
  <c r="V54" i="9" s="1"/>
  <c r="C53" i="9"/>
  <c r="V53" i="9" s="1"/>
  <c r="C52" i="9"/>
  <c r="V52" i="9" s="1"/>
  <c r="C44" i="9"/>
  <c r="V44" i="9" s="1"/>
  <c r="C43" i="9"/>
  <c r="S43" i="9" s="1"/>
  <c r="C42" i="9"/>
  <c r="U42" i="9" s="1"/>
  <c r="C40" i="9"/>
  <c r="C39" i="9"/>
  <c r="V39" i="9" s="1"/>
  <c r="C38" i="9"/>
  <c r="V38" i="9" s="1"/>
  <c r="C27" i="9"/>
  <c r="V27" i="9" s="1"/>
  <c r="C26" i="9"/>
  <c r="S26" i="9" s="1"/>
  <c r="C25" i="9"/>
  <c r="U25" i="9" s="1"/>
  <c r="C19" i="9"/>
  <c r="U19" i="9" s="1"/>
  <c r="C18" i="9"/>
  <c r="V18" i="9" s="1"/>
  <c r="C17" i="9"/>
  <c r="S17" i="9" s="1"/>
  <c r="C11" i="9"/>
  <c r="V11" i="9" s="1"/>
  <c r="C10" i="9"/>
  <c r="S10" i="9" s="1"/>
  <c r="C9" i="9"/>
  <c r="U9" i="9" s="1"/>
  <c r="C5" i="9"/>
  <c r="V5" i="9" s="1"/>
  <c r="C6" i="9"/>
  <c r="V6" i="9" s="1"/>
  <c r="B13" i="9"/>
  <c r="B16" i="9"/>
  <c r="B36" i="9"/>
  <c r="E8" i="9"/>
  <c r="B8" i="9" s="1"/>
  <c r="D10" i="9"/>
  <c r="Q9" i="9"/>
  <c r="Q10" i="9" s="1"/>
  <c r="Q11" i="9" s="1"/>
  <c r="Q12" i="9" s="1"/>
  <c r="E9" i="9"/>
  <c r="E10" i="9" s="1"/>
  <c r="E11" i="9" s="1"/>
  <c r="E12" i="9" s="1"/>
  <c r="B12" i="9" s="1"/>
  <c r="E52" i="9"/>
  <c r="B52" i="9" s="1"/>
  <c r="E51" i="9"/>
  <c r="B51" i="9" s="1"/>
  <c r="E49" i="9"/>
  <c r="B49" i="9" s="1"/>
  <c r="E48" i="9"/>
  <c r="B48" i="9" s="1"/>
  <c r="E46" i="9"/>
  <c r="B46" i="9" s="1"/>
  <c r="E42" i="9"/>
  <c r="B42" i="9" s="1"/>
  <c r="E41" i="9"/>
  <c r="B41" i="9" s="1"/>
  <c r="E38" i="9"/>
  <c r="E39" i="9" s="1"/>
  <c r="E40" i="9" s="1"/>
  <c r="B40" i="9" s="1"/>
  <c r="E37" i="9"/>
  <c r="E45" i="9" s="1"/>
  <c r="B45" i="9" s="1"/>
  <c r="E24" i="9"/>
  <c r="B24" i="9" s="1"/>
  <c r="E25" i="9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B35" i="9" s="1"/>
  <c r="E17" i="9"/>
  <c r="E18" i="9" s="1"/>
  <c r="E19" i="9" s="1"/>
  <c r="E20" i="9" s="1"/>
  <c r="E21" i="9" s="1"/>
  <c r="E22" i="9" s="1"/>
  <c r="E23" i="9" s="1"/>
  <c r="B23" i="9" s="1"/>
  <c r="E14" i="9"/>
  <c r="E15" i="9" s="1"/>
  <c r="B15" i="9" s="1"/>
  <c r="E7" i="9"/>
  <c r="B7" i="9"/>
  <c r="C7" i="9"/>
  <c r="S7" i="9" s="1"/>
  <c r="C170" i="9"/>
  <c r="C169" i="9"/>
  <c r="C168" i="9"/>
  <c r="C167" i="9"/>
  <c r="C166" i="9"/>
  <c r="C165" i="9"/>
  <c r="V165" i="9" s="1"/>
  <c r="C164" i="9"/>
  <c r="V164" i="9" s="1"/>
  <c r="C163" i="9"/>
  <c r="V163" i="9" s="1"/>
  <c r="C162" i="9"/>
  <c r="V162" i="9" s="1"/>
  <c r="C161" i="9"/>
  <c r="V161" i="9" s="1"/>
  <c r="C160" i="9"/>
  <c r="V160" i="9" s="1"/>
  <c r="C159" i="9"/>
  <c r="V159" i="9" s="1"/>
  <c r="C158" i="9"/>
  <c r="V158" i="9" s="1"/>
  <c r="C157" i="9"/>
  <c r="V157" i="9" s="1"/>
  <c r="C156" i="9"/>
  <c r="V156" i="9" s="1"/>
  <c r="C155" i="9"/>
  <c r="V155" i="9" s="1"/>
  <c r="C154" i="9"/>
  <c r="V154" i="9" s="1"/>
  <c r="C152" i="9"/>
  <c r="V152" i="9" s="1"/>
  <c r="C151" i="9"/>
  <c r="V151" i="9" s="1"/>
  <c r="C150" i="9"/>
  <c r="V150" i="9" s="1"/>
  <c r="C147" i="9"/>
  <c r="S147" i="9" s="1"/>
  <c r="C145" i="9"/>
  <c r="V145" i="9" s="1"/>
  <c r="C144" i="9"/>
  <c r="S144" i="9" s="1"/>
  <c r="C143" i="9"/>
  <c r="V143" i="9" s="1"/>
  <c r="C142" i="9"/>
  <c r="S142" i="9" s="1"/>
  <c r="E141" i="9"/>
  <c r="C140" i="9"/>
  <c r="S140" i="9" s="1"/>
  <c r="C139" i="9"/>
  <c r="V139" i="9" s="1"/>
  <c r="C138" i="9"/>
  <c r="S138" i="9" s="1"/>
  <c r="C137" i="9"/>
  <c r="V137" i="9" s="1"/>
  <c r="E136" i="9"/>
  <c r="C136" i="9"/>
  <c r="S136" i="9" s="1"/>
  <c r="B136" i="9"/>
  <c r="C135" i="9"/>
  <c r="V135" i="9" s="1"/>
  <c r="C134" i="9"/>
  <c r="S134" i="9" s="1"/>
  <c r="C133" i="9"/>
  <c r="V133" i="9" s="1"/>
  <c r="C132" i="9"/>
  <c r="C131" i="9"/>
  <c r="V131" i="9" s="1"/>
  <c r="C130" i="9"/>
  <c r="S130" i="9" s="1"/>
  <c r="Q129" i="9"/>
  <c r="Q130" i="9" s="1"/>
  <c r="Q131" i="9" s="1"/>
  <c r="Q132" i="9" s="1"/>
  <c r="Q133" i="9" s="1"/>
  <c r="Q134" i="9" s="1"/>
  <c r="Q135" i="9" s="1"/>
  <c r="Q136" i="9" s="1"/>
  <c r="C129" i="9"/>
  <c r="V129" i="9" s="1"/>
  <c r="E128" i="9"/>
  <c r="Q127" i="9"/>
  <c r="C127" i="9"/>
  <c r="S127" i="9" s="1"/>
  <c r="C126" i="9"/>
  <c r="S126" i="9" s="1"/>
  <c r="C125" i="9"/>
  <c r="V125" i="9" s="1"/>
  <c r="C124" i="9"/>
  <c r="V124" i="9" s="1"/>
  <c r="Q123" i="9"/>
  <c r="Q124" i="9" s="1"/>
  <c r="Q125" i="9" s="1"/>
  <c r="C123" i="9"/>
  <c r="V123" i="9" s="1"/>
  <c r="C122" i="9"/>
  <c r="S122" i="9" s="1"/>
  <c r="C121" i="9"/>
  <c r="S121" i="9" s="1"/>
  <c r="C120" i="9"/>
  <c r="V120" i="9" s="1"/>
  <c r="C119" i="9"/>
  <c r="V119" i="9" s="1"/>
  <c r="C118" i="9"/>
  <c r="C117" i="9"/>
  <c r="V117" i="9" s="1"/>
  <c r="C116" i="9"/>
  <c r="V116" i="9" s="1"/>
  <c r="C115" i="9"/>
  <c r="V115" i="9" s="1"/>
  <c r="C114" i="9"/>
  <c r="E113" i="9"/>
  <c r="C108" i="9"/>
  <c r="V108" i="9" s="1"/>
  <c r="C107" i="9"/>
  <c r="U107" i="9" s="1"/>
  <c r="C106" i="9"/>
  <c r="U106" i="9" s="1"/>
  <c r="E104" i="9"/>
  <c r="C103" i="9"/>
  <c r="V103" i="9" s="1"/>
  <c r="C102" i="9"/>
  <c r="V102" i="9" s="1"/>
  <c r="C101" i="9"/>
  <c r="C100" i="9"/>
  <c r="V100" i="9" s="1"/>
  <c r="C99" i="9"/>
  <c r="V99" i="9" s="1"/>
  <c r="C98" i="9"/>
  <c r="S98" i="9" s="1"/>
  <c r="C97" i="9"/>
  <c r="V97" i="9" s="1"/>
  <c r="C96" i="9"/>
  <c r="V96" i="9" s="1"/>
  <c r="C95" i="9"/>
  <c r="V95" i="9" s="1"/>
  <c r="C94" i="9"/>
  <c r="U94" i="9" s="1"/>
  <c r="C93" i="9"/>
  <c r="V93" i="9" s="1"/>
  <c r="C91" i="9"/>
  <c r="V91" i="9" s="1"/>
  <c r="C90" i="9"/>
  <c r="V90" i="9" s="1"/>
  <c r="C89" i="9"/>
  <c r="S89" i="9" s="1"/>
  <c r="C88" i="9"/>
  <c r="C87" i="9"/>
  <c r="V87" i="9" s="1"/>
  <c r="C86" i="9"/>
  <c r="V86" i="9" s="1"/>
  <c r="C85" i="9"/>
  <c r="S85" i="9" s="1"/>
  <c r="C84" i="9"/>
  <c r="C83" i="9"/>
  <c r="V83" i="9" s="1"/>
  <c r="C82" i="9"/>
  <c r="V82" i="9" s="1"/>
  <c r="C81" i="9"/>
  <c r="S81" i="9" s="1"/>
  <c r="C80" i="9"/>
  <c r="C79" i="9"/>
  <c r="V79" i="9" s="1"/>
  <c r="C78" i="9"/>
  <c r="V78" i="9" s="1"/>
  <c r="C77" i="9"/>
  <c r="S77" i="9" s="1"/>
  <c r="C76" i="9"/>
  <c r="V76" i="9" s="1"/>
  <c r="C75" i="9"/>
  <c r="V75" i="9" s="1"/>
  <c r="C74" i="9"/>
  <c r="V74" i="9" s="1"/>
  <c r="C73" i="9"/>
  <c r="S73" i="9" s="1"/>
  <c r="C72" i="9"/>
  <c r="C71" i="9"/>
  <c r="V71" i="9" s="1"/>
  <c r="C70" i="9"/>
  <c r="V70" i="9" s="1"/>
  <c r="C69" i="9"/>
  <c r="S69" i="9" s="1"/>
  <c r="C68" i="9"/>
  <c r="C67" i="9"/>
  <c r="V67" i="9" s="1"/>
  <c r="C66" i="9"/>
  <c r="V66" i="9" s="1"/>
  <c r="C65" i="9"/>
  <c r="S65" i="9" s="1"/>
  <c r="C64" i="9"/>
  <c r="C63" i="9"/>
  <c r="V63" i="9" s="1"/>
  <c r="C62" i="9"/>
  <c r="V62" i="9" s="1"/>
  <c r="C61" i="9"/>
  <c r="S61" i="9" s="1"/>
  <c r="C60" i="9"/>
  <c r="V60" i="9" s="1"/>
  <c r="C59" i="9"/>
  <c r="V59" i="9" s="1"/>
  <c r="C58" i="9"/>
  <c r="V58" i="9" s="1"/>
  <c r="C57" i="9"/>
  <c r="S57" i="9" s="1"/>
  <c r="D56" i="9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C56" i="9"/>
  <c r="S56" i="9" s="1"/>
  <c r="E55" i="9"/>
  <c r="S47" i="9"/>
  <c r="Q25" i="9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D25" i="9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Q17" i="9"/>
  <c r="Q18" i="9" s="1"/>
  <c r="Q19" i="9" s="1"/>
  <c r="Q20" i="9" s="1"/>
  <c r="Q21" i="9" s="1"/>
  <c r="Q22" i="9" s="1"/>
  <c r="Q23" i="9" s="1"/>
  <c r="C4" i="9"/>
  <c r="V4" i="9" s="1"/>
  <c r="R2" i="9"/>
  <c r="E2" i="9"/>
  <c r="C2" i="9"/>
  <c r="U2" i="9" s="1"/>
  <c r="B2" i="9"/>
  <c r="C55" i="9"/>
  <c r="B55" i="9"/>
  <c r="C92" i="9"/>
  <c r="C104" i="9"/>
  <c r="B104" i="9"/>
  <c r="C113" i="9"/>
  <c r="S113" i="9" s="1"/>
  <c r="B113" i="9"/>
  <c r="C128" i="9"/>
  <c r="B128" i="9"/>
  <c r="C141" i="9"/>
  <c r="B141" i="9"/>
  <c r="C146" i="9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470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298" i="23"/>
  <c r="B17" i="1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50" i="23"/>
  <c r="O251" i="23"/>
  <c r="O252" i="23"/>
  <c r="O253" i="23"/>
  <c r="O254" i="23"/>
  <c r="O255" i="23"/>
  <c r="O256" i="23"/>
  <c r="O257" i="23"/>
  <c r="O258" i="23"/>
  <c r="O259" i="23"/>
  <c r="O260" i="23"/>
  <c r="O261" i="23"/>
  <c r="O262" i="23"/>
  <c r="O263" i="23"/>
  <c r="O264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5" i="23"/>
  <c r="O296" i="23"/>
  <c r="O297" i="23"/>
  <c r="O298" i="23"/>
  <c r="O299" i="23"/>
  <c r="O300" i="23"/>
  <c r="O301" i="23"/>
  <c r="O302" i="23"/>
  <c r="O303" i="23"/>
  <c r="O304" i="23"/>
  <c r="O305" i="23"/>
  <c r="O306" i="23"/>
  <c r="O307" i="23"/>
  <c r="O308" i="23"/>
  <c r="O309" i="23"/>
  <c r="O310" i="23"/>
  <c r="O311" i="23"/>
  <c r="O312" i="23"/>
  <c r="O313" i="23"/>
  <c r="O314" i="23"/>
  <c r="O315" i="23"/>
  <c r="O316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566" i="23"/>
  <c r="O567" i="23"/>
  <c r="O568" i="23"/>
  <c r="O569" i="23"/>
  <c r="O570" i="23"/>
  <c r="O571" i="23"/>
  <c r="O572" i="23"/>
  <c r="O573" i="23"/>
  <c r="O574" i="23"/>
  <c r="O575" i="23"/>
  <c r="O576" i="23"/>
  <c r="O577" i="23"/>
  <c r="O578" i="23"/>
  <c r="O579" i="23"/>
  <c r="O580" i="23"/>
  <c r="O581" i="23"/>
  <c r="O582" i="23"/>
  <c r="O583" i="23"/>
  <c r="O584" i="23"/>
  <c r="O585" i="23"/>
  <c r="O586" i="23"/>
  <c r="O587" i="23"/>
  <c r="O588" i="23"/>
  <c r="O589" i="23"/>
  <c r="O590" i="23"/>
  <c r="O591" i="23"/>
  <c r="O592" i="23"/>
  <c r="O593" i="23"/>
  <c r="O594" i="23"/>
  <c r="O595" i="23"/>
  <c r="O596" i="23"/>
  <c r="O597" i="23"/>
  <c r="O598" i="23"/>
  <c r="O599" i="23"/>
  <c r="O600" i="23"/>
  <c r="O601" i="23"/>
  <c r="O602" i="23"/>
  <c r="O603" i="23"/>
  <c r="O604" i="23"/>
  <c r="O605" i="23"/>
  <c r="O606" i="23"/>
  <c r="O607" i="23"/>
  <c r="O608" i="23"/>
  <c r="O609" i="23"/>
  <c r="O610" i="23"/>
  <c r="O611" i="23"/>
  <c r="O612" i="23"/>
  <c r="O613" i="23"/>
  <c r="O614" i="23"/>
  <c r="O615" i="23"/>
  <c r="O616" i="23"/>
  <c r="O617" i="23"/>
  <c r="O618" i="23"/>
  <c r="O619" i="23"/>
  <c r="O620" i="23"/>
  <c r="O621" i="23"/>
  <c r="O622" i="23"/>
  <c r="O623" i="23"/>
  <c r="O624" i="23"/>
  <c r="O625" i="23"/>
  <c r="O626" i="23"/>
  <c r="O627" i="23"/>
  <c r="O628" i="23"/>
  <c r="O629" i="23"/>
  <c r="O630" i="23"/>
  <c r="O631" i="23"/>
  <c r="O632" i="23"/>
  <c r="O633" i="23"/>
  <c r="O634" i="23"/>
  <c r="O635" i="23"/>
  <c r="O636" i="23"/>
  <c r="O637" i="23"/>
  <c r="O638" i="23"/>
  <c r="O639" i="23"/>
  <c r="O640" i="23"/>
  <c r="O641" i="23"/>
  <c r="O642" i="23"/>
  <c r="O643" i="23"/>
  <c r="O644" i="23"/>
  <c r="O645" i="23"/>
  <c r="O646" i="23"/>
  <c r="O647" i="23"/>
  <c r="O648" i="23"/>
  <c r="O649" i="23"/>
  <c r="O650" i="23"/>
  <c r="O651" i="23"/>
  <c r="O65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50" i="23"/>
  <c r="N251" i="23"/>
  <c r="N252" i="23"/>
  <c r="N253" i="23"/>
  <c r="N254" i="23"/>
  <c r="N255" i="23"/>
  <c r="N256" i="23"/>
  <c r="N257" i="23"/>
  <c r="N258" i="23"/>
  <c r="N259" i="23"/>
  <c r="N260" i="23"/>
  <c r="N261" i="23"/>
  <c r="N262" i="23"/>
  <c r="N263" i="23"/>
  <c r="N264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7" i="23"/>
  <c r="N298" i="23"/>
  <c r="N299" i="23"/>
  <c r="N300" i="23"/>
  <c r="N301" i="23"/>
  <c r="N302" i="23"/>
  <c r="N303" i="23"/>
  <c r="N304" i="23"/>
  <c r="N305" i="23"/>
  <c r="N306" i="23"/>
  <c r="N307" i="23"/>
  <c r="N308" i="23"/>
  <c r="N309" i="23"/>
  <c r="N310" i="23"/>
  <c r="N311" i="23"/>
  <c r="N312" i="23"/>
  <c r="N313" i="23"/>
  <c r="N314" i="23"/>
  <c r="N315" i="23"/>
  <c r="N316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566" i="23"/>
  <c r="N567" i="23"/>
  <c r="N568" i="23"/>
  <c r="N569" i="23"/>
  <c r="N570" i="23"/>
  <c r="N571" i="23"/>
  <c r="N572" i="23"/>
  <c r="N573" i="23"/>
  <c r="N574" i="23"/>
  <c r="N575" i="23"/>
  <c r="N576" i="23"/>
  <c r="N577" i="23"/>
  <c r="N578" i="23"/>
  <c r="N579" i="23"/>
  <c r="N580" i="23"/>
  <c r="N581" i="23"/>
  <c r="N582" i="23"/>
  <c r="N583" i="23"/>
  <c r="N584" i="23"/>
  <c r="N585" i="23"/>
  <c r="N586" i="23"/>
  <c r="N587" i="23"/>
  <c r="N588" i="23"/>
  <c r="N589" i="23"/>
  <c r="N590" i="23"/>
  <c r="N591" i="23"/>
  <c r="N592" i="23"/>
  <c r="N593" i="23"/>
  <c r="N594" i="23"/>
  <c r="N595" i="23"/>
  <c r="N596" i="23"/>
  <c r="N597" i="23"/>
  <c r="N598" i="23"/>
  <c r="N599" i="23"/>
  <c r="N600" i="23"/>
  <c r="N601" i="23"/>
  <c r="N602" i="23"/>
  <c r="N603" i="23"/>
  <c r="N604" i="23"/>
  <c r="N605" i="23"/>
  <c r="N606" i="23"/>
  <c r="N607" i="23"/>
  <c r="N608" i="23"/>
  <c r="N609" i="23"/>
  <c r="N610" i="23"/>
  <c r="N611" i="23"/>
  <c r="N612" i="23"/>
  <c r="N613" i="23"/>
  <c r="N614" i="23"/>
  <c r="N615" i="23"/>
  <c r="N616" i="23"/>
  <c r="N617" i="23"/>
  <c r="N618" i="23"/>
  <c r="N619" i="23"/>
  <c r="N620" i="23"/>
  <c r="N621" i="23"/>
  <c r="N622" i="23"/>
  <c r="N623" i="23"/>
  <c r="N624" i="23"/>
  <c r="N625" i="23"/>
  <c r="N626" i="23"/>
  <c r="N627" i="23"/>
  <c r="N628" i="23"/>
  <c r="N629" i="23"/>
  <c r="N630" i="23"/>
  <c r="N631" i="23"/>
  <c r="N632" i="23"/>
  <c r="N633" i="23"/>
  <c r="N634" i="23"/>
  <c r="N635" i="23"/>
  <c r="N636" i="23"/>
  <c r="N637" i="23"/>
  <c r="N638" i="23"/>
  <c r="N639" i="23"/>
  <c r="N640" i="23"/>
  <c r="N641" i="23"/>
  <c r="N642" i="23"/>
  <c r="N643" i="23"/>
  <c r="N644" i="23"/>
  <c r="N645" i="23"/>
  <c r="N646" i="23"/>
  <c r="N647" i="23"/>
  <c r="N648" i="23"/>
  <c r="N649" i="23"/>
  <c r="N650" i="23"/>
  <c r="N651" i="23"/>
  <c r="N65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129" i="23"/>
  <c r="M130" i="23"/>
  <c r="M131" i="23"/>
  <c r="M132" i="23"/>
  <c r="M133" i="23"/>
  <c r="M134" i="23"/>
  <c r="M135" i="23"/>
  <c r="M136" i="23"/>
  <c r="M137" i="23"/>
  <c r="M138" i="23"/>
  <c r="M139" i="23"/>
  <c r="M140" i="23"/>
  <c r="M141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5" i="23"/>
  <c r="M166" i="23"/>
  <c r="M167" i="23"/>
  <c r="M168" i="23"/>
  <c r="M169" i="23"/>
  <c r="M170" i="23"/>
  <c r="M171" i="23"/>
  <c r="M172" i="23"/>
  <c r="M173" i="23"/>
  <c r="M174" i="23"/>
  <c r="M175" i="23"/>
  <c r="M176" i="23"/>
  <c r="M177" i="23"/>
  <c r="M178" i="23"/>
  <c r="M179" i="23"/>
  <c r="M180" i="23"/>
  <c r="M181" i="23"/>
  <c r="M182" i="23"/>
  <c r="M183" i="23"/>
  <c r="M184" i="23"/>
  <c r="M185" i="23"/>
  <c r="M186" i="23"/>
  <c r="M187" i="23"/>
  <c r="M188" i="23"/>
  <c r="M189" i="23"/>
  <c r="M190" i="23"/>
  <c r="M191" i="23"/>
  <c r="M192" i="23"/>
  <c r="M193" i="23"/>
  <c r="M194" i="23"/>
  <c r="M195" i="23"/>
  <c r="M196" i="23"/>
  <c r="M197" i="23"/>
  <c r="M198" i="23"/>
  <c r="M201" i="23"/>
  <c r="M202" i="23"/>
  <c r="M203" i="23"/>
  <c r="M204" i="23"/>
  <c r="M205" i="23"/>
  <c r="M206" i="23"/>
  <c r="M207" i="23"/>
  <c r="M208" i="23"/>
  <c r="M209" i="23"/>
  <c r="M210" i="23"/>
  <c r="M211" i="23"/>
  <c r="M212" i="23"/>
  <c r="M213" i="23"/>
  <c r="M214" i="23"/>
  <c r="M215" i="23"/>
  <c r="M216" i="23"/>
  <c r="M217" i="23"/>
  <c r="M218" i="23"/>
  <c r="M219" i="23"/>
  <c r="M220" i="23"/>
  <c r="M221" i="23"/>
  <c r="M222" i="23"/>
  <c r="M223" i="23"/>
  <c r="M224" i="23"/>
  <c r="M225" i="23"/>
  <c r="M226" i="23"/>
  <c r="M227" i="23"/>
  <c r="M228" i="23"/>
  <c r="M229" i="23"/>
  <c r="M230" i="23"/>
  <c r="M231" i="23"/>
  <c r="M232" i="23"/>
  <c r="M233" i="23"/>
  <c r="M234" i="23"/>
  <c r="M235" i="23"/>
  <c r="M236" i="23"/>
  <c r="M237" i="23"/>
  <c r="M238" i="23"/>
  <c r="M239" i="23"/>
  <c r="M240" i="23"/>
  <c r="M241" i="23"/>
  <c r="M242" i="23"/>
  <c r="M243" i="23"/>
  <c r="M244" i="23"/>
  <c r="M245" i="23"/>
  <c r="M246" i="23"/>
  <c r="M247" i="23"/>
  <c r="M248" i="23"/>
  <c r="M250" i="23"/>
  <c r="M251" i="23"/>
  <c r="M252" i="23"/>
  <c r="M253" i="23"/>
  <c r="M254" i="23"/>
  <c r="M255" i="23"/>
  <c r="M256" i="23"/>
  <c r="M257" i="23"/>
  <c r="M258" i="23"/>
  <c r="M259" i="23"/>
  <c r="M260" i="23"/>
  <c r="M261" i="23"/>
  <c r="M262" i="23"/>
  <c r="M263" i="23"/>
  <c r="M264" i="23"/>
  <c r="M265" i="23"/>
  <c r="M266" i="23"/>
  <c r="M267" i="23"/>
  <c r="M268" i="23"/>
  <c r="M269" i="23"/>
  <c r="M270" i="23"/>
  <c r="M271" i="23"/>
  <c r="M272" i="23"/>
  <c r="M273" i="23"/>
  <c r="M274" i="23"/>
  <c r="M275" i="23"/>
  <c r="M276" i="23"/>
  <c r="M277" i="23"/>
  <c r="M278" i="23"/>
  <c r="M279" i="23"/>
  <c r="M280" i="23"/>
  <c r="M281" i="23"/>
  <c r="M282" i="23"/>
  <c r="M283" i="23"/>
  <c r="M284" i="23"/>
  <c r="M285" i="23"/>
  <c r="M286" i="23"/>
  <c r="M287" i="23"/>
  <c r="M288" i="23"/>
  <c r="M289" i="23"/>
  <c r="M290" i="23"/>
  <c r="M291" i="23"/>
  <c r="M292" i="23"/>
  <c r="M293" i="23"/>
  <c r="M294" i="23"/>
  <c r="M295" i="23"/>
  <c r="M296" i="23"/>
  <c r="M297" i="23"/>
  <c r="M298" i="23"/>
  <c r="M299" i="23"/>
  <c r="M300" i="23"/>
  <c r="M301" i="23"/>
  <c r="M302" i="23"/>
  <c r="M303" i="23"/>
  <c r="M304" i="23"/>
  <c r="M305" i="23"/>
  <c r="M306" i="23"/>
  <c r="M307" i="23"/>
  <c r="M308" i="23"/>
  <c r="M309" i="23"/>
  <c r="M310" i="23"/>
  <c r="M311" i="23"/>
  <c r="M312" i="23"/>
  <c r="M313" i="23"/>
  <c r="M314" i="23"/>
  <c r="M315" i="23"/>
  <c r="M316" i="23"/>
  <c r="M317" i="23"/>
  <c r="M318" i="23"/>
  <c r="M319" i="23"/>
  <c r="M320" i="23"/>
  <c r="M321" i="23"/>
  <c r="M322" i="23"/>
  <c r="M323" i="23"/>
  <c r="M324" i="23"/>
  <c r="M325" i="23"/>
  <c r="M326" i="23"/>
  <c r="M327" i="23"/>
  <c r="M328" i="23"/>
  <c r="M329" i="23"/>
  <c r="M330" i="23"/>
  <c r="M331" i="23"/>
  <c r="M332" i="23"/>
  <c r="M333" i="23"/>
  <c r="M334" i="23"/>
  <c r="M335" i="23"/>
  <c r="M336" i="23"/>
  <c r="M337" i="23"/>
  <c r="M338" i="23"/>
  <c r="M339" i="23"/>
  <c r="M340" i="23"/>
  <c r="M341" i="23"/>
  <c r="M342" i="23"/>
  <c r="M343" i="23"/>
  <c r="M344" i="23"/>
  <c r="M345" i="23"/>
  <c r="M346" i="23"/>
  <c r="M347" i="23"/>
  <c r="M348" i="23"/>
  <c r="M349" i="23"/>
  <c r="M350" i="23"/>
  <c r="M351" i="23"/>
  <c r="M352" i="23"/>
  <c r="M353" i="23"/>
  <c r="M354" i="23"/>
  <c r="M355" i="23"/>
  <c r="M356" i="23"/>
  <c r="M357" i="23"/>
  <c r="M358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M395" i="23"/>
  <c r="M396" i="23"/>
  <c r="M397" i="23"/>
  <c r="M398" i="23"/>
  <c r="M399" i="23"/>
  <c r="M400" i="23"/>
  <c r="M401" i="23"/>
  <c r="M402" i="23"/>
  <c r="M403" i="23"/>
  <c r="M404" i="23"/>
  <c r="M405" i="23"/>
  <c r="M406" i="23"/>
  <c r="M407" i="23"/>
  <c r="M408" i="23"/>
  <c r="M409" i="23"/>
  <c r="M410" i="23"/>
  <c r="M411" i="23"/>
  <c r="M412" i="23"/>
  <c r="M413" i="23"/>
  <c r="M414" i="23"/>
  <c r="M415" i="23"/>
  <c r="M416" i="23"/>
  <c r="M417" i="23"/>
  <c r="M418" i="23"/>
  <c r="M419" i="23"/>
  <c r="M420" i="23"/>
  <c r="M421" i="23"/>
  <c r="M422" i="23"/>
  <c r="M423" i="23"/>
  <c r="M424" i="23"/>
  <c r="M425" i="23"/>
  <c r="M426" i="23"/>
  <c r="M427" i="23"/>
  <c r="M428" i="23"/>
  <c r="M429" i="23"/>
  <c r="M430" i="23"/>
  <c r="M431" i="23"/>
  <c r="M432" i="23"/>
  <c r="M433" i="23"/>
  <c r="M434" i="23"/>
  <c r="M435" i="23"/>
  <c r="M436" i="23"/>
  <c r="M437" i="23"/>
  <c r="M438" i="23"/>
  <c r="M439" i="23"/>
  <c r="M440" i="23"/>
  <c r="M441" i="23"/>
  <c r="M442" i="23"/>
  <c r="M443" i="23"/>
  <c r="M444" i="23"/>
  <c r="M445" i="23"/>
  <c r="M446" i="23"/>
  <c r="M447" i="23"/>
  <c r="M448" i="23"/>
  <c r="M449" i="23"/>
  <c r="M450" i="23"/>
  <c r="M451" i="23"/>
  <c r="M452" i="23"/>
  <c r="M453" i="23"/>
  <c r="M454" i="23"/>
  <c r="M455" i="23"/>
  <c r="M456" i="23"/>
  <c r="M457" i="23"/>
  <c r="M458" i="23"/>
  <c r="M459" i="23"/>
  <c r="M460" i="23"/>
  <c r="M461" i="23"/>
  <c r="M462" i="23"/>
  <c r="M463" i="23"/>
  <c r="M464" i="23"/>
  <c r="M465" i="23"/>
  <c r="M466" i="23"/>
  <c r="M467" i="23"/>
  <c r="M468" i="23"/>
  <c r="M469" i="23"/>
  <c r="M470" i="23"/>
  <c r="M471" i="23"/>
  <c r="M472" i="23"/>
  <c r="M473" i="23"/>
  <c r="M474" i="23"/>
  <c r="M475" i="23"/>
  <c r="M476" i="23"/>
  <c r="M477" i="23"/>
  <c r="M478" i="23"/>
  <c r="M479" i="23"/>
  <c r="M480" i="23"/>
  <c r="M481" i="23"/>
  <c r="M482" i="23"/>
  <c r="M483" i="23"/>
  <c r="M484" i="23"/>
  <c r="M485" i="23"/>
  <c r="M486" i="23"/>
  <c r="M487" i="23"/>
  <c r="M488" i="23"/>
  <c r="M489" i="23"/>
  <c r="M490" i="23"/>
  <c r="M491" i="23"/>
  <c r="M492" i="23"/>
  <c r="M493" i="23"/>
  <c r="M494" i="23"/>
  <c r="M495" i="23"/>
  <c r="M496" i="23"/>
  <c r="M497" i="23"/>
  <c r="M498" i="23"/>
  <c r="M499" i="23"/>
  <c r="M500" i="23"/>
  <c r="M501" i="23"/>
  <c r="M502" i="23"/>
  <c r="M503" i="23"/>
  <c r="M504" i="23"/>
  <c r="M505" i="23"/>
  <c r="M506" i="23"/>
  <c r="M507" i="23"/>
  <c r="M508" i="23"/>
  <c r="M509" i="23"/>
  <c r="M510" i="23"/>
  <c r="M511" i="23"/>
  <c r="M512" i="23"/>
  <c r="M513" i="23"/>
  <c r="M514" i="23"/>
  <c r="M515" i="23"/>
  <c r="M516" i="23"/>
  <c r="M517" i="23"/>
  <c r="M518" i="23"/>
  <c r="M519" i="23"/>
  <c r="M520" i="23"/>
  <c r="M521" i="23"/>
  <c r="M522" i="23"/>
  <c r="M523" i="23"/>
  <c r="M524" i="23"/>
  <c r="M525" i="23"/>
  <c r="M526" i="23"/>
  <c r="M527" i="23"/>
  <c r="M528" i="23"/>
  <c r="M529" i="23"/>
  <c r="M530" i="23"/>
  <c r="M531" i="23"/>
  <c r="M532" i="23"/>
  <c r="M533" i="23"/>
  <c r="M534" i="23"/>
  <c r="M535" i="23"/>
  <c r="M536" i="23"/>
  <c r="M537" i="23"/>
  <c r="M538" i="23"/>
  <c r="M539" i="23"/>
  <c r="M540" i="23"/>
  <c r="M541" i="23"/>
  <c r="M542" i="23"/>
  <c r="M543" i="23"/>
  <c r="M544" i="23"/>
  <c r="M545" i="23"/>
  <c r="M546" i="23"/>
  <c r="M547" i="23"/>
  <c r="M548" i="23"/>
  <c r="M549" i="23"/>
  <c r="M550" i="23"/>
  <c r="M551" i="23"/>
  <c r="M552" i="23"/>
  <c r="M553" i="23"/>
  <c r="M554" i="23"/>
  <c r="M555" i="23"/>
  <c r="M556" i="23"/>
  <c r="M557" i="23"/>
  <c r="M558" i="23"/>
  <c r="M559" i="23"/>
  <c r="M560" i="23"/>
  <c r="M561" i="23"/>
  <c r="M562" i="23"/>
  <c r="M563" i="23"/>
  <c r="M564" i="23"/>
  <c r="M565" i="23"/>
  <c r="M566" i="23"/>
  <c r="M567" i="23"/>
  <c r="M568" i="23"/>
  <c r="M569" i="23"/>
  <c r="M570" i="23"/>
  <c r="M571" i="23"/>
  <c r="M572" i="23"/>
  <c r="M573" i="23"/>
  <c r="M574" i="23"/>
  <c r="M575" i="23"/>
  <c r="M576" i="23"/>
  <c r="M577" i="23"/>
  <c r="M578" i="23"/>
  <c r="M579" i="23"/>
  <c r="M580" i="23"/>
  <c r="M581" i="23"/>
  <c r="M582" i="23"/>
  <c r="M583" i="23"/>
  <c r="M584" i="23"/>
  <c r="M585" i="23"/>
  <c r="M586" i="23"/>
  <c r="M587" i="23"/>
  <c r="M588" i="23"/>
  <c r="M589" i="23"/>
  <c r="M590" i="23"/>
  <c r="M591" i="23"/>
  <c r="M592" i="23"/>
  <c r="M593" i="23"/>
  <c r="M594" i="23"/>
  <c r="M595" i="23"/>
  <c r="M596" i="23"/>
  <c r="M597" i="23"/>
  <c r="M598" i="23"/>
  <c r="M599" i="23"/>
  <c r="M600" i="23"/>
  <c r="M601" i="23"/>
  <c r="M602" i="23"/>
  <c r="M603" i="23"/>
  <c r="M604" i="23"/>
  <c r="M605" i="23"/>
  <c r="M606" i="23"/>
  <c r="M607" i="23"/>
  <c r="M608" i="23"/>
  <c r="M609" i="23"/>
  <c r="M610" i="23"/>
  <c r="M611" i="23"/>
  <c r="M612" i="23"/>
  <c r="M613" i="23"/>
  <c r="M614" i="23"/>
  <c r="M615" i="23"/>
  <c r="M616" i="23"/>
  <c r="M617" i="23"/>
  <c r="M618" i="23"/>
  <c r="M619" i="23"/>
  <c r="M620" i="23"/>
  <c r="M621" i="23"/>
  <c r="M622" i="23"/>
  <c r="M623" i="23"/>
  <c r="M624" i="23"/>
  <c r="M625" i="23"/>
  <c r="M626" i="23"/>
  <c r="M627" i="23"/>
  <c r="M628" i="23"/>
  <c r="M629" i="23"/>
  <c r="M630" i="23"/>
  <c r="M631" i="23"/>
  <c r="M632" i="23"/>
  <c r="M633" i="23"/>
  <c r="M634" i="23"/>
  <c r="M635" i="23"/>
  <c r="M636" i="23"/>
  <c r="M637" i="23"/>
  <c r="M638" i="23"/>
  <c r="M639" i="23"/>
  <c r="M640" i="23"/>
  <c r="M641" i="23"/>
  <c r="M642" i="23"/>
  <c r="M643" i="23"/>
  <c r="M644" i="23"/>
  <c r="M645" i="23"/>
  <c r="M646" i="23"/>
  <c r="M647" i="23"/>
  <c r="M648" i="23"/>
  <c r="M649" i="23"/>
  <c r="M650" i="23"/>
  <c r="M651" i="23"/>
  <c r="M652" i="23"/>
  <c r="T652" i="23"/>
  <c r="L652" i="23"/>
  <c r="T651" i="23"/>
  <c r="L651" i="23"/>
  <c r="T650" i="23"/>
  <c r="L650" i="23"/>
  <c r="T649" i="23"/>
  <c r="L649" i="23"/>
  <c r="T648" i="23"/>
  <c r="L648" i="23"/>
  <c r="T647" i="23"/>
  <c r="L647" i="23"/>
  <c r="T646" i="23"/>
  <c r="L646" i="23"/>
  <c r="T645" i="23"/>
  <c r="L645" i="23"/>
  <c r="T644" i="23"/>
  <c r="L644" i="23"/>
  <c r="T643" i="23"/>
  <c r="L643" i="23"/>
  <c r="T642" i="23"/>
  <c r="L642" i="23"/>
  <c r="T641" i="23"/>
  <c r="L641" i="23"/>
  <c r="T640" i="23"/>
  <c r="L640" i="23"/>
  <c r="T639" i="23"/>
  <c r="L639" i="23"/>
  <c r="T638" i="23"/>
  <c r="L638" i="23"/>
  <c r="T637" i="23"/>
  <c r="L637" i="23"/>
  <c r="T636" i="23"/>
  <c r="L636" i="23"/>
  <c r="T635" i="23"/>
  <c r="L635" i="23"/>
  <c r="T634" i="23"/>
  <c r="L634" i="23"/>
  <c r="T633" i="23"/>
  <c r="L633" i="23"/>
  <c r="T632" i="23"/>
  <c r="L632" i="23"/>
  <c r="T631" i="23"/>
  <c r="L631" i="23"/>
  <c r="T630" i="23"/>
  <c r="L630" i="23"/>
  <c r="T629" i="23"/>
  <c r="L629" i="23"/>
  <c r="T628" i="23"/>
  <c r="L628" i="23"/>
  <c r="T627" i="23"/>
  <c r="L627" i="23"/>
  <c r="T626" i="23"/>
  <c r="L626" i="23"/>
  <c r="T625" i="23"/>
  <c r="L625" i="23"/>
  <c r="T624" i="23"/>
  <c r="L624" i="23"/>
  <c r="T623" i="23"/>
  <c r="L623" i="23"/>
  <c r="T622" i="23"/>
  <c r="L622" i="23"/>
  <c r="T621" i="23"/>
  <c r="L621" i="23"/>
  <c r="T620" i="23"/>
  <c r="L620" i="23"/>
  <c r="T619" i="23"/>
  <c r="L619" i="23"/>
  <c r="T618" i="23"/>
  <c r="L618" i="23"/>
  <c r="T617" i="23"/>
  <c r="L617" i="23"/>
  <c r="T616" i="23"/>
  <c r="L616" i="23"/>
  <c r="T615" i="23"/>
  <c r="L615" i="23"/>
  <c r="T614" i="23"/>
  <c r="L614" i="23"/>
  <c r="T613" i="23"/>
  <c r="L613" i="23"/>
  <c r="T612" i="23"/>
  <c r="L612" i="23"/>
  <c r="T611" i="23"/>
  <c r="L611" i="23"/>
  <c r="T610" i="23"/>
  <c r="L610" i="23"/>
  <c r="T609" i="23"/>
  <c r="L609" i="23"/>
  <c r="T608" i="23"/>
  <c r="L608" i="23"/>
  <c r="T607" i="23"/>
  <c r="L607" i="23"/>
  <c r="T606" i="23"/>
  <c r="L606" i="23"/>
  <c r="T605" i="23"/>
  <c r="L605" i="23"/>
  <c r="T604" i="23"/>
  <c r="L604" i="23"/>
  <c r="T603" i="23"/>
  <c r="L603" i="23"/>
  <c r="T602" i="23"/>
  <c r="L602" i="23"/>
  <c r="T601" i="23"/>
  <c r="L601" i="23"/>
  <c r="T600" i="23"/>
  <c r="L600" i="23"/>
  <c r="T599" i="23"/>
  <c r="L599" i="23"/>
  <c r="T598" i="23"/>
  <c r="L598" i="23"/>
  <c r="T597" i="23"/>
  <c r="L597" i="23"/>
  <c r="T596" i="23"/>
  <c r="L596" i="23"/>
  <c r="T595" i="23"/>
  <c r="L595" i="23"/>
  <c r="T594" i="23"/>
  <c r="L594" i="23"/>
  <c r="T593" i="23"/>
  <c r="L593" i="23"/>
  <c r="T592" i="23"/>
  <c r="L592" i="23"/>
  <c r="T591" i="23"/>
  <c r="L591" i="23"/>
  <c r="T590" i="23"/>
  <c r="L590" i="23"/>
  <c r="T589" i="23"/>
  <c r="L589" i="23"/>
  <c r="T588" i="23"/>
  <c r="L588" i="23"/>
  <c r="T587" i="23"/>
  <c r="L587" i="23"/>
  <c r="T586" i="23"/>
  <c r="L586" i="23"/>
  <c r="T585" i="23"/>
  <c r="L585" i="23"/>
  <c r="T584" i="23"/>
  <c r="L584" i="23"/>
  <c r="T583" i="23"/>
  <c r="L583" i="23"/>
  <c r="T582" i="23"/>
  <c r="L582" i="23"/>
  <c r="T581" i="23"/>
  <c r="L581" i="23"/>
  <c r="T580" i="23"/>
  <c r="L580" i="23"/>
  <c r="T579" i="23"/>
  <c r="L579" i="23"/>
  <c r="T578" i="23"/>
  <c r="L578" i="23"/>
  <c r="T577" i="23"/>
  <c r="L577" i="23"/>
  <c r="T576" i="23"/>
  <c r="L576" i="23"/>
  <c r="T575" i="23"/>
  <c r="L575" i="23"/>
  <c r="T574" i="23"/>
  <c r="L574" i="23"/>
  <c r="T573" i="23"/>
  <c r="L573" i="23"/>
  <c r="T572" i="23"/>
  <c r="L572" i="23"/>
  <c r="T571" i="23"/>
  <c r="L571" i="23"/>
  <c r="T570" i="23"/>
  <c r="L570" i="23"/>
  <c r="T569" i="23"/>
  <c r="L569" i="23"/>
  <c r="T568" i="23"/>
  <c r="L568" i="23"/>
  <c r="T567" i="23"/>
  <c r="L567" i="23"/>
  <c r="T566" i="23"/>
  <c r="L566" i="23"/>
  <c r="T565" i="23"/>
  <c r="L565" i="23"/>
  <c r="T564" i="23"/>
  <c r="L564" i="23"/>
  <c r="T563" i="23"/>
  <c r="L563" i="23"/>
  <c r="T562" i="23"/>
  <c r="L562" i="23"/>
  <c r="T561" i="23"/>
  <c r="L561" i="23"/>
  <c r="T560" i="23"/>
  <c r="L560" i="23"/>
  <c r="T559" i="23"/>
  <c r="L559" i="23"/>
  <c r="T558" i="23"/>
  <c r="L558" i="23"/>
  <c r="T557" i="23"/>
  <c r="L557" i="23"/>
  <c r="T556" i="23"/>
  <c r="L556" i="23"/>
  <c r="T555" i="23"/>
  <c r="L555" i="23"/>
  <c r="T554" i="23"/>
  <c r="L554" i="23"/>
  <c r="T553" i="23"/>
  <c r="L553" i="23"/>
  <c r="T552" i="23"/>
  <c r="L552" i="23"/>
  <c r="T551" i="23"/>
  <c r="L551" i="23"/>
  <c r="T550" i="23"/>
  <c r="L550" i="23"/>
  <c r="T549" i="23"/>
  <c r="L549" i="23"/>
  <c r="T548" i="23"/>
  <c r="L548" i="23"/>
  <c r="T547" i="23"/>
  <c r="L547" i="23"/>
  <c r="T546" i="23"/>
  <c r="L546" i="23"/>
  <c r="T545" i="23"/>
  <c r="L545" i="23"/>
  <c r="T544" i="23"/>
  <c r="L544" i="23"/>
  <c r="T543" i="23"/>
  <c r="L543" i="23"/>
  <c r="T542" i="23"/>
  <c r="L542" i="23"/>
  <c r="T541" i="23"/>
  <c r="L541" i="23"/>
  <c r="T540" i="23"/>
  <c r="L540" i="23"/>
  <c r="T539" i="23"/>
  <c r="L539" i="23"/>
  <c r="T538" i="23"/>
  <c r="L538" i="23"/>
  <c r="T537" i="23"/>
  <c r="L537" i="23"/>
  <c r="T536" i="23"/>
  <c r="L536" i="23"/>
  <c r="T535" i="23"/>
  <c r="L535" i="23"/>
  <c r="T534" i="23"/>
  <c r="L534" i="23"/>
  <c r="T533" i="23"/>
  <c r="L533" i="23"/>
  <c r="T532" i="23"/>
  <c r="L532" i="23"/>
  <c r="T531" i="23"/>
  <c r="L531" i="23"/>
  <c r="T530" i="23"/>
  <c r="L530" i="23"/>
  <c r="T529" i="23"/>
  <c r="L529" i="23"/>
  <c r="T528" i="23"/>
  <c r="L528" i="23"/>
  <c r="T527" i="23"/>
  <c r="L527" i="23"/>
  <c r="T526" i="23"/>
  <c r="L526" i="23"/>
  <c r="T525" i="23"/>
  <c r="L525" i="23"/>
  <c r="T524" i="23"/>
  <c r="L524" i="23"/>
  <c r="T523" i="23"/>
  <c r="L523" i="23"/>
  <c r="T522" i="23"/>
  <c r="L522" i="23"/>
  <c r="T521" i="23"/>
  <c r="L521" i="23"/>
  <c r="T520" i="23"/>
  <c r="L520" i="23"/>
  <c r="T519" i="23"/>
  <c r="L519" i="23"/>
  <c r="T518" i="23"/>
  <c r="L518" i="23"/>
  <c r="T517" i="23"/>
  <c r="L517" i="23"/>
  <c r="T516" i="23"/>
  <c r="L516" i="23"/>
  <c r="T515" i="23"/>
  <c r="L515" i="23"/>
  <c r="T514" i="23"/>
  <c r="L514" i="23"/>
  <c r="T513" i="23"/>
  <c r="L513" i="23"/>
  <c r="T512" i="23"/>
  <c r="L512" i="23"/>
  <c r="T511" i="23"/>
  <c r="L511" i="23"/>
  <c r="T510" i="23"/>
  <c r="L510" i="23"/>
  <c r="T509" i="23"/>
  <c r="L509" i="23"/>
  <c r="T508" i="23"/>
  <c r="L508" i="23"/>
  <c r="T507" i="23"/>
  <c r="L507" i="23"/>
  <c r="T506" i="23"/>
  <c r="L506" i="23"/>
  <c r="T505" i="23"/>
  <c r="L505" i="23"/>
  <c r="T504" i="23"/>
  <c r="L504" i="23"/>
  <c r="T503" i="23"/>
  <c r="L503" i="23"/>
  <c r="T502" i="23"/>
  <c r="L502" i="23"/>
  <c r="T501" i="23"/>
  <c r="L501" i="23"/>
  <c r="T500" i="23"/>
  <c r="L500" i="23"/>
  <c r="T499" i="23"/>
  <c r="L499" i="23"/>
  <c r="T498" i="23"/>
  <c r="L498" i="23"/>
  <c r="T497" i="23"/>
  <c r="L497" i="23"/>
  <c r="T496" i="23"/>
  <c r="L496" i="23"/>
  <c r="T495" i="23"/>
  <c r="L495" i="23"/>
  <c r="T494" i="23"/>
  <c r="L494" i="23"/>
  <c r="T493" i="23"/>
  <c r="L493" i="23"/>
  <c r="T492" i="23"/>
  <c r="L492" i="23"/>
  <c r="T491" i="23"/>
  <c r="L491" i="23"/>
  <c r="T490" i="23"/>
  <c r="L490" i="23"/>
  <c r="T489" i="23"/>
  <c r="L489" i="23"/>
  <c r="T488" i="23"/>
  <c r="L488" i="23"/>
  <c r="T487" i="23"/>
  <c r="L487" i="23"/>
  <c r="T486" i="23"/>
  <c r="L486" i="23"/>
  <c r="T485" i="23"/>
  <c r="L485" i="23"/>
  <c r="T484" i="23"/>
  <c r="L484" i="23"/>
  <c r="T483" i="23"/>
  <c r="L483" i="23"/>
  <c r="T482" i="23"/>
  <c r="L482" i="23"/>
  <c r="T481" i="23"/>
  <c r="L481" i="23"/>
  <c r="T480" i="23"/>
  <c r="L480" i="23"/>
  <c r="T479" i="23"/>
  <c r="L479" i="23"/>
  <c r="T478" i="23"/>
  <c r="L478" i="23"/>
  <c r="T477" i="23"/>
  <c r="L477" i="23"/>
  <c r="T476" i="23"/>
  <c r="L476" i="23"/>
  <c r="T475" i="23"/>
  <c r="L475" i="23"/>
  <c r="T474" i="23"/>
  <c r="L474" i="23"/>
  <c r="T473" i="23"/>
  <c r="L473" i="23"/>
  <c r="T472" i="23"/>
  <c r="L472" i="23"/>
  <c r="T471" i="23"/>
  <c r="L471" i="23"/>
  <c r="T470" i="23"/>
  <c r="L470" i="23"/>
  <c r="T119" i="23"/>
  <c r="Q119" i="23"/>
  <c r="L119" i="23"/>
  <c r="T125" i="23"/>
  <c r="Q125" i="23"/>
  <c r="L125" i="23"/>
  <c r="P249" i="23" l="1"/>
  <c r="P200" i="23"/>
  <c r="S164" i="9"/>
  <c r="S155" i="9"/>
  <c r="U149" i="9"/>
  <c r="S149" i="9"/>
  <c r="U160" i="9"/>
  <c r="S150" i="9"/>
  <c r="U151" i="9"/>
  <c r="U163" i="9"/>
  <c r="U158" i="9"/>
  <c r="U148" i="9"/>
  <c r="S163" i="9"/>
  <c r="U159" i="9"/>
  <c r="S156" i="9"/>
  <c r="S151" i="9"/>
  <c r="S28" i="9"/>
  <c r="U164" i="9"/>
  <c r="U162" i="9"/>
  <c r="S159" i="9"/>
  <c r="U155" i="9"/>
  <c r="U150" i="9"/>
  <c r="U154" i="9"/>
  <c r="S148" i="9"/>
  <c r="S165" i="9"/>
  <c r="S162" i="9"/>
  <c r="S161" i="9"/>
  <c r="S158" i="9"/>
  <c r="S157" i="9"/>
  <c r="S154" i="9"/>
  <c r="S152" i="9"/>
  <c r="S153" i="9"/>
  <c r="U165" i="9"/>
  <c r="U161" i="9"/>
  <c r="U152" i="9"/>
  <c r="U153" i="9"/>
  <c r="U157" i="9"/>
  <c r="S11" i="9"/>
  <c r="V49" i="9"/>
  <c r="B69" i="9"/>
  <c r="B143" i="9"/>
  <c r="S42" i="9"/>
  <c r="B101" i="9"/>
  <c r="B110" i="9"/>
  <c r="B111" i="9" s="1"/>
  <c r="B112" i="9" s="1"/>
  <c r="S38" i="9"/>
  <c r="V43" i="9"/>
  <c r="U145" i="9"/>
  <c r="E58" i="9"/>
  <c r="B58" i="9" s="1"/>
  <c r="B106" i="9"/>
  <c r="P199" i="23"/>
  <c r="P93" i="23"/>
  <c r="P507" i="23"/>
  <c r="S112" i="9"/>
  <c r="R3" i="9"/>
  <c r="B81" i="9"/>
  <c r="U110" i="9"/>
  <c r="U111" i="9"/>
  <c r="U112" i="9"/>
  <c r="S110" i="9"/>
  <c r="S111" i="9"/>
  <c r="V9" i="9"/>
  <c r="B89" i="9"/>
  <c r="B116" i="9"/>
  <c r="U11" i="9"/>
  <c r="E161" i="9"/>
  <c r="E162" i="9" s="1"/>
  <c r="B162" i="9" s="1"/>
  <c r="S109" i="9"/>
  <c r="B65" i="9"/>
  <c r="B73" i="9"/>
  <c r="B85" i="9"/>
  <c r="B97" i="9"/>
  <c r="B123" i="9"/>
  <c r="E157" i="9"/>
  <c r="E158" i="9" s="1"/>
  <c r="B158" i="9" s="1"/>
  <c r="U109" i="9"/>
  <c r="U121" i="9"/>
  <c r="S12" i="9"/>
  <c r="E59" i="9"/>
  <c r="B59" i="9" s="1"/>
  <c r="B124" i="9"/>
  <c r="U105" i="9"/>
  <c r="E132" i="9"/>
  <c r="B131" i="9"/>
  <c r="E163" i="9"/>
  <c r="S108" i="9"/>
  <c r="U38" i="9"/>
  <c r="S19" i="9"/>
  <c r="U43" i="9"/>
  <c r="U8" i="9"/>
  <c r="U10" i="9"/>
  <c r="B117" i="9"/>
  <c r="V8" i="9"/>
  <c r="V10" i="9"/>
  <c r="B37" i="9"/>
  <c r="B14" i="9"/>
  <c r="B5" i="9"/>
  <c r="B120" i="9"/>
  <c r="B130" i="9"/>
  <c r="E145" i="9"/>
  <c r="S105" i="9"/>
  <c r="B93" i="9"/>
  <c r="B119" i="9"/>
  <c r="B61" i="9"/>
  <c r="B77" i="9"/>
  <c r="B21" i="9"/>
  <c r="B4" i="9"/>
  <c r="Q4" i="9"/>
  <c r="Q5" i="9" s="1"/>
  <c r="Q6" i="9" s="1"/>
  <c r="Q7" i="9" s="1"/>
  <c r="B62" i="9"/>
  <c r="B66" i="9"/>
  <c r="B70" i="9"/>
  <c r="B74" i="9"/>
  <c r="B78" i="9"/>
  <c r="B82" i="9"/>
  <c r="B86" i="9"/>
  <c r="B90" i="9"/>
  <c r="B94" i="9"/>
  <c r="B98" i="9"/>
  <c r="B102" i="9"/>
  <c r="B115" i="9"/>
  <c r="B118" i="9"/>
  <c r="E168" i="9"/>
  <c r="U15" i="9"/>
  <c r="B19" i="9"/>
  <c r="B9" i="9"/>
  <c r="S3" i="9"/>
  <c r="S9" i="9"/>
  <c r="B39" i="9"/>
  <c r="B17" i="9"/>
  <c r="U3" i="9"/>
  <c r="B10" i="9"/>
  <c r="B38" i="9"/>
  <c r="B11" i="9"/>
  <c r="B30" i="9"/>
  <c r="B28" i="9"/>
  <c r="B34" i="9"/>
  <c r="B26" i="9"/>
  <c r="B32" i="9"/>
  <c r="B31" i="9"/>
  <c r="B27" i="9"/>
  <c r="B33" i="9"/>
  <c r="B29" i="9"/>
  <c r="B25" i="9"/>
  <c r="B20" i="9"/>
  <c r="B22" i="9"/>
  <c r="B18" i="9"/>
  <c r="U12" i="9"/>
  <c r="S71" i="9"/>
  <c r="U78" i="9"/>
  <c r="U131" i="9"/>
  <c r="U108" i="9"/>
  <c r="S115" i="9"/>
  <c r="S117" i="9"/>
  <c r="U115" i="9"/>
  <c r="S131" i="9"/>
  <c r="E43" i="9"/>
  <c r="V121" i="9"/>
  <c r="U7" i="9"/>
  <c r="V140" i="9"/>
  <c r="V2" i="9"/>
  <c r="S4" i="9"/>
  <c r="S100" i="9"/>
  <c r="U119" i="9"/>
  <c r="S135" i="9"/>
  <c r="S139" i="9"/>
  <c r="S59" i="9"/>
  <c r="U62" i="9"/>
  <c r="S87" i="9"/>
  <c r="U130" i="9"/>
  <c r="S145" i="9"/>
  <c r="U135" i="9"/>
  <c r="U139" i="9"/>
  <c r="V7" i="9"/>
  <c r="U57" i="9"/>
  <c r="S32" i="9"/>
  <c r="S66" i="9"/>
  <c r="S82" i="9"/>
  <c r="S95" i="9"/>
  <c r="U100" i="9"/>
  <c r="S120" i="9"/>
  <c r="U127" i="9"/>
  <c r="V130" i="9"/>
  <c r="U66" i="9"/>
  <c r="U82" i="9"/>
  <c r="U95" i="9"/>
  <c r="S119" i="9"/>
  <c r="U120" i="9"/>
  <c r="V127" i="9"/>
  <c r="V21" i="9"/>
  <c r="U140" i="9"/>
  <c r="U56" i="9"/>
  <c r="V19" i="9"/>
  <c r="S27" i="9"/>
  <c r="S31" i="9"/>
  <c r="S35" i="9"/>
  <c r="S39" i="9"/>
  <c r="S48" i="9"/>
  <c r="S53" i="9"/>
  <c r="S58" i="9"/>
  <c r="U61" i="9"/>
  <c r="V68" i="9"/>
  <c r="S70" i="9"/>
  <c r="S75" i="9"/>
  <c r="U77" i="9"/>
  <c r="U81" i="9"/>
  <c r="V84" i="9"/>
  <c r="S86" i="9"/>
  <c r="S91" i="9"/>
  <c r="S99" i="9"/>
  <c r="V107" i="9"/>
  <c r="S116" i="9"/>
  <c r="S124" i="9"/>
  <c r="U126" i="9"/>
  <c r="U134" i="9"/>
  <c r="U138" i="9"/>
  <c r="S143" i="9"/>
  <c r="V57" i="9"/>
  <c r="U46" i="9"/>
  <c r="V42" i="9"/>
  <c r="V23" i="9"/>
  <c r="U4" i="9"/>
  <c r="U17" i="9"/>
  <c r="U18" i="9"/>
  <c r="U22" i="9"/>
  <c r="U27" i="9"/>
  <c r="U31" i="9"/>
  <c r="U35" i="9"/>
  <c r="S46" i="9"/>
  <c r="U48" i="9"/>
  <c r="S52" i="9"/>
  <c r="U58" i="9"/>
  <c r="S63" i="9"/>
  <c r="U70" i="9"/>
  <c r="S74" i="9"/>
  <c r="S79" i="9"/>
  <c r="U86" i="9"/>
  <c r="S90" i="9"/>
  <c r="U91" i="9"/>
  <c r="V94" i="9"/>
  <c r="U99" i="9"/>
  <c r="S103" i="9"/>
  <c r="U116" i="9"/>
  <c r="V134" i="9"/>
  <c r="V138" i="9"/>
  <c r="U142" i="9"/>
  <c r="U143" i="9"/>
  <c r="U13" i="9"/>
  <c r="U37" i="9"/>
  <c r="U23" i="9"/>
  <c r="S5" i="9"/>
  <c r="S18" i="9"/>
  <c r="S22" i="9"/>
  <c r="U65" i="9"/>
  <c r="S14" i="9"/>
  <c r="V17" i="9"/>
  <c r="U26" i="9"/>
  <c r="U30" i="9"/>
  <c r="U34" i="9"/>
  <c r="S37" i="9"/>
  <c r="S44" i="9"/>
  <c r="U51" i="9"/>
  <c r="U52" i="9"/>
  <c r="S62" i="9"/>
  <c r="S67" i="9"/>
  <c r="U69" i="9"/>
  <c r="U73" i="9"/>
  <c r="U74" i="9"/>
  <c r="S78" i="9"/>
  <c r="S83" i="9"/>
  <c r="U85" i="9"/>
  <c r="U89" i="9"/>
  <c r="U90" i="9"/>
  <c r="S96" i="9"/>
  <c r="U98" i="9"/>
  <c r="U103" i="9"/>
  <c r="V106" i="9"/>
  <c r="S123" i="9"/>
  <c r="S125" i="9"/>
  <c r="V142" i="9"/>
  <c r="D51" i="9"/>
  <c r="D88" i="9"/>
  <c r="D89" i="9" s="1"/>
  <c r="D90" i="9" s="1"/>
  <c r="D91" i="9" s="1"/>
  <c r="D92" i="9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V167" i="9"/>
  <c r="U167" i="9"/>
  <c r="S167" i="9"/>
  <c r="V55" i="9"/>
  <c r="U55" i="9"/>
  <c r="S55" i="9"/>
  <c r="V15" i="9"/>
  <c r="U5" i="9"/>
  <c r="S6" i="9"/>
  <c r="V13" i="9"/>
  <c r="U14" i="9"/>
  <c r="S16" i="9"/>
  <c r="S20" i="9"/>
  <c r="U24" i="9"/>
  <c r="V26" i="9"/>
  <c r="V30" i="9"/>
  <c r="V34" i="9"/>
  <c r="S41" i="9"/>
  <c r="V41" i="9"/>
  <c r="U45" i="9"/>
  <c r="S45" i="9"/>
  <c r="V45" i="9"/>
  <c r="U50" i="9"/>
  <c r="S50" i="9"/>
  <c r="U64" i="9"/>
  <c r="S64" i="9"/>
  <c r="U72" i="9"/>
  <c r="S72" i="9"/>
  <c r="U80" i="9"/>
  <c r="S80" i="9"/>
  <c r="U88" i="9"/>
  <c r="S88" i="9"/>
  <c r="V132" i="9"/>
  <c r="U132" i="9"/>
  <c r="S132" i="9"/>
  <c r="V146" i="9"/>
  <c r="S146" i="9"/>
  <c r="U146" i="9"/>
  <c r="V113" i="9"/>
  <c r="U113" i="9"/>
  <c r="S24" i="9"/>
  <c r="V25" i="9"/>
  <c r="V29" i="9"/>
  <c r="U33" i="9"/>
  <c r="S33" i="9"/>
  <c r="V33" i="9"/>
  <c r="U40" i="9"/>
  <c r="S40" i="9"/>
  <c r="V40" i="9"/>
  <c r="V128" i="9"/>
  <c r="U128" i="9"/>
  <c r="S128" i="9"/>
  <c r="V104" i="9"/>
  <c r="U104" i="9"/>
  <c r="S104" i="9"/>
  <c r="V92" i="9"/>
  <c r="U92" i="9"/>
  <c r="S92" i="9"/>
  <c r="U36" i="9"/>
  <c r="S36" i="9"/>
  <c r="S2" i="9"/>
  <c r="U6" i="9"/>
  <c r="U16" i="9"/>
  <c r="U20" i="9"/>
  <c r="S21" i="9"/>
  <c r="V24" i="9"/>
  <c r="S25" i="9"/>
  <c r="U28" i="9"/>
  <c r="S29" i="9"/>
  <c r="U32" i="9"/>
  <c r="V36" i="9"/>
  <c r="U47" i="9"/>
  <c r="U93" i="9"/>
  <c r="S93" i="9"/>
  <c r="U141" i="9"/>
  <c r="S141" i="9"/>
  <c r="V141" i="9"/>
  <c r="V47" i="9"/>
  <c r="V50" i="9"/>
  <c r="U54" i="9"/>
  <c r="S54" i="9"/>
  <c r="U60" i="9"/>
  <c r="S60" i="9"/>
  <c r="V64" i="9"/>
  <c r="U68" i="9"/>
  <c r="S68" i="9"/>
  <c r="V72" i="9"/>
  <c r="U76" i="9"/>
  <c r="S76" i="9"/>
  <c r="V80" i="9"/>
  <c r="U84" i="9"/>
  <c r="S84" i="9"/>
  <c r="V88" i="9"/>
  <c r="U97" i="9"/>
  <c r="S97" i="9"/>
  <c r="B107" i="9"/>
  <c r="Q139" i="9"/>
  <c r="Q137" i="9"/>
  <c r="V51" i="9"/>
  <c r="V56" i="9"/>
  <c r="V61" i="9"/>
  <c r="V65" i="9"/>
  <c r="V69" i="9"/>
  <c r="V73" i="9"/>
  <c r="V77" i="9"/>
  <c r="V81" i="9"/>
  <c r="V85" i="9"/>
  <c r="V89" i="9"/>
  <c r="V98" i="9"/>
  <c r="U101" i="9"/>
  <c r="S101" i="9"/>
  <c r="V101" i="9"/>
  <c r="V114" i="9"/>
  <c r="U114" i="9"/>
  <c r="S114" i="9"/>
  <c r="V118" i="9"/>
  <c r="U118" i="9"/>
  <c r="S118" i="9"/>
  <c r="V168" i="9"/>
  <c r="U168" i="9"/>
  <c r="S168" i="9"/>
  <c r="V37" i="9"/>
  <c r="U39" i="9"/>
  <c r="U44" i="9"/>
  <c r="U49" i="9"/>
  <c r="U53" i="9"/>
  <c r="U59" i="9"/>
  <c r="U63" i="9"/>
  <c r="U67" i="9"/>
  <c r="U71" i="9"/>
  <c r="U75" i="9"/>
  <c r="U79" i="9"/>
  <c r="U83" i="9"/>
  <c r="U87" i="9"/>
  <c r="S94" i="9"/>
  <c r="U102" i="9"/>
  <c r="S102" i="9"/>
  <c r="V169" i="9"/>
  <c r="U169" i="9"/>
  <c r="S169" i="9"/>
  <c r="V122" i="9"/>
  <c r="U122" i="9"/>
  <c r="V166" i="9"/>
  <c r="U166" i="9"/>
  <c r="S166" i="9"/>
  <c r="V170" i="9"/>
  <c r="U170" i="9"/>
  <c r="S170" i="9"/>
  <c r="U96" i="9"/>
  <c r="S106" i="9"/>
  <c r="S107" i="9"/>
  <c r="U117" i="9"/>
  <c r="U123" i="9"/>
  <c r="U124" i="9"/>
  <c r="U125" i="9"/>
  <c r="V126" i="9"/>
  <c r="U129" i="9"/>
  <c r="S129" i="9"/>
  <c r="U133" i="9"/>
  <c r="S133" i="9"/>
  <c r="V147" i="9"/>
  <c r="U147" i="9"/>
  <c r="V136" i="9"/>
  <c r="U136" i="9"/>
  <c r="B137" i="9"/>
  <c r="U137" i="9"/>
  <c r="S137" i="9"/>
  <c r="V144" i="9"/>
  <c r="U144" i="9"/>
  <c r="P571" i="23"/>
  <c r="P603" i="23"/>
  <c r="P474" i="23"/>
  <c r="P490" i="23"/>
  <c r="P498" i="23"/>
  <c r="P506" i="23"/>
  <c r="P514" i="23"/>
  <c r="P522" i="23"/>
  <c r="P530" i="23"/>
  <c r="P538" i="23"/>
  <c r="P570" i="23"/>
  <c r="P517" i="23"/>
  <c r="P549" i="23"/>
  <c r="P119" i="23"/>
  <c r="P483" i="23"/>
  <c r="P641" i="23"/>
  <c r="P487" i="23"/>
  <c r="P610" i="23"/>
  <c r="P488" i="23"/>
  <c r="P634" i="23"/>
  <c r="P647" i="23"/>
  <c r="P628" i="23"/>
  <c r="P534" i="23"/>
  <c r="P566" i="23"/>
  <c r="P585" i="23"/>
  <c r="P598" i="23"/>
  <c r="P652" i="23"/>
  <c r="P485" i="23"/>
  <c r="P539" i="23"/>
  <c r="P649" i="23"/>
  <c r="P520" i="23"/>
  <c r="P552" i="23"/>
  <c r="P554" i="23"/>
  <c r="P562" i="23"/>
  <c r="P581" i="23"/>
  <c r="P632" i="23"/>
  <c r="P500" i="23"/>
  <c r="P519" i="23"/>
  <c r="P551" i="23"/>
  <c r="P578" i="23"/>
  <c r="P584" i="23"/>
  <c r="P586" i="23"/>
  <c r="P594" i="23"/>
  <c r="P602" i="23"/>
  <c r="P482" i="23"/>
  <c r="P489" i="23"/>
  <c r="P532" i="23"/>
  <c r="P564" i="23"/>
  <c r="P583" i="23"/>
  <c r="P616" i="23"/>
  <c r="P618" i="23"/>
  <c r="P626" i="23"/>
  <c r="P645" i="23"/>
  <c r="P470" i="23"/>
  <c r="P502" i="23"/>
  <c r="P521" i="23"/>
  <c r="P546" i="23"/>
  <c r="P553" i="23"/>
  <c r="P596" i="23"/>
  <c r="P615" i="23"/>
  <c r="P642" i="23"/>
  <c r="P650" i="23"/>
  <c r="P651" i="23"/>
  <c r="P478" i="23"/>
  <c r="P491" i="23"/>
  <c r="P495" i="23"/>
  <c r="P496" i="23"/>
  <c r="P508" i="23"/>
  <c r="P525" i="23"/>
  <c r="P529" i="23"/>
  <c r="P542" i="23"/>
  <c r="P547" i="23"/>
  <c r="P559" i="23"/>
  <c r="P560" i="23"/>
  <c r="P572" i="23"/>
  <c r="P589" i="23"/>
  <c r="P593" i="23"/>
  <c r="P606" i="23"/>
  <c r="P611" i="23"/>
  <c r="P623" i="23"/>
  <c r="P624" i="23"/>
  <c r="P636" i="23"/>
  <c r="P640" i="23"/>
  <c r="P473" i="23"/>
  <c r="P486" i="23"/>
  <c r="P503" i="23"/>
  <c r="P504" i="23"/>
  <c r="P516" i="23"/>
  <c r="P533" i="23"/>
  <c r="P537" i="23"/>
  <c r="P550" i="23"/>
  <c r="P555" i="23"/>
  <c r="P567" i="23"/>
  <c r="P568" i="23"/>
  <c r="P580" i="23"/>
  <c r="P597" i="23"/>
  <c r="P601" i="23"/>
  <c r="P614" i="23"/>
  <c r="P619" i="23"/>
  <c r="P631" i="23"/>
  <c r="P644" i="23"/>
  <c r="P648" i="23"/>
  <c r="P477" i="23"/>
  <c r="P481" i="23"/>
  <c r="P494" i="23"/>
  <c r="P499" i="23"/>
  <c r="P511" i="23"/>
  <c r="P512" i="23"/>
  <c r="P524" i="23"/>
  <c r="P541" i="23"/>
  <c r="P545" i="23"/>
  <c r="P558" i="23"/>
  <c r="P563" i="23"/>
  <c r="P575" i="23"/>
  <c r="P576" i="23"/>
  <c r="P588" i="23"/>
  <c r="P605" i="23"/>
  <c r="P609" i="23"/>
  <c r="P622" i="23"/>
  <c r="P627" i="23"/>
  <c r="P639" i="23"/>
  <c r="P613" i="23"/>
  <c r="P617" i="23"/>
  <c r="P630" i="23"/>
  <c r="P635" i="23"/>
  <c r="P476" i="23"/>
  <c r="P493" i="23"/>
  <c r="P497" i="23"/>
  <c r="P510" i="23"/>
  <c r="P515" i="23"/>
  <c r="P527" i="23"/>
  <c r="P528" i="23"/>
  <c r="P540" i="23"/>
  <c r="P557" i="23"/>
  <c r="P561" i="23"/>
  <c r="P574" i="23"/>
  <c r="P579" i="23"/>
  <c r="P591" i="23"/>
  <c r="P592" i="23"/>
  <c r="P604" i="23"/>
  <c r="P621" i="23"/>
  <c r="P625" i="23"/>
  <c r="P638" i="23"/>
  <c r="P643" i="23"/>
  <c r="P471" i="23"/>
  <c r="P472" i="23"/>
  <c r="P484" i="23"/>
  <c r="P501" i="23"/>
  <c r="P505" i="23"/>
  <c r="P518" i="23"/>
  <c r="P523" i="23"/>
  <c r="P535" i="23"/>
  <c r="P536" i="23"/>
  <c r="P548" i="23"/>
  <c r="P565" i="23"/>
  <c r="P569" i="23"/>
  <c r="P582" i="23"/>
  <c r="P587" i="23"/>
  <c r="P599" i="23"/>
  <c r="P600" i="23"/>
  <c r="P612" i="23"/>
  <c r="P629" i="23"/>
  <c r="P646" i="23"/>
  <c r="P475" i="23"/>
  <c r="P479" i="23"/>
  <c r="P480" i="23"/>
  <c r="P492" i="23"/>
  <c r="P509" i="23"/>
  <c r="P513" i="23"/>
  <c r="P526" i="23"/>
  <c r="P531" i="23"/>
  <c r="P543" i="23"/>
  <c r="P544" i="23"/>
  <c r="P556" i="23"/>
  <c r="P573" i="23"/>
  <c r="P577" i="23"/>
  <c r="P590" i="23"/>
  <c r="P595" i="23"/>
  <c r="P607" i="23"/>
  <c r="P608" i="23"/>
  <c r="P620" i="23"/>
  <c r="P633" i="23"/>
  <c r="P637" i="23"/>
  <c r="P125" i="23"/>
  <c r="B161" i="9" l="1"/>
  <c r="R4" i="9"/>
  <c r="B157" i="9"/>
  <c r="E164" i="9"/>
  <c r="B163" i="9"/>
  <c r="B168" i="9"/>
  <c r="E169" i="9"/>
  <c r="E146" i="9"/>
  <c r="E148" i="9" s="1"/>
  <c r="B145" i="9"/>
  <c r="E133" i="9"/>
  <c r="B132" i="9"/>
  <c r="E44" i="9"/>
  <c r="B43" i="9"/>
  <c r="R7" i="9"/>
  <c r="R5" i="9"/>
  <c r="B108" i="9"/>
  <c r="Q140" i="9"/>
  <c r="Q146" i="9"/>
  <c r="Q138" i="9"/>
  <c r="D52" i="9"/>
  <c r="D54" i="9" s="1"/>
  <c r="D53" i="9"/>
  <c r="B140" i="9"/>
  <c r="B138" i="9"/>
  <c r="T467" i="23"/>
  <c r="L467" i="23"/>
  <c r="L128" i="23"/>
  <c r="Q128" i="23"/>
  <c r="T128" i="23"/>
  <c r="L129" i="23"/>
  <c r="Q129" i="23"/>
  <c r="T129" i="23"/>
  <c r="T91" i="23"/>
  <c r="Q91" i="23"/>
  <c r="L91" i="23"/>
  <c r="T187" i="23"/>
  <c r="Q187" i="23"/>
  <c r="L187" i="23"/>
  <c r="T88" i="23"/>
  <c r="Q88" i="23"/>
  <c r="L88" i="23"/>
  <c r="T89" i="23"/>
  <c r="Q89" i="23"/>
  <c r="L89" i="23"/>
  <c r="T95" i="23"/>
  <c r="Q95" i="23"/>
  <c r="L95" i="23"/>
  <c r="T94" i="23"/>
  <c r="Q94" i="23"/>
  <c r="L94" i="23"/>
  <c r="T92" i="23"/>
  <c r="Q92" i="23"/>
  <c r="L92" i="23"/>
  <c r="T90" i="23"/>
  <c r="Q90" i="23"/>
  <c r="L90" i="23"/>
  <c r="T87" i="23"/>
  <c r="Q87" i="23"/>
  <c r="L87" i="23"/>
  <c r="T86" i="23"/>
  <c r="Q86" i="23"/>
  <c r="L86" i="23"/>
  <c r="T85" i="23"/>
  <c r="Q85" i="23"/>
  <c r="L85" i="23"/>
  <c r="T84" i="23"/>
  <c r="Q84" i="23"/>
  <c r="L84" i="23"/>
  <c r="T83" i="23"/>
  <c r="Q83" i="23"/>
  <c r="L83" i="23"/>
  <c r="T82" i="23"/>
  <c r="Q82" i="23"/>
  <c r="L82" i="23"/>
  <c r="T81" i="23"/>
  <c r="Q81" i="23"/>
  <c r="L81" i="23"/>
  <c r="T80" i="23"/>
  <c r="Q80" i="23"/>
  <c r="L80" i="23"/>
  <c r="T79" i="23"/>
  <c r="Q79" i="23"/>
  <c r="L79" i="23"/>
  <c r="T78" i="23"/>
  <c r="Q78" i="23"/>
  <c r="L78" i="23"/>
  <c r="T77" i="23"/>
  <c r="Q77" i="23"/>
  <c r="L77" i="23"/>
  <c r="T76" i="23"/>
  <c r="Q76" i="23"/>
  <c r="L76" i="23"/>
  <c r="T75" i="23"/>
  <c r="Q75" i="23"/>
  <c r="L75" i="23"/>
  <c r="T74" i="23"/>
  <c r="Q74" i="23"/>
  <c r="L74" i="23"/>
  <c r="T73" i="23"/>
  <c r="Q73" i="23"/>
  <c r="L73" i="23"/>
  <c r="T255" i="23"/>
  <c r="Q255" i="23"/>
  <c r="L255" i="23"/>
  <c r="T254" i="23"/>
  <c r="Q254" i="23"/>
  <c r="L254" i="23"/>
  <c r="T253" i="23"/>
  <c r="Q253" i="23"/>
  <c r="L253" i="23"/>
  <c r="T252" i="23"/>
  <c r="Q252" i="23"/>
  <c r="L252" i="23"/>
  <c r="T251" i="23"/>
  <c r="Q251" i="23"/>
  <c r="L251" i="23"/>
  <c r="T250" i="23"/>
  <c r="Q250" i="23"/>
  <c r="L250" i="23"/>
  <c r="T264" i="23"/>
  <c r="Q264" i="23"/>
  <c r="L264" i="23"/>
  <c r="T258" i="23"/>
  <c r="Q258" i="23"/>
  <c r="L258" i="23"/>
  <c r="T257" i="23"/>
  <c r="Q257" i="23"/>
  <c r="L257" i="23"/>
  <c r="T256" i="23"/>
  <c r="Q256" i="23"/>
  <c r="L256" i="23"/>
  <c r="B148" i="9" l="1"/>
  <c r="E134" i="9"/>
  <c r="B133" i="9"/>
  <c r="E170" i="9"/>
  <c r="B170" i="9" s="1"/>
  <c r="B169" i="9"/>
  <c r="B146" i="9"/>
  <c r="E147" i="9"/>
  <c r="E165" i="9"/>
  <c r="B164" i="9"/>
  <c r="E47" i="9"/>
  <c r="B44" i="9"/>
  <c r="R8" i="9"/>
  <c r="B139" i="9"/>
  <c r="R6" i="9"/>
  <c r="Q147" i="9"/>
  <c r="Q141" i="9"/>
  <c r="Q148" i="9" s="1"/>
  <c r="P128" i="23"/>
  <c r="P467" i="23"/>
  <c r="P129" i="23"/>
  <c r="P91" i="23"/>
  <c r="P187" i="23"/>
  <c r="P88" i="23"/>
  <c r="P89" i="23"/>
  <c r="P95" i="23"/>
  <c r="P94" i="23"/>
  <c r="P92" i="23"/>
  <c r="P77" i="23"/>
  <c r="P9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53" i="23"/>
  <c r="P250" i="23"/>
  <c r="P252" i="23"/>
  <c r="P254" i="23"/>
  <c r="P255" i="23"/>
  <c r="P251" i="23"/>
  <c r="P258" i="23"/>
  <c r="P257" i="23"/>
  <c r="P264" i="23"/>
  <c r="P256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20" i="23"/>
  <c r="L121" i="23"/>
  <c r="L122" i="23"/>
  <c r="L123" i="23"/>
  <c r="L124" i="23"/>
  <c r="L126" i="23"/>
  <c r="L127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8" i="23"/>
  <c r="L189" i="23"/>
  <c r="L190" i="23"/>
  <c r="L191" i="23"/>
  <c r="L192" i="23"/>
  <c r="L193" i="23"/>
  <c r="L194" i="23"/>
  <c r="L195" i="23"/>
  <c r="L196" i="23"/>
  <c r="L197" i="23"/>
  <c r="L198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59" i="23"/>
  <c r="L260" i="23"/>
  <c r="L261" i="23"/>
  <c r="L262" i="23"/>
  <c r="L263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5" i="23"/>
  <c r="L296" i="23"/>
  <c r="L297" i="23"/>
  <c r="L298" i="23"/>
  <c r="L299" i="23"/>
  <c r="L300" i="23"/>
  <c r="L301" i="23"/>
  <c r="L302" i="23"/>
  <c r="L303" i="23"/>
  <c r="L304" i="23"/>
  <c r="L305" i="23"/>
  <c r="L306" i="23"/>
  <c r="L307" i="23"/>
  <c r="L308" i="23"/>
  <c r="L309" i="23"/>
  <c r="L310" i="23"/>
  <c r="L311" i="23"/>
  <c r="L312" i="23"/>
  <c r="L313" i="23"/>
  <c r="L314" i="23"/>
  <c r="L315" i="23"/>
  <c r="L316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8" i="23"/>
  <c r="L469" i="23"/>
  <c r="L2" i="23"/>
  <c r="T104" i="23"/>
  <c r="Q104" i="23"/>
  <c r="T103" i="23"/>
  <c r="Q103" i="23"/>
  <c r="T101" i="23"/>
  <c r="Q101" i="23"/>
  <c r="T100" i="23"/>
  <c r="Q100" i="23"/>
  <c r="T105" i="23"/>
  <c r="Q105" i="23"/>
  <c r="T102" i="23"/>
  <c r="Q102" i="23"/>
  <c r="T97" i="23"/>
  <c r="Q97" i="23"/>
  <c r="T96" i="23"/>
  <c r="Q96" i="23"/>
  <c r="T10" i="23"/>
  <c r="Q10" i="23"/>
  <c r="T9" i="23"/>
  <c r="Q9" i="23"/>
  <c r="T210" i="23"/>
  <c r="Q210" i="23"/>
  <c r="T220" i="23"/>
  <c r="Q220" i="23"/>
  <c r="T219" i="23"/>
  <c r="Q219" i="23"/>
  <c r="T218" i="23"/>
  <c r="Q218" i="23"/>
  <c r="T217" i="23"/>
  <c r="Q217" i="23"/>
  <c r="T216" i="23"/>
  <c r="Q216" i="23"/>
  <c r="T215" i="23"/>
  <c r="Q215" i="23"/>
  <c r="T214" i="23"/>
  <c r="Q214" i="23"/>
  <c r="T213" i="23"/>
  <c r="Q213" i="23"/>
  <c r="T212" i="23"/>
  <c r="Q212" i="23"/>
  <c r="T211" i="23"/>
  <c r="Q211" i="23"/>
  <c r="T209" i="23"/>
  <c r="Q209" i="23"/>
  <c r="T208" i="23"/>
  <c r="Q208" i="23"/>
  <c r="T207" i="23"/>
  <c r="Q207" i="23"/>
  <c r="T206" i="23"/>
  <c r="Q206" i="23"/>
  <c r="T205" i="23"/>
  <c r="Q205" i="23"/>
  <c r="T141" i="23"/>
  <c r="Q141" i="23"/>
  <c r="T140" i="23"/>
  <c r="Q140" i="23"/>
  <c r="T139" i="23"/>
  <c r="Q139" i="23"/>
  <c r="M2" i="23"/>
  <c r="O2" i="23"/>
  <c r="N2" i="23"/>
  <c r="Q294" i="23"/>
  <c r="T295" i="23"/>
  <c r="T296" i="23"/>
  <c r="T297" i="23"/>
  <c r="Q297" i="23"/>
  <c r="Q295" i="23"/>
  <c r="Q296" i="23"/>
  <c r="B165" i="9" l="1"/>
  <c r="B147" i="9"/>
  <c r="E135" i="9"/>
  <c r="B135" i="9" s="1"/>
  <c r="B134" i="9"/>
  <c r="E50" i="9"/>
  <c r="B47" i="9"/>
  <c r="R9" i="9"/>
  <c r="R13" i="9"/>
  <c r="Q142" i="9"/>
  <c r="P140" i="23"/>
  <c r="P212" i="23"/>
  <c r="P216" i="23"/>
  <c r="P217" i="23"/>
  <c r="P297" i="23"/>
  <c r="P220" i="23"/>
  <c r="P208" i="23"/>
  <c r="P139" i="23"/>
  <c r="P211" i="23"/>
  <c r="P207" i="23"/>
  <c r="P296" i="23"/>
  <c r="P295" i="23"/>
  <c r="P219" i="23"/>
  <c r="P215" i="23"/>
  <c r="P205" i="23"/>
  <c r="P141" i="23"/>
  <c r="P218" i="23"/>
  <c r="P214" i="23"/>
  <c r="P210" i="23"/>
  <c r="P206" i="23"/>
  <c r="P103" i="23"/>
  <c r="P213" i="23"/>
  <c r="P209" i="23"/>
  <c r="P102" i="23"/>
  <c r="P105" i="23"/>
  <c r="P101" i="23"/>
  <c r="P97" i="23"/>
  <c r="P10" i="23"/>
  <c r="P104" i="23"/>
  <c r="P100" i="23"/>
  <c r="P96" i="23"/>
  <c r="P9" i="23"/>
  <c r="B6" i="1"/>
  <c r="T198" i="23"/>
  <c r="Q198" i="23"/>
  <c r="T450" i="23"/>
  <c r="P450" i="23"/>
  <c r="T449" i="23"/>
  <c r="P449" i="23"/>
  <c r="T448" i="23"/>
  <c r="P448" i="23"/>
  <c r="T447" i="23"/>
  <c r="P447" i="23"/>
  <c r="T446" i="23"/>
  <c r="P446" i="23"/>
  <c r="T445" i="23"/>
  <c r="P445" i="23"/>
  <c r="T444" i="23"/>
  <c r="P444" i="23"/>
  <c r="T443" i="23"/>
  <c r="P443" i="23"/>
  <c r="T442" i="23"/>
  <c r="P442" i="23"/>
  <c r="T441" i="23"/>
  <c r="P441" i="23"/>
  <c r="T440" i="23"/>
  <c r="P440" i="23"/>
  <c r="T439" i="23"/>
  <c r="P439" i="23"/>
  <c r="T438" i="23"/>
  <c r="P438" i="23"/>
  <c r="T437" i="23"/>
  <c r="P437" i="23"/>
  <c r="T436" i="23"/>
  <c r="P436" i="23"/>
  <c r="T435" i="23"/>
  <c r="P435" i="23"/>
  <c r="T434" i="23"/>
  <c r="P434" i="23"/>
  <c r="T433" i="23"/>
  <c r="P433" i="23"/>
  <c r="T432" i="23"/>
  <c r="P432" i="23"/>
  <c r="T431" i="23"/>
  <c r="P431" i="23"/>
  <c r="T430" i="23"/>
  <c r="P430" i="23"/>
  <c r="T429" i="23"/>
  <c r="P429" i="23"/>
  <c r="T428" i="23"/>
  <c r="P428" i="23"/>
  <c r="T427" i="23"/>
  <c r="P427" i="23"/>
  <c r="T426" i="23"/>
  <c r="P426" i="23"/>
  <c r="T412" i="23"/>
  <c r="P412" i="23"/>
  <c r="T411" i="23"/>
  <c r="P411" i="23"/>
  <c r="T408" i="23"/>
  <c r="P408" i="23"/>
  <c r="T415" i="23"/>
  <c r="P415" i="23"/>
  <c r="T332" i="23"/>
  <c r="P332" i="23"/>
  <c r="T331" i="23"/>
  <c r="P331" i="23"/>
  <c r="T425" i="23"/>
  <c r="P425" i="23"/>
  <c r="T330" i="23"/>
  <c r="P330" i="23"/>
  <c r="T329" i="23"/>
  <c r="P329" i="23"/>
  <c r="T358" i="23"/>
  <c r="P358" i="23"/>
  <c r="T357" i="23"/>
  <c r="P357" i="23"/>
  <c r="T356" i="23"/>
  <c r="P356" i="23"/>
  <c r="T302" i="23"/>
  <c r="P302" i="23"/>
  <c r="T301" i="23"/>
  <c r="P301" i="23"/>
  <c r="T300" i="23"/>
  <c r="P300" i="23"/>
  <c r="T454" i="23"/>
  <c r="P454" i="23"/>
  <c r="T453" i="23"/>
  <c r="P453" i="23"/>
  <c r="T346" i="23"/>
  <c r="P346" i="23"/>
  <c r="T414" i="23"/>
  <c r="P414" i="23"/>
  <c r="T413" i="23"/>
  <c r="P413" i="23"/>
  <c r="T395" i="23"/>
  <c r="P395" i="23"/>
  <c r="T328" i="23"/>
  <c r="P328" i="23"/>
  <c r="T394" i="23"/>
  <c r="P394" i="23"/>
  <c r="T419" i="23"/>
  <c r="P419" i="23"/>
  <c r="T354" i="23"/>
  <c r="P354" i="23"/>
  <c r="T353" i="23"/>
  <c r="P353" i="23"/>
  <c r="T352" i="23"/>
  <c r="P352" i="23"/>
  <c r="T424" i="23"/>
  <c r="P424" i="23"/>
  <c r="T410" i="23"/>
  <c r="P410" i="23"/>
  <c r="T409" i="23"/>
  <c r="P409" i="23"/>
  <c r="T407" i="23"/>
  <c r="P407" i="23"/>
  <c r="T345" i="23"/>
  <c r="P345" i="23"/>
  <c r="T344" i="23"/>
  <c r="P344" i="23"/>
  <c r="T343" i="23"/>
  <c r="P343" i="23"/>
  <c r="T342" i="23"/>
  <c r="P342" i="23"/>
  <c r="T393" i="23"/>
  <c r="P393" i="23"/>
  <c r="T418" i="23"/>
  <c r="P418" i="23"/>
  <c r="T351" i="23"/>
  <c r="P351" i="23"/>
  <c r="T350" i="23"/>
  <c r="P350" i="23"/>
  <c r="T349" i="23"/>
  <c r="P349" i="23"/>
  <c r="T348" i="23"/>
  <c r="P348" i="23"/>
  <c r="T347" i="23"/>
  <c r="P347" i="23"/>
  <c r="T406" i="23"/>
  <c r="P406" i="23"/>
  <c r="T405" i="23"/>
  <c r="P405" i="23"/>
  <c r="T404" i="23"/>
  <c r="P404" i="23"/>
  <c r="T403" i="23"/>
  <c r="P403" i="23"/>
  <c r="T402" i="23"/>
  <c r="P402" i="23"/>
  <c r="T401" i="23"/>
  <c r="P401" i="23"/>
  <c r="T400" i="23"/>
  <c r="P400" i="23"/>
  <c r="T469" i="23"/>
  <c r="P469" i="23"/>
  <c r="T321" i="23"/>
  <c r="P321" i="23"/>
  <c r="T468" i="23"/>
  <c r="P468" i="23"/>
  <c r="T374" i="23"/>
  <c r="P374" i="23"/>
  <c r="T373" i="23"/>
  <c r="P373" i="23"/>
  <c r="T466" i="23"/>
  <c r="P466" i="23"/>
  <c r="T392" i="23"/>
  <c r="P392" i="23"/>
  <c r="T372" i="23"/>
  <c r="P372" i="23"/>
  <c r="T465" i="23"/>
  <c r="P465" i="23"/>
  <c r="T391" i="23"/>
  <c r="P391" i="23"/>
  <c r="T423" i="23"/>
  <c r="P423" i="23"/>
  <c r="T399" i="23"/>
  <c r="P399" i="23"/>
  <c r="T398" i="23"/>
  <c r="P398" i="23"/>
  <c r="T377" i="23"/>
  <c r="P377" i="23"/>
  <c r="T320" i="23"/>
  <c r="P320" i="23"/>
  <c r="T455" i="23"/>
  <c r="P455" i="23"/>
  <c r="T371" i="23"/>
  <c r="P371" i="23"/>
  <c r="T464" i="23"/>
  <c r="P464" i="23"/>
  <c r="T314" i="23"/>
  <c r="P314" i="23"/>
  <c r="T463" i="23"/>
  <c r="P463" i="23"/>
  <c r="T313" i="23"/>
  <c r="P313" i="23"/>
  <c r="T312" i="23"/>
  <c r="P312" i="23"/>
  <c r="T451" i="23"/>
  <c r="P451" i="23"/>
  <c r="T327" i="23"/>
  <c r="P327" i="23"/>
  <c r="T370" i="23"/>
  <c r="P370" i="23"/>
  <c r="T319" i="23"/>
  <c r="P319" i="23"/>
  <c r="T323" i="23"/>
  <c r="P323" i="23"/>
  <c r="T390" i="23"/>
  <c r="P390" i="23"/>
  <c r="T369" i="23"/>
  <c r="P369" i="23"/>
  <c r="T368" i="23"/>
  <c r="P368" i="23"/>
  <c r="T367" i="23"/>
  <c r="P367" i="23"/>
  <c r="T366" i="23"/>
  <c r="P366" i="23"/>
  <c r="T322" i="23"/>
  <c r="P322" i="23"/>
  <c r="T318" i="23"/>
  <c r="P318" i="23"/>
  <c r="T317" i="23"/>
  <c r="P317" i="23"/>
  <c r="T365" i="23"/>
  <c r="P365" i="23"/>
  <c r="T364" i="23"/>
  <c r="P364" i="23"/>
  <c r="T363" i="23"/>
  <c r="P363" i="23"/>
  <c r="T362" i="23"/>
  <c r="P362" i="23"/>
  <c r="T361" i="23"/>
  <c r="P361" i="23"/>
  <c r="T360" i="23"/>
  <c r="P360" i="23"/>
  <c r="T299" i="23"/>
  <c r="P299" i="23"/>
  <c r="T462" i="23"/>
  <c r="P462" i="23"/>
  <c r="T397" i="23"/>
  <c r="P397" i="23"/>
  <c r="T376" i="23"/>
  <c r="P376" i="23"/>
  <c r="T389" i="23"/>
  <c r="P389" i="23"/>
  <c r="T316" i="23"/>
  <c r="P316" i="23"/>
  <c r="T315" i="23"/>
  <c r="P315" i="23"/>
  <c r="T311" i="23"/>
  <c r="P311" i="23"/>
  <c r="T310" i="23"/>
  <c r="P310" i="23"/>
  <c r="T388" i="23"/>
  <c r="P388" i="23"/>
  <c r="T387" i="23"/>
  <c r="P387" i="23"/>
  <c r="T386" i="23"/>
  <c r="P386" i="23"/>
  <c r="T385" i="23"/>
  <c r="P385" i="23"/>
  <c r="T384" i="23"/>
  <c r="P384" i="23"/>
  <c r="T383" i="23"/>
  <c r="P383" i="23"/>
  <c r="T382" i="23"/>
  <c r="P382" i="23"/>
  <c r="T381" i="23"/>
  <c r="P381" i="23"/>
  <c r="T309" i="23"/>
  <c r="P309" i="23"/>
  <c r="T308" i="23"/>
  <c r="P308" i="23"/>
  <c r="T380" i="23"/>
  <c r="P380" i="23"/>
  <c r="T326" i="23"/>
  <c r="P326" i="23"/>
  <c r="T305" i="23"/>
  <c r="P305" i="23"/>
  <c r="T379" i="23"/>
  <c r="P379" i="23"/>
  <c r="T378" i="23"/>
  <c r="P378" i="23"/>
  <c r="T304" i="23"/>
  <c r="P304" i="23"/>
  <c r="T375" i="23"/>
  <c r="P375" i="23"/>
  <c r="T303" i="23"/>
  <c r="P303" i="23"/>
  <c r="T452" i="23"/>
  <c r="P452" i="23"/>
  <c r="T422" i="23"/>
  <c r="P422" i="23"/>
  <c r="T421" i="23"/>
  <c r="P421" i="23"/>
  <c r="T456" i="23"/>
  <c r="P456" i="23"/>
  <c r="T307" i="23"/>
  <c r="P307" i="23"/>
  <c r="T306" i="23"/>
  <c r="P306" i="23"/>
  <c r="T420" i="23"/>
  <c r="P420" i="23"/>
  <c r="T334" i="23"/>
  <c r="P334" i="23"/>
  <c r="T396" i="23"/>
  <c r="P396" i="23"/>
  <c r="T461" i="23"/>
  <c r="P461" i="23"/>
  <c r="T460" i="23"/>
  <c r="P460" i="23"/>
  <c r="T341" i="23"/>
  <c r="P341" i="23"/>
  <c r="T325" i="23"/>
  <c r="P325" i="23"/>
  <c r="T298" i="23"/>
  <c r="P298" i="23"/>
  <c r="T459" i="23"/>
  <c r="P459" i="23"/>
  <c r="T458" i="23"/>
  <c r="P458" i="23"/>
  <c r="T457" i="23"/>
  <c r="P457" i="23"/>
  <c r="T340" i="23"/>
  <c r="P340" i="23"/>
  <c r="T339" i="23"/>
  <c r="P339" i="23"/>
  <c r="T338" i="23"/>
  <c r="P338" i="23"/>
  <c r="T337" i="23"/>
  <c r="P337" i="23"/>
  <c r="T333" i="23"/>
  <c r="P333" i="23"/>
  <c r="T324" i="23"/>
  <c r="P324" i="23"/>
  <c r="T417" i="23"/>
  <c r="P417" i="23"/>
  <c r="T336" i="23"/>
  <c r="P336" i="23"/>
  <c r="T359" i="23"/>
  <c r="P359" i="23"/>
  <c r="T416" i="23"/>
  <c r="P416" i="23"/>
  <c r="T335" i="23"/>
  <c r="P335" i="23"/>
  <c r="T355" i="23"/>
  <c r="P355" i="23"/>
  <c r="T180" i="23"/>
  <c r="Q180" i="23"/>
  <c r="T179" i="23"/>
  <c r="Q179" i="23"/>
  <c r="T178" i="23"/>
  <c r="Q178" i="23"/>
  <c r="T177" i="23"/>
  <c r="Q177" i="23"/>
  <c r="T176" i="23"/>
  <c r="Q176" i="23"/>
  <c r="T175" i="23"/>
  <c r="Q175" i="23"/>
  <c r="T174" i="23"/>
  <c r="Q174" i="23"/>
  <c r="T173" i="23"/>
  <c r="Q173" i="23"/>
  <c r="T172" i="23"/>
  <c r="Q172" i="23"/>
  <c r="T171" i="23"/>
  <c r="Q171" i="23"/>
  <c r="T170" i="23"/>
  <c r="Q170" i="23"/>
  <c r="T169" i="23"/>
  <c r="Q169" i="23"/>
  <c r="T168" i="23"/>
  <c r="Q168" i="23"/>
  <c r="T167" i="23"/>
  <c r="Q167" i="23"/>
  <c r="T166" i="23"/>
  <c r="Q166" i="23"/>
  <c r="T165" i="23"/>
  <c r="Q165" i="23"/>
  <c r="T164" i="23"/>
  <c r="Q164" i="23"/>
  <c r="T163" i="23"/>
  <c r="Q163" i="23"/>
  <c r="T162" i="23"/>
  <c r="Q162" i="23"/>
  <c r="T161" i="23"/>
  <c r="Q161" i="23"/>
  <c r="T160" i="23"/>
  <c r="Q160" i="23"/>
  <c r="T159" i="23"/>
  <c r="Q159" i="23"/>
  <c r="T158" i="23"/>
  <c r="Q158" i="23"/>
  <c r="T157" i="23"/>
  <c r="Q157" i="23"/>
  <c r="T156" i="23"/>
  <c r="Q156" i="23"/>
  <c r="T155" i="23"/>
  <c r="Q155" i="23"/>
  <c r="T154" i="23"/>
  <c r="Q154" i="23"/>
  <c r="T153" i="23"/>
  <c r="Q153" i="23"/>
  <c r="T152" i="23"/>
  <c r="Q152" i="23"/>
  <c r="T151" i="23"/>
  <c r="Q151" i="23"/>
  <c r="T150" i="23"/>
  <c r="Q150" i="23"/>
  <c r="T149" i="23"/>
  <c r="Q149" i="23"/>
  <c r="T148" i="23"/>
  <c r="Q148" i="23"/>
  <c r="T147" i="23"/>
  <c r="Q147" i="23"/>
  <c r="T146" i="23"/>
  <c r="Q146" i="23"/>
  <c r="T145" i="23"/>
  <c r="Q145" i="23"/>
  <c r="T144" i="23"/>
  <c r="Q144" i="23"/>
  <c r="T143" i="23"/>
  <c r="Q143" i="23"/>
  <c r="T142" i="23"/>
  <c r="Q142" i="23"/>
  <c r="T138" i="23"/>
  <c r="Q138" i="23"/>
  <c r="T137" i="23"/>
  <c r="Q137" i="23"/>
  <c r="T136" i="23"/>
  <c r="Q136" i="23"/>
  <c r="T135" i="23"/>
  <c r="Q135" i="23"/>
  <c r="T134" i="23"/>
  <c r="Q134" i="23"/>
  <c r="T133" i="23"/>
  <c r="Q133" i="23"/>
  <c r="T132" i="23"/>
  <c r="Q132" i="23"/>
  <c r="T131" i="23"/>
  <c r="Q131" i="23"/>
  <c r="T130" i="23"/>
  <c r="Q130" i="23"/>
  <c r="T127" i="23"/>
  <c r="Q127" i="23"/>
  <c r="T126" i="23"/>
  <c r="Q126" i="23"/>
  <c r="T124" i="23"/>
  <c r="Q124" i="23"/>
  <c r="T123" i="23"/>
  <c r="Q123" i="23"/>
  <c r="T122" i="23"/>
  <c r="Q122" i="23"/>
  <c r="T121" i="23"/>
  <c r="Q121" i="23"/>
  <c r="T120" i="23"/>
  <c r="Q120" i="23"/>
  <c r="T118" i="23"/>
  <c r="Q118" i="23"/>
  <c r="T117" i="23"/>
  <c r="Q117" i="23"/>
  <c r="T116" i="23"/>
  <c r="Q116" i="23"/>
  <c r="T204" i="23"/>
  <c r="Q204" i="23"/>
  <c r="T203" i="23"/>
  <c r="Q203" i="23"/>
  <c r="T202" i="23"/>
  <c r="Q202" i="23"/>
  <c r="T201" i="23"/>
  <c r="Q201" i="23"/>
  <c r="T197" i="23"/>
  <c r="Q197" i="23"/>
  <c r="T196" i="23"/>
  <c r="Q196" i="23"/>
  <c r="T195" i="23"/>
  <c r="Q195" i="23"/>
  <c r="T194" i="23"/>
  <c r="Q194" i="23"/>
  <c r="T193" i="23"/>
  <c r="Q193" i="23"/>
  <c r="T294" i="23"/>
  <c r="P294" i="23"/>
  <c r="T293" i="23"/>
  <c r="Q293" i="23"/>
  <c r="T292" i="23"/>
  <c r="Q292" i="23"/>
  <c r="T291" i="23"/>
  <c r="Q291" i="23"/>
  <c r="T290" i="23"/>
  <c r="Q290" i="23"/>
  <c r="T289" i="23"/>
  <c r="Q289" i="23"/>
  <c r="T288" i="23"/>
  <c r="Q288" i="23"/>
  <c r="T287" i="23"/>
  <c r="Q287" i="23"/>
  <c r="T286" i="23"/>
  <c r="Q286" i="23"/>
  <c r="T285" i="23"/>
  <c r="Q285" i="23"/>
  <c r="T284" i="23"/>
  <c r="Q284" i="23"/>
  <c r="T283" i="23"/>
  <c r="Q283" i="23"/>
  <c r="T282" i="23"/>
  <c r="Q282" i="23"/>
  <c r="T281" i="23"/>
  <c r="Q281" i="23"/>
  <c r="T280" i="23"/>
  <c r="Q280" i="23"/>
  <c r="T279" i="23"/>
  <c r="Q279" i="23"/>
  <c r="T278" i="23"/>
  <c r="Q278" i="23"/>
  <c r="T277" i="23"/>
  <c r="Q277" i="23"/>
  <c r="T276" i="23"/>
  <c r="Q276" i="23"/>
  <c r="T275" i="23"/>
  <c r="Q275" i="23"/>
  <c r="T274" i="23"/>
  <c r="Q274" i="23"/>
  <c r="T273" i="23"/>
  <c r="Q273" i="23"/>
  <c r="T272" i="23"/>
  <c r="Q272" i="23"/>
  <c r="T271" i="23"/>
  <c r="Q271" i="23"/>
  <c r="T270" i="23"/>
  <c r="Q270" i="23"/>
  <c r="T269" i="23"/>
  <c r="Q269" i="23"/>
  <c r="T268" i="23"/>
  <c r="Q268" i="23"/>
  <c r="T267" i="23"/>
  <c r="Q267" i="23"/>
  <c r="T266" i="23"/>
  <c r="Q266" i="23"/>
  <c r="T265" i="23"/>
  <c r="Q265" i="23"/>
  <c r="T263" i="23"/>
  <c r="Q263" i="23"/>
  <c r="T262" i="23"/>
  <c r="Q262" i="23"/>
  <c r="T261" i="23"/>
  <c r="Q261" i="23"/>
  <c r="T260" i="23"/>
  <c r="Q260" i="23"/>
  <c r="T259" i="23"/>
  <c r="Q259" i="23"/>
  <c r="T248" i="23"/>
  <c r="Q248" i="23"/>
  <c r="T247" i="23"/>
  <c r="Q247" i="23"/>
  <c r="T246" i="23"/>
  <c r="Q246" i="23"/>
  <c r="T245" i="23"/>
  <c r="Q245" i="23"/>
  <c r="T244" i="23"/>
  <c r="Q244" i="23"/>
  <c r="T243" i="23"/>
  <c r="Q243" i="23"/>
  <c r="T242" i="23"/>
  <c r="Q242" i="23"/>
  <c r="T241" i="23"/>
  <c r="Q241" i="23"/>
  <c r="T240" i="23"/>
  <c r="Q240" i="23"/>
  <c r="T239" i="23"/>
  <c r="Q239" i="23"/>
  <c r="T238" i="23"/>
  <c r="Q238" i="23"/>
  <c r="T237" i="23"/>
  <c r="Q237" i="23"/>
  <c r="T236" i="23"/>
  <c r="Q236" i="23"/>
  <c r="T235" i="23"/>
  <c r="Q235" i="23"/>
  <c r="T234" i="23"/>
  <c r="Q234" i="23"/>
  <c r="T233" i="23"/>
  <c r="Q233" i="23"/>
  <c r="T232" i="23"/>
  <c r="Q232" i="23"/>
  <c r="T231" i="23"/>
  <c r="Q231" i="23"/>
  <c r="T230" i="23"/>
  <c r="Q230" i="23"/>
  <c r="T229" i="23"/>
  <c r="Q229" i="23"/>
  <c r="T228" i="23"/>
  <c r="Q228" i="23"/>
  <c r="T227" i="23"/>
  <c r="Q227" i="23"/>
  <c r="T226" i="23"/>
  <c r="Q226" i="23"/>
  <c r="T225" i="23"/>
  <c r="Q225" i="23"/>
  <c r="T224" i="23"/>
  <c r="Q224" i="23"/>
  <c r="T223" i="23"/>
  <c r="Q223" i="23"/>
  <c r="T222" i="23"/>
  <c r="Q222" i="23"/>
  <c r="T221" i="23"/>
  <c r="Q221" i="23"/>
  <c r="T72" i="23"/>
  <c r="Q72" i="23"/>
  <c r="T71" i="23"/>
  <c r="Q71" i="23"/>
  <c r="T70" i="23"/>
  <c r="Q70" i="23"/>
  <c r="T69" i="23"/>
  <c r="Q69" i="23"/>
  <c r="T68" i="23"/>
  <c r="Q68" i="23"/>
  <c r="T67" i="23"/>
  <c r="Q67" i="23"/>
  <c r="T66" i="23"/>
  <c r="Q66" i="23"/>
  <c r="T65" i="23"/>
  <c r="Q65" i="23"/>
  <c r="T64" i="23"/>
  <c r="Q64" i="23"/>
  <c r="T115" i="23"/>
  <c r="Q115" i="23"/>
  <c r="T114" i="23"/>
  <c r="Q114" i="23"/>
  <c r="T113" i="23"/>
  <c r="Q113" i="23"/>
  <c r="T112" i="23"/>
  <c r="Q112" i="23"/>
  <c r="T111" i="23"/>
  <c r="Q111" i="23"/>
  <c r="T110" i="23"/>
  <c r="Q110" i="23"/>
  <c r="T109" i="23"/>
  <c r="Q109" i="23"/>
  <c r="T108" i="23"/>
  <c r="Q108" i="23"/>
  <c r="T107" i="23"/>
  <c r="Q107" i="23"/>
  <c r="T106" i="23"/>
  <c r="Q106" i="23"/>
  <c r="T99" i="23"/>
  <c r="Q99" i="23"/>
  <c r="T98" i="23"/>
  <c r="Q98" i="23"/>
  <c r="T192" i="23"/>
  <c r="Q192" i="23"/>
  <c r="T191" i="23"/>
  <c r="Q191" i="23"/>
  <c r="T190" i="23"/>
  <c r="Q190" i="23"/>
  <c r="T189" i="23"/>
  <c r="Q189" i="23"/>
  <c r="T188" i="23"/>
  <c r="Q188" i="23"/>
  <c r="T186" i="23"/>
  <c r="Q186" i="23"/>
  <c r="T185" i="23"/>
  <c r="Q185" i="23"/>
  <c r="T184" i="23"/>
  <c r="Q184" i="23"/>
  <c r="T183" i="23"/>
  <c r="Q183" i="23"/>
  <c r="T182" i="23"/>
  <c r="Q182" i="23"/>
  <c r="T181" i="23"/>
  <c r="Q181" i="23"/>
  <c r="T63" i="23"/>
  <c r="Q63" i="23"/>
  <c r="T62" i="23"/>
  <c r="Q62" i="23"/>
  <c r="T61" i="23"/>
  <c r="Q61" i="23"/>
  <c r="T60" i="23"/>
  <c r="Q60" i="23"/>
  <c r="T59" i="23"/>
  <c r="Q59" i="23"/>
  <c r="T58" i="23"/>
  <c r="Q58" i="23"/>
  <c r="T57" i="23"/>
  <c r="Q57" i="23"/>
  <c r="T56" i="23"/>
  <c r="Q56" i="23"/>
  <c r="T55" i="23"/>
  <c r="Q55" i="23"/>
  <c r="T54" i="23"/>
  <c r="Q54" i="23"/>
  <c r="T53" i="23"/>
  <c r="Q53" i="23"/>
  <c r="T52" i="23"/>
  <c r="Q52" i="23"/>
  <c r="T51" i="23"/>
  <c r="Q51" i="23"/>
  <c r="T50" i="23"/>
  <c r="Q50" i="23"/>
  <c r="T49" i="23"/>
  <c r="Q49" i="23"/>
  <c r="T48" i="23"/>
  <c r="Q48" i="23"/>
  <c r="T47" i="23"/>
  <c r="Q47" i="23"/>
  <c r="T46" i="23"/>
  <c r="Q46" i="23"/>
  <c r="T45" i="23"/>
  <c r="Q45" i="23"/>
  <c r="T44" i="23"/>
  <c r="Q44" i="23"/>
  <c r="T43" i="23"/>
  <c r="Q43" i="23"/>
  <c r="T42" i="23"/>
  <c r="Q42" i="23"/>
  <c r="T41" i="23"/>
  <c r="Q41" i="23"/>
  <c r="T40" i="23"/>
  <c r="Q40" i="23"/>
  <c r="T39" i="23"/>
  <c r="Q39" i="23"/>
  <c r="T38" i="23"/>
  <c r="Q38" i="23"/>
  <c r="T37" i="23"/>
  <c r="Q37" i="23"/>
  <c r="T36" i="23"/>
  <c r="Q36" i="23"/>
  <c r="T35" i="23"/>
  <c r="Q35" i="23"/>
  <c r="T34" i="23"/>
  <c r="Q34" i="23"/>
  <c r="T33" i="23"/>
  <c r="Q33" i="23"/>
  <c r="T32" i="23"/>
  <c r="Q32" i="23"/>
  <c r="T31" i="23"/>
  <c r="Q31" i="23"/>
  <c r="T30" i="23"/>
  <c r="Q30" i="23"/>
  <c r="T29" i="23"/>
  <c r="Q29" i="23"/>
  <c r="T28" i="23"/>
  <c r="Q28" i="23"/>
  <c r="T27" i="23"/>
  <c r="Q27" i="23"/>
  <c r="T26" i="23"/>
  <c r="Q26" i="23"/>
  <c r="T25" i="23"/>
  <c r="Q25" i="23"/>
  <c r="T24" i="23"/>
  <c r="Q24" i="23"/>
  <c r="T23" i="23"/>
  <c r="Q23" i="23"/>
  <c r="T22" i="23"/>
  <c r="Q22" i="23"/>
  <c r="T21" i="23"/>
  <c r="Q21" i="23"/>
  <c r="T20" i="23"/>
  <c r="Q20" i="23"/>
  <c r="T19" i="23"/>
  <c r="Q19" i="23"/>
  <c r="T18" i="23"/>
  <c r="Q18" i="23"/>
  <c r="T17" i="23"/>
  <c r="Q17" i="23"/>
  <c r="T16" i="23"/>
  <c r="Q16" i="23"/>
  <c r="T15" i="23"/>
  <c r="Q15" i="23"/>
  <c r="T14" i="23"/>
  <c r="Q14" i="23"/>
  <c r="T13" i="23"/>
  <c r="Q13" i="23"/>
  <c r="T12" i="23"/>
  <c r="Q12" i="23"/>
  <c r="T11" i="23"/>
  <c r="Q11" i="23"/>
  <c r="T8" i="23"/>
  <c r="Q8" i="23"/>
  <c r="T7" i="23"/>
  <c r="Q7" i="23"/>
  <c r="T6" i="23"/>
  <c r="Q6" i="23"/>
  <c r="T5" i="23"/>
  <c r="Q5" i="23"/>
  <c r="T4" i="23"/>
  <c r="Q4" i="23"/>
  <c r="T3" i="23"/>
  <c r="Q3" i="23"/>
  <c r="T2" i="23"/>
  <c r="Q2" i="23"/>
  <c r="P2" i="23" s="1"/>
  <c r="B5" i="1"/>
  <c r="E53" i="9" l="1"/>
  <c r="B50" i="9"/>
  <c r="R10" i="9"/>
  <c r="Q143" i="9"/>
  <c r="R14" i="9"/>
  <c r="P5" i="23"/>
  <c r="P11" i="23"/>
  <c r="P15" i="23"/>
  <c r="P23" i="23"/>
  <c r="P31" i="23"/>
  <c r="P43" i="23"/>
  <c r="P47" i="23"/>
  <c r="P55" i="23"/>
  <c r="P59" i="23"/>
  <c r="P63" i="23"/>
  <c r="P184" i="23"/>
  <c r="P192" i="23"/>
  <c r="P111" i="23"/>
  <c r="P115" i="23"/>
  <c r="P225" i="23"/>
  <c r="P229" i="23"/>
  <c r="P233" i="23"/>
  <c r="P237" i="23"/>
  <c r="P245" i="23"/>
  <c r="P262" i="23"/>
  <c r="P267" i="23"/>
  <c r="P271" i="23"/>
  <c r="P279" i="23"/>
  <c r="P283" i="23"/>
  <c r="P287" i="23"/>
  <c r="P291" i="23"/>
  <c r="P197" i="23"/>
  <c r="P122" i="23"/>
  <c r="P126" i="23"/>
  <c r="P130" i="23"/>
  <c r="P138" i="23"/>
  <c r="P145" i="23"/>
  <c r="P153" i="23"/>
  <c r="P157" i="23"/>
  <c r="P161" i="23"/>
  <c r="P29" i="23"/>
  <c r="P231" i="23"/>
  <c r="P243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183" i="23"/>
  <c r="P188" i="23"/>
  <c r="P191" i="23"/>
  <c r="P106" i="23"/>
  <c r="P110" i="23"/>
  <c r="P114" i="23"/>
  <c r="P66" i="23"/>
  <c r="P70" i="23"/>
  <c r="P224" i="23"/>
  <c r="P228" i="23"/>
  <c r="P232" i="23"/>
  <c r="P236" i="23"/>
  <c r="P240" i="23"/>
  <c r="P244" i="23"/>
  <c r="P248" i="23"/>
  <c r="P261" i="23"/>
  <c r="P266" i="23"/>
  <c r="P270" i="23"/>
  <c r="P274" i="23"/>
  <c r="P278" i="23"/>
  <c r="P282" i="23"/>
  <c r="P286" i="23"/>
  <c r="P290" i="23"/>
  <c r="P194" i="23"/>
  <c r="P196" i="23"/>
  <c r="P201" i="23"/>
  <c r="P116" i="23"/>
  <c r="P121" i="23"/>
  <c r="P133" i="23"/>
  <c r="P137" i="23"/>
  <c r="P144" i="23"/>
  <c r="P148" i="23"/>
  <c r="P152" i="23"/>
  <c r="P156" i="23"/>
  <c r="P160" i="23"/>
  <c r="P164" i="23"/>
  <c r="P168" i="23"/>
  <c r="P172" i="23"/>
  <c r="P176" i="23"/>
  <c r="P180" i="23"/>
  <c r="P7" i="23"/>
  <c r="P13" i="23"/>
  <c r="P45" i="23"/>
  <c r="P61" i="23"/>
  <c r="P260" i="23"/>
  <c r="P293" i="23"/>
  <c r="P159" i="23"/>
  <c r="P40" i="23"/>
  <c r="P60" i="23"/>
  <c r="P72" i="23"/>
  <c r="P246" i="23"/>
  <c r="P276" i="23"/>
  <c r="P127" i="23"/>
  <c r="P150" i="23"/>
  <c r="P39" i="23"/>
  <c r="P71" i="23"/>
  <c r="P221" i="23"/>
  <c r="P241" i="23"/>
  <c r="P275" i="23"/>
  <c r="P195" i="23"/>
  <c r="P117" i="23"/>
  <c r="P134" i="23"/>
  <c r="P149" i="23"/>
  <c r="P177" i="23"/>
  <c r="P3" i="23"/>
  <c r="P17" i="23"/>
  <c r="P21" i="23"/>
  <c r="P25" i="23"/>
  <c r="P33" i="23"/>
  <c r="P37" i="23"/>
  <c r="P41" i="23"/>
  <c r="P49" i="23"/>
  <c r="P53" i="23"/>
  <c r="P57" i="23"/>
  <c r="P182" i="23"/>
  <c r="P186" i="23"/>
  <c r="P190" i="23"/>
  <c r="P99" i="23"/>
  <c r="P109" i="23"/>
  <c r="P113" i="23"/>
  <c r="P65" i="23"/>
  <c r="P69" i="23"/>
  <c r="P223" i="23"/>
  <c r="P227" i="23"/>
  <c r="P235" i="23"/>
  <c r="P239" i="23"/>
  <c r="P247" i="23"/>
  <c r="P265" i="23"/>
  <c r="P269" i="23"/>
  <c r="P273" i="23"/>
  <c r="P277" i="23"/>
  <c r="P281" i="23"/>
  <c r="P285" i="23"/>
  <c r="P289" i="23"/>
  <c r="P204" i="23"/>
  <c r="P120" i="23"/>
  <c r="P124" i="23"/>
  <c r="P132" i="23"/>
  <c r="P136" i="23"/>
  <c r="P143" i="23"/>
  <c r="P147" i="23"/>
  <c r="P151" i="23"/>
  <c r="P155" i="23"/>
  <c r="P163" i="23"/>
  <c r="P167" i="23"/>
  <c r="P171" i="23"/>
  <c r="P175" i="23"/>
  <c r="P179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181" i="23"/>
  <c r="P185" i="23"/>
  <c r="P189" i="23"/>
  <c r="P98" i="23"/>
  <c r="P108" i="23"/>
  <c r="P112" i="23"/>
  <c r="P64" i="23"/>
  <c r="P68" i="23"/>
  <c r="P222" i="23"/>
  <c r="P226" i="23"/>
  <c r="P230" i="23"/>
  <c r="P234" i="23"/>
  <c r="P238" i="23"/>
  <c r="P242" i="23"/>
  <c r="P259" i="23"/>
  <c r="P263" i="23"/>
  <c r="P268" i="23"/>
  <c r="P272" i="23"/>
  <c r="P280" i="23"/>
  <c r="P284" i="23"/>
  <c r="P288" i="23"/>
  <c r="P292" i="23"/>
  <c r="P193" i="23"/>
  <c r="P203" i="23"/>
  <c r="P118" i="23"/>
  <c r="P123" i="23"/>
  <c r="P131" i="23"/>
  <c r="P135" i="23"/>
  <c r="P142" i="23"/>
  <c r="P146" i="23"/>
  <c r="P154" i="23"/>
  <c r="P158" i="23"/>
  <c r="P162" i="23"/>
  <c r="P166" i="23"/>
  <c r="P170" i="23"/>
  <c r="P174" i="23"/>
  <c r="P178" i="23"/>
  <c r="P19" i="23"/>
  <c r="P35" i="23"/>
  <c r="P51" i="23"/>
  <c r="P107" i="23"/>
  <c r="P67" i="23"/>
  <c r="P202" i="23"/>
  <c r="P165" i="23"/>
  <c r="P169" i="23"/>
  <c r="P173" i="23"/>
  <c r="P198" i="23"/>
  <c r="E150" i="9" l="1"/>
  <c r="E54" i="9"/>
  <c r="B54" i="9" s="1"/>
  <c r="B53" i="9"/>
  <c r="R12" i="9"/>
  <c r="R11" i="9"/>
  <c r="Q144" i="9"/>
  <c r="R15" i="9"/>
  <c r="E151" i="9" l="1"/>
  <c r="E153" i="9" s="1"/>
  <c r="B153" i="9" s="1"/>
  <c r="B150" i="9"/>
  <c r="Q145" i="9"/>
  <c r="R16" i="9"/>
  <c r="B151" i="9" l="1"/>
  <c r="E152" i="9"/>
  <c r="R17" i="9"/>
  <c r="B152" i="9" l="1"/>
  <c r="E154" i="9"/>
  <c r="B154" i="9" s="1"/>
  <c r="R18" i="9"/>
  <c r="R19" i="9" l="1"/>
  <c r="R148" i="9" l="1"/>
  <c r="R105" i="9"/>
  <c r="R20" i="9"/>
  <c r="R110" i="9" l="1"/>
  <c r="R109" i="9"/>
  <c r="R21" i="9"/>
  <c r="R149" i="9" l="1"/>
  <c r="R112" i="9"/>
  <c r="R111" i="9"/>
  <c r="R22" i="9"/>
  <c r="R150" i="9" l="1"/>
  <c r="R23" i="9"/>
  <c r="R153" i="9" l="1"/>
  <c r="R151" i="9"/>
  <c r="R24" i="9"/>
  <c r="R152" i="9" l="1"/>
  <c r="R25" i="9"/>
  <c r="R154" i="9" l="1"/>
  <c r="R26" i="9"/>
  <c r="R155" i="9" l="1"/>
  <c r="R27" i="9"/>
  <c r="R156" i="9" l="1"/>
  <c r="R28" i="9"/>
  <c r="R157" i="9" l="1"/>
  <c r="R29" i="9"/>
  <c r="R158" i="9" l="1"/>
  <c r="R30" i="9"/>
  <c r="R159" i="9" l="1"/>
  <c r="R31" i="9"/>
  <c r="R160" i="9" l="1"/>
  <c r="R32" i="9"/>
  <c r="R161" i="9" l="1"/>
  <c r="R33" i="9"/>
  <c r="R162" i="9" l="1"/>
  <c r="R34" i="9"/>
  <c r="R163" i="9" l="1"/>
  <c r="R35" i="9"/>
  <c r="R164" i="9" l="1"/>
  <c r="R36" i="9"/>
  <c r="R165" i="9" l="1"/>
  <c r="R37" i="9"/>
  <c r="R38" i="9" l="1"/>
  <c r="R39" i="9" l="1"/>
  <c r="R40" i="9" l="1"/>
  <c r="R41" i="9" l="1"/>
  <c r="R42" i="9" l="1"/>
  <c r="R43" i="9" l="1"/>
  <c r="R44" i="9" l="1"/>
  <c r="R45" i="9" l="1"/>
  <c r="R46" i="9" l="1"/>
  <c r="R47" i="9" l="1"/>
  <c r="R48" i="9" l="1"/>
  <c r="R49" i="9" l="1"/>
  <c r="R50" i="9" l="1"/>
  <c r="R51" i="9" l="1"/>
  <c r="R52" i="9" l="1"/>
  <c r="R53" i="9" l="1"/>
  <c r="R54" i="9" l="1"/>
  <c r="R55" i="9" l="1"/>
  <c r="R56" i="9" l="1"/>
  <c r="R57" i="9" l="1"/>
  <c r="R58" i="9" l="1"/>
  <c r="R59" i="9" l="1"/>
  <c r="R60" i="9" l="1"/>
  <c r="R61" i="9" l="1"/>
  <c r="R62" i="9" l="1"/>
  <c r="R63" i="9" l="1"/>
  <c r="R64" i="9" l="1"/>
  <c r="R65" i="9" l="1"/>
  <c r="R66" i="9" l="1"/>
  <c r="R67" i="9" l="1"/>
  <c r="R68" i="9" l="1"/>
  <c r="R69" i="9" l="1"/>
  <c r="R70" i="9" l="1"/>
  <c r="R71" i="9" l="1"/>
  <c r="R72" i="9" l="1"/>
  <c r="R73" i="9" l="1"/>
  <c r="R74" i="9" l="1"/>
  <c r="R75" i="9" l="1"/>
  <c r="R76" i="9" l="1"/>
  <c r="R77" i="9" l="1"/>
  <c r="R78" i="9" l="1"/>
  <c r="R79" i="9" l="1"/>
  <c r="R80" i="9" l="1"/>
  <c r="R81" i="9" l="1"/>
  <c r="R82" i="9" l="1"/>
  <c r="R83" i="9" l="1"/>
  <c r="R84" i="9" l="1"/>
  <c r="R85" i="9" l="1"/>
  <c r="R86" i="9" l="1"/>
  <c r="R87" i="9" l="1"/>
  <c r="R88" i="9" l="1"/>
  <c r="R89" i="9" l="1"/>
  <c r="R90" i="9" l="1"/>
  <c r="R91" i="9" l="1"/>
  <c r="R92" i="9" l="1"/>
  <c r="R93" i="9" l="1"/>
  <c r="R94" i="9" l="1"/>
  <c r="R95" i="9" l="1"/>
  <c r="R96" i="9" l="1"/>
  <c r="R97" i="9" l="1"/>
  <c r="R98" i="9" l="1"/>
  <c r="R99" i="9" l="1"/>
  <c r="R100" i="9" l="1"/>
  <c r="R101" i="9" l="1"/>
  <c r="R102" i="9" l="1"/>
  <c r="R103" i="9" l="1"/>
  <c r="R104" i="9" l="1"/>
  <c r="R106" i="9" l="1"/>
  <c r="R107" i="9" l="1"/>
  <c r="R108" i="9" l="1"/>
  <c r="R113" i="9" l="1"/>
  <c r="R114" i="9" l="1"/>
  <c r="R115" i="9" l="1"/>
  <c r="R116" i="9" l="1"/>
  <c r="R117" i="9" l="1"/>
  <c r="R118" i="9" l="1"/>
  <c r="R119" i="9" l="1"/>
  <c r="R120" i="9" l="1"/>
  <c r="R121" i="9" l="1"/>
  <c r="R122" i="9" l="1"/>
  <c r="R123" i="9" l="1"/>
  <c r="R124" i="9" l="1"/>
  <c r="R125" i="9" l="1"/>
  <c r="R126" i="9" l="1"/>
  <c r="R127" i="9" l="1"/>
  <c r="R128" i="9" l="1"/>
  <c r="R129" i="9" l="1"/>
  <c r="R130" i="9" l="1"/>
  <c r="R131" i="9" l="1"/>
  <c r="R132" i="9" l="1"/>
  <c r="R133" i="9" l="1"/>
  <c r="R134" i="9" l="1"/>
  <c r="R135" i="9" l="1"/>
  <c r="R136" i="9" l="1"/>
  <c r="R137" i="9" l="1"/>
  <c r="R138" i="9" l="1"/>
  <c r="R139" i="9" l="1"/>
  <c r="R140" i="9" l="1"/>
  <c r="R141" i="9" l="1"/>
  <c r="R142" i="9" l="1"/>
  <c r="R143" i="9" l="1"/>
  <c r="R144" i="9" l="1"/>
  <c r="R145" i="9" l="1"/>
  <c r="R146" i="9" l="1"/>
  <c r="R147" i="9" l="1"/>
  <c r="R166" i="9" l="1"/>
  <c r="R167" i="9" l="1"/>
  <c r="R168" i="9" l="1"/>
  <c r="R170" i="9" l="1"/>
  <c r="R169" i="9"/>
  <c r="B129" i="9"/>
</calcChain>
</file>

<file path=xl/sharedStrings.xml><?xml version="1.0" encoding="utf-8"?>
<sst xmlns="http://schemas.openxmlformats.org/spreadsheetml/2006/main" count="26949" uniqueCount="1808">
  <si>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</si>
  <si>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</si>
  <si>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</si>
  <si>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</si>
  <si>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</si>
  <si>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</si>
  <si>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</si>
  <si>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</si>
  <si>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</si>
  <si>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</si>
  <si>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</si>
  <si>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</si>
  <si>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</si>
  <si>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</si>
  <si>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</si>
  <si>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</si>
  <si>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</si>
  <si>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</si>
  <si>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</si>
  <si>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</si>
  <si>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</si>
  <si>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</si>
  <si>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</si>
  <si>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</si>
  <si>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</si>
  <si>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</si>
  <si>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</si>
  <si>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</si>
  <si>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</si>
  <si>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</si>
  <si>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</si>
  <si>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</si>
  <si>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</si>
  <si>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</si>
  <si>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</si>
  <si>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</si>
  <si>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</si>
  <si>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</si>
  <si>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</si>
  <si>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</si>
  <si>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</si>
  <si>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</si>
  <si>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</si>
  <si>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</si>
  <si>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</si>
  <si>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</si>
  <si>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</si>
  <si>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</si>
  <si>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</si>
  <si>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</si>
  <si>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</si>
  <si>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</si>
  <si>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</si>
  <si>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</si>
  <si>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</si>
  <si>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</si>
  <si>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</si>
  <si>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</si>
  <si>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</si>
  <si>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</si>
  <si>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</si>
  <si>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</si>
  <si>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</si>
  <si>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</si>
  <si>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</si>
  <si>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</si>
  <si>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</si>
  <si>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</si>
  <si>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</si>
  <si>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</si>
  <si>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</si>
  <si>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</si>
  <si>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</si>
  <si>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</si>
  <si>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</si>
  <si>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</si>
  <si>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</si>
  <si>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</si>
  <si>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</si>
  <si>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</si>
  <si>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</si>
  <si>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</si>
  <si>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</si>
  <si>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</si>
  <si>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</si>
  <si>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</si>
  <si>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</si>
  <si>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</si>
  <si>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</si>
  <si>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</si>
  <si>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</si>
  <si>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</si>
  <si>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</si>
  <si>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</si>
  <si>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</si>
  <si>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</si>
  <si>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</si>
  <si>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</si>
  <si>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</si>
  <si>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</si>
  <si>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</si>
  <si>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</si>
  <si>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</si>
  <si>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</si>
  <si>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</si>
  <si>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</si>
  <si>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</si>
  <si>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</si>
  <si>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</si>
  <si>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</si>
  <si>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</si>
  <si>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</si>
  <si>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</si>
  <si>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</si>
  <si>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</si>
  <si>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</si>
  <si>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</si>
  <si>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</si>
  <si>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</si>
  <si>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</si>
  <si>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</si>
  <si>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</si>
  <si>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</si>
  <si>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</si>
  <si>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</si>
  <si>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</si>
  <si>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</si>
  <si>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</si>
  <si>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</si>
  <si>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</si>
  <si>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</si>
  <si>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</si>
  <si>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</si>
  <si>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</si>
  <si>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</si>
  <si>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</si>
  <si>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</si>
  <si>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</si>
  <si>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</si>
  <si>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</si>
  <si>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</si>
  <si>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</si>
  <si>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</si>
  <si>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</si>
  <si>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</si>
  <si>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</si>
  <si>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</si>
  <si>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</si>
  <si>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</si>
  <si>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</si>
  <si>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</si>
  <si>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</si>
  <si>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</si>
  <si>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</si>
  <si>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</si>
  <si>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</si>
  <si>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</si>
  <si>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</si>
  <si>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</si>
  <si>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</si>
  <si>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</si>
  <si>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</si>
  <si>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</si>
  <si>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</si>
  <si>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</si>
  <si>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</si>
  <si>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</si>
  <si>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</si>
  <si>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</si>
  <si>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</si>
  <si>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</si>
  <si>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</si>
  <si>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</si>
  <si>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</si>
  <si>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</si>
  <si>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</si>
  <si>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</si>
  <si>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</si>
  <si>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</si>
  <si>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</si>
  <si>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</si>
  <si>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</si>
  <si>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</si>
  <si>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</si>
  <si>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</si>
  <si>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</si>
  <si>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</si>
  <si>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</si>
  <si>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</si>
  <si>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</si>
  <si>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</si>
  <si>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</si>
  <si>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</si>
  <si>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</si>
  <si>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</si>
  <si>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</si>
  <si>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</si>
  <si>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</si>
  <si>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</si>
  <si>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</si>
  <si>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</si>
  <si>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</si>
  <si>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</si>
  <si>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</si>
  <si>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</si>
  <si>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</si>
  <si>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</si>
  <si>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</si>
  <si>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</si>
  <si>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</si>
  <si>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</si>
  <si>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</si>
  <si>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</si>
  <si>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</si>
  <si>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</si>
  <si>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</si>
  <si>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</si>
  <si>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</si>
  <si>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</si>
  <si>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</si>
  <si>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</si>
  <si>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</si>
  <si>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</si>
  <si>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</si>
  <si>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</si>
  <si>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</si>
  <si>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</si>
  <si>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</si>
  <si>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</si>
  <si>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</si>
  <si>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</si>
  <si>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</si>
  <si>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</si>
  <si>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</si>
  <si>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</si>
  <si>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</si>
  <si>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</si>
  <si>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</si>
  <si>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</si>
  <si>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</si>
  <si>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</si>
  <si>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</si>
  <si>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</si>
  <si>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</si>
  <si>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</si>
  <si>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</si>
  <si>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</si>
  <si>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</si>
  <si>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</si>
  <si>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</si>
  <si>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</si>
  <si>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</si>
  <si>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</si>
  <si>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</si>
  <si>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</si>
  <si>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</si>
  <si>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</si>
  <si>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</si>
  <si>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</si>
  <si>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</si>
  <si>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</si>
  <si>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</si>
  <si>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</si>
  <si>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</si>
  <si>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</si>
  <si>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</si>
  <si>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</si>
  <si>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</si>
  <si>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</si>
  <si>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</si>
  <si>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</si>
  <si>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</si>
  <si>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</si>
  <si>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</si>
  <si>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</si>
  <si>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</si>
  <si>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</si>
  <si>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</si>
  <si>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</si>
  <si>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</si>
  <si>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</si>
  <si>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</si>
  <si>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</si>
  <si>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</si>
  <si>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</si>
  <si>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</si>
  <si>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</si>
  <si>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</si>
  <si>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</si>
  <si>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</si>
  <si>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</si>
  <si>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</si>
  <si>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</si>
  <si>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</si>
  <si>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</si>
  <si>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</si>
  <si>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</si>
  <si>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</si>
  <si>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</si>
  <si>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</si>
  <si>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</si>
  <si>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</si>
  <si>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</si>
  <si>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</si>
  <si>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</si>
  <si>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</si>
  <si>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</si>
  <si>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</si>
  <si>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</si>
  <si>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</si>
  <si>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</si>
  <si>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</si>
  <si>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</si>
  <si>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</si>
  <si>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</si>
  <si>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</si>
  <si>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</si>
  <si>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</si>
  <si>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</si>
  <si>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</si>
  <si>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</si>
  <si>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</si>
  <si>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</si>
  <si>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</si>
  <si>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</si>
  <si>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</si>
  <si>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</si>
  <si>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</si>
  <si>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</si>
  <si>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</si>
  <si>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</si>
  <si>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</si>
  <si>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</si>
  <si>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</si>
  <si>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</si>
  <si>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</si>
  <si>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</si>
  <si>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</si>
  <si>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</si>
  <si>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</si>
  <si>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</si>
  <si>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</si>
  <si>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</si>
  <si>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</si>
  <si>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</si>
  <si>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</si>
  <si>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</si>
  <si>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</si>
  <si>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</si>
  <si>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</si>
  <si>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</si>
  <si>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</si>
  <si>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</si>
  <si>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</si>
  <si>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</si>
  <si>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</si>
  <si>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</si>
  <si>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</si>
  <si>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</si>
  <si>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</si>
  <si>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</si>
  <si>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</si>
  <si>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</si>
  <si>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</si>
  <si>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</si>
  <si>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</si>
  <si>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</si>
  <si>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</si>
  <si>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</si>
  <si>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</si>
  <si>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</si>
  <si>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</si>
  <si>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</si>
  <si>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</si>
  <si>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</si>
  <si>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</si>
  <si>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</si>
  <si>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</si>
  <si>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</si>
  <si>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</si>
  <si>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</si>
  <si>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</si>
  <si>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</si>
  <si>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</si>
  <si>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</si>
  <si>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</si>
  <si>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</si>
  <si>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</si>
  <si>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</si>
  <si>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</si>
  <si>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</si>
  <si>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</si>
  <si>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</si>
  <si>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</si>
  <si>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</si>
  <si>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</si>
  <si>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</si>
  <si>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</si>
  <si>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</si>
  <si>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</si>
  <si>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</si>
  <si>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</si>
  <si>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</si>
  <si>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</si>
  <si>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</si>
  <si>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</si>
  <si>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</si>
  <si>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</si>
  <si>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</si>
  <si>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</si>
  <si>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</si>
  <si>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</si>
  <si>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</si>
  <si>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</si>
  <si>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</si>
  <si>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Título.Geral</t>
  </si>
  <si>
    <t>Título.Detalhe</t>
  </si>
  <si>
    <t>Rede.Pluvial</t>
  </si>
  <si>
    <t>Rede.Esgoto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</si>
  <si>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</si>
  <si>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</si>
  <si>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</si>
  <si>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</si>
  <si>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</si>
  <si>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</si>
  <si>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</si>
  <si>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</si>
  <si>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</si>
  <si>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</si>
  <si>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</si>
  <si>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</si>
  <si>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</si>
  <si>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</si>
  <si>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</si>
  <si>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</si>
  <si>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</si>
  <si>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</si>
  <si>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</si>
  <si>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</si>
  <si>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</si>
  <si>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</si>
  <si>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</si>
  <si>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</si>
  <si>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</si>
  <si>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</si>
  <si>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</si>
  <si>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</si>
  <si>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</si>
  <si>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</si>
  <si>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</si>
  <si>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</si>
  <si>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</si>
  <si>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</si>
  <si>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</si>
  <si>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</si>
  <si>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</si>
  <si>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</si>
  <si>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</si>
  <si>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</si>
  <si>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</si>
  <si>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</si>
  <si>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</si>
  <si>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</si>
  <si>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</si>
  <si>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</si>
  <si>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</si>
  <si>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</si>
  <si>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</si>
  <si>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</si>
  <si>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</si>
  <si>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</si>
  <si>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</si>
  <si>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</si>
  <si>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</si>
  <si>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</si>
  <si>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</si>
  <si>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</si>
  <si>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</si>
  <si>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</si>
  <si>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</si>
  <si>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</si>
  <si>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</si>
  <si>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</si>
  <si>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</si>
  <si>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</si>
  <si>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</si>
  <si>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</si>
  <si>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</si>
  <si>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</si>
  <si>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</si>
  <si>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</si>
  <si>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</si>
  <si>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</si>
  <si>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</si>
  <si>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</si>
  <si>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</si>
  <si>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</si>
  <si>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</si>
  <si>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</si>
  <si>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</si>
  <si>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</si>
  <si>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</si>
  <si>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</si>
  <si>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</si>
  <si>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</si>
  <si>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</si>
  <si>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</si>
  <si>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</si>
  <si>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</si>
  <si>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</si>
  <si>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</si>
  <si>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</si>
  <si>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</si>
  <si>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</si>
  <si>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</si>
  <si>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</si>
  <si>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</si>
  <si>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</si>
  <si>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</si>
  <si>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</si>
  <si>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</si>
  <si>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</si>
  <si>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</si>
  <si>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</si>
  <si>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</si>
  <si>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</si>
  <si>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</si>
  <si>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</si>
  <si>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</si>
  <si>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</si>
  <si>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</si>
  <si>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</si>
  <si>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</si>
  <si>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</si>
  <si>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</si>
  <si>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</si>
  <si>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</si>
  <si>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</si>
  <si>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Incorporado</t>
  </si>
  <si>
    <t>6492-2021</t>
  </si>
  <si>
    <t>Como.BIM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</si>
  <si>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</si>
  <si>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</si>
  <si>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</si>
  <si>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</si>
  <si>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</si>
  <si>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</si>
  <si>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</si>
  <si>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</si>
  <si>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</si>
  <si>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</si>
  <si>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</si>
  <si>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</si>
  <si>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</si>
  <si>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</si>
  <si>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</si>
  <si>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</si>
  <si>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</si>
  <si>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</si>
  <si>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</si>
  <si>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</si>
  <si>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Arquivo</t>
  </si>
  <si>
    <t>DashBoard</t>
  </si>
  <si>
    <t>Encadernável</t>
  </si>
  <si>
    <t>Fotográfico</t>
  </si>
  <si>
    <t>Artístico</t>
  </si>
  <si>
    <t>No.Carimbo</t>
  </si>
  <si>
    <t>Na.Prancha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</si>
  <si>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</si>
  <si>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</si>
  <si>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</si>
  <si>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</si>
  <si>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</si>
  <si>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</si>
  <si>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</si>
  <si>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</si>
  <si>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</si>
  <si>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</si>
  <si>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</si>
  <si>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</si>
  <si>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</si>
  <si>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</si>
  <si>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</si>
  <si>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</si>
  <si>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</si>
  <si>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</si>
  <si>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</si>
  <si>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</si>
  <si>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</si>
  <si>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</si>
  <si>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</si>
  <si>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</si>
  <si>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</si>
  <si>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</si>
  <si>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</si>
  <si>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</si>
  <si>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</si>
  <si>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</si>
  <si>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</si>
  <si>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</si>
  <si>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</si>
  <si>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</si>
  <si>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</si>
  <si>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</si>
  <si>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</si>
  <si>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</si>
  <si>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</si>
  <si>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</si>
  <si>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</si>
  <si>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</si>
  <si>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</si>
  <si>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</si>
  <si>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</si>
  <si>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</si>
  <si>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</si>
  <si>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Seta.Fechada</t>
  </si>
  <si>
    <t>Ponto.Cheio</t>
  </si>
  <si>
    <t>OST_PointClouds</t>
  </si>
  <si>
    <t>OST_AnalyticalMember</t>
  </si>
  <si>
    <t>OST_LinksAnalytical</t>
  </si>
  <si>
    <t>OST_AnalyticalNodes</t>
  </si>
  <si>
    <t>OST_BeamStartSegment</t>
  </si>
  <si>
    <t>OST_StructConnectionWelds</t>
  </si>
  <si>
    <t>OST_StructConnectionHoles</t>
  </si>
  <si>
    <t>OST_StructConnectionShearStuds</t>
  </si>
  <si>
    <t>OST_StructConnectionBolts</t>
  </si>
  <si>
    <t>OST_StructConnectionAnchors</t>
  </si>
  <si>
    <t>OST_StructConnectionPlates</t>
  </si>
  <si>
    <t>OST_StructConnections</t>
  </si>
  <si>
    <t>OST_FabricAreas</t>
  </si>
  <si>
    <t>OST_MechanicalControlDevices</t>
  </si>
  <si>
    <t>OST_FabricationDuctworkStiffeners</t>
  </si>
  <si>
    <t>OST_FabricationHangers</t>
  </si>
  <si>
    <t>OST_HVAC_Zones</t>
  </si>
  <si>
    <t>OST_Sprinklers</t>
  </si>
  <si>
    <t>OST_LightingDevices</t>
  </si>
  <si>
    <t>OST_FireAlarmDevices</t>
  </si>
  <si>
    <t>OST_DataDevices</t>
  </si>
  <si>
    <t>OST_CommunicationDevices</t>
  </si>
  <si>
    <t>OST_SecurityDevices</t>
  </si>
  <si>
    <t>OST_NurseCallDevices</t>
  </si>
  <si>
    <t>OST_TelephoneDevices</t>
  </si>
  <si>
    <t>OST_FlexPipeCurves</t>
  </si>
  <si>
    <t>OST_FlexDuctCurves</t>
  </si>
  <si>
    <t>OST_DuctCurves</t>
  </si>
  <si>
    <t>OST_StructuralTendons</t>
  </si>
  <si>
    <t>OST_ExpansionJoints</t>
  </si>
  <si>
    <t>OST_VibrationIsolators</t>
  </si>
  <si>
    <t>OST_VibrationDampers</t>
  </si>
  <si>
    <t>OST_BridgeFramingTrusses</t>
  </si>
  <si>
    <t>OST_BridgeFramingDiaphragms</t>
  </si>
  <si>
    <t>OST_PierWalls</t>
  </si>
  <si>
    <t>OST_PierPiles</t>
  </si>
  <si>
    <t>OST_PierColumns</t>
  </si>
  <si>
    <t>OST_PierCaps</t>
  </si>
  <si>
    <t>OST_ApproachSlabs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</si>
  <si>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</si>
  <si>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</si>
  <si>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</si>
  <si>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</si>
  <si>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</si>
  <si>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</si>
  <si>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</si>
  <si>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</si>
  <si>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</si>
  <si>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</si>
  <si>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</si>
  <si>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</si>
  <si>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</si>
  <si>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</si>
  <si>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</si>
  <si>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OST_Tags</t>
  </si>
  <si>
    <t>OST_MEPSpaces</t>
  </si>
  <si>
    <t>OST_MassFaceSplitter</t>
  </si>
  <si>
    <t>OST_Areas</t>
  </si>
  <si>
    <t>OST_DetailComponents</t>
  </si>
  <si>
    <t>OST_EdgeSlab</t>
  </si>
  <si>
    <t>OST_StructuralTruss</t>
  </si>
  <si>
    <t>OST_StructuralColumns</t>
  </si>
  <si>
    <t>OST_BuildingPad</t>
  </si>
  <si>
    <t>OST_Roads</t>
  </si>
  <si>
    <t>OST_PlumbingFixtures</t>
  </si>
  <si>
    <t>OST_LightingFixtures</t>
  </si>
  <si>
    <t>OST_FurnitureSystems</t>
  </si>
  <si>
    <t>OST_ElectricalFixtures</t>
  </si>
  <si>
    <t>OST_AudioVisualDevices</t>
  </si>
  <si>
    <t>OST_Alignments</t>
  </si>
  <si>
    <t>OST_StairsSupports</t>
  </si>
  <si>
    <t>OST_RailingHandRail</t>
  </si>
  <si>
    <t>OST_RailingTopRail</t>
  </si>
  <si>
    <t>OST_StairsTrisers</t>
  </si>
  <si>
    <t>OST_StairsLandings</t>
  </si>
  <si>
    <t>OST_StairsRuns</t>
  </si>
  <si>
    <t>OST_PathOfTravelLines</t>
  </si>
  <si>
    <t>OST_Materials</t>
  </si>
  <si>
    <t>OST_Parts</t>
  </si>
  <si>
    <t>OST_Assemblies</t>
  </si>
  <si>
    <t>OST_Cornices</t>
  </si>
  <si>
    <t>OST_Ramps</t>
  </si>
  <si>
    <t>OST_CurtainWallMullions</t>
  </si>
  <si>
    <t>OST_CurtainWallPanels</t>
  </si>
  <si>
    <t>OST_Rooms</t>
  </si>
  <si>
    <t>OST_Columns</t>
  </si>
  <si>
    <t>OST_Ceilings</t>
  </si>
  <si>
    <t>OST_Roofs</t>
  </si>
  <si>
    <t>OST_Floors</t>
  </si>
  <si>
    <t>OST_Doors</t>
  </si>
  <si>
    <t>OST_Walls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</si>
  <si>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</si>
  <si>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</si>
  <si>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</si>
  <si>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</si>
  <si>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</si>
  <si>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</si>
  <si>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</si>
  <si>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</si>
  <si>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</si>
  <si>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</si>
  <si>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</si>
  <si>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</si>
  <si>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</si>
  <si>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</si>
  <si>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</si>
  <si>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</si>
  <si>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</si>
  <si>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</si>
  <si>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</si>
  <si>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</si>
  <si>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</si>
  <si>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</si>
  <si>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</si>
  <si>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</si>
  <si>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</si>
  <si>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</si>
  <si>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</si>
  <si>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</si>
  <si>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</si>
  <si>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</si>
  <si>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</si>
  <si>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</si>
  <si>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</si>
  <si>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Da.ABNT</t>
  </si>
  <si>
    <t>Do.SomaSUS</t>
  </si>
  <si>
    <t>De.Linhas</t>
  </si>
  <si>
    <t>De.Setas</t>
  </si>
  <si>
    <t>De.Tipografia</t>
  </si>
  <si>
    <t>Ajuste</t>
  </si>
  <si>
    <t>Linha.Secante</t>
  </si>
  <si>
    <t>Linha.Vazio</t>
  </si>
  <si>
    <t>Linha.Shaft</t>
  </si>
  <si>
    <t>Linha.Plenum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</si>
  <si>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</si>
  <si>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</si>
  <si>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</si>
  <si>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</si>
  <si>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</si>
  <si>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</si>
  <si>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</si>
  <si>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</si>
  <si>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</si>
  <si>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</si>
  <si>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</si>
  <si>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</si>
  <si>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</si>
  <si>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</si>
  <si>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</si>
  <si>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</si>
  <si>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</si>
  <si>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</si>
  <si>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</si>
  <si>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</si>
  <si>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</si>
  <si>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</si>
  <si>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</si>
  <si>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</si>
  <si>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</si>
  <si>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</si>
  <si>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</si>
  <si>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</si>
  <si>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</si>
  <si>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</si>
  <si>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</si>
  <si>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</si>
  <si>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</si>
  <si>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</si>
  <si>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</si>
  <si>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</si>
  <si>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</si>
  <si>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</si>
  <si>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</si>
  <si>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</si>
  <si>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</si>
  <si>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</si>
  <si>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</si>
  <si>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</si>
  <si>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</si>
  <si>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</si>
  <si>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</si>
  <si>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</si>
  <si>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</si>
  <si>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</si>
  <si>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</si>
  <si>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</si>
  <si>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</si>
  <si>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</si>
  <si>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</si>
  <si>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</si>
  <si>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</si>
  <si>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</si>
  <si>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</si>
  <si>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</si>
  <si>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</si>
  <si>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</si>
  <si>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</si>
  <si>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</si>
  <si>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</si>
  <si>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</si>
  <si>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</si>
  <si>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</si>
  <si>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</si>
  <si>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</si>
  <si>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</si>
  <si>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</si>
  <si>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</si>
  <si>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</si>
  <si>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</si>
  <si>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</si>
  <si>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</si>
  <si>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</si>
  <si>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</si>
  <si>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</si>
  <si>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</si>
  <si>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</si>
  <si>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</si>
  <si>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</si>
  <si>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</si>
  <si>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</si>
  <si>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</si>
  <si>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</si>
  <si>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</si>
  <si>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</si>
  <si>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</si>
  <si>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</si>
  <si>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</si>
  <si>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Como.GIS</t>
  </si>
  <si>
    <t>Escala.Do.Desenho</t>
  </si>
  <si>
    <t>Normas de desenho integradas às categorias e classes de REVIT, IFC e aos Sistemas de Classificação ABNT e SUS</t>
  </si>
  <si>
    <t>Tag.Esquadrias</t>
  </si>
  <si>
    <t>Estado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</si>
  <si>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</si>
  <si>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</si>
  <si>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</si>
  <si>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</si>
  <si>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</si>
  <si>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</si>
  <si>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</si>
  <si>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</si>
  <si>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</si>
  <si>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</si>
  <si>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</si>
  <si>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</si>
  <si>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</si>
  <si>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</si>
  <si>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</si>
  <si>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</si>
  <si>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</si>
  <si>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</si>
  <si>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</si>
  <si>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</si>
  <si>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</si>
  <si>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</si>
  <si>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</si>
  <si>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</si>
  <si>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</si>
  <si>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</si>
  <si>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</si>
  <si>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</si>
  <si>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</si>
  <si>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</si>
  <si>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</si>
  <si>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</si>
  <si>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</si>
  <si>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OUTRO</t>
  </si>
  <si>
    <t>V.2024.OUTRO</t>
  </si>
  <si>
    <t>Conteúdo</t>
  </si>
  <si>
    <t>Folha</t>
  </si>
  <si>
    <t>Parâmetro</t>
  </si>
  <si>
    <t>De.Documentação</t>
  </si>
  <si>
    <t>Vegetal</t>
  </si>
  <si>
    <t>De.Translação</t>
  </si>
  <si>
    <t>De.Rotação</t>
  </si>
  <si>
    <t>Copacabana</t>
  </si>
  <si>
    <t>Enfermaria.101</t>
  </si>
  <si>
    <t>Enfermaria.102</t>
  </si>
  <si>
    <t>Enfermaria.103</t>
  </si>
  <si>
    <t>Enfermaria.104</t>
  </si>
  <si>
    <t>Enfermaria.105</t>
  </si>
  <si>
    <t>Hospital.A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</si>
  <si>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</si>
  <si>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</si>
  <si>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</si>
  <si>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</si>
  <si>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</si>
  <si>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</si>
  <si>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V1</t>
  </si>
  <si>
    <t>V2</t>
  </si>
  <si>
    <t>V3</t>
  </si>
  <si>
    <t>V4</t>
  </si>
  <si>
    <t>ESTRU</t>
  </si>
  <si>
    <t>INSTA</t>
  </si>
  <si>
    <t>DIRET</t>
  </si>
  <si>
    <t>SUPER</t>
  </si>
  <si>
    <t>INFRA</t>
  </si>
  <si>
    <t>AMBIE</t>
  </si>
  <si>
    <t>Instalações</t>
  </si>
  <si>
    <t>Urbana.Planejamento</t>
  </si>
  <si>
    <t>Tema.Humano</t>
  </si>
  <si>
    <t>Tema.Cobertura</t>
  </si>
  <si>
    <t>Tema.Estrutura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</si>
  <si>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</si>
  <si>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</si>
  <si>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</si>
  <si>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</si>
  <si>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</si>
  <si>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</si>
  <si>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Tema.Elétrica</t>
  </si>
  <si>
    <t>Tema.Luminotécnica</t>
  </si>
  <si>
    <t>Tema.Armadura</t>
  </si>
  <si>
    <t>Tema.Mecânico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</si>
  <si>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</si>
  <si>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</si>
  <si>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</si>
  <si>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</si>
  <si>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</si>
  <si>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</si>
  <si>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</si>
  <si>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</si>
  <si>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</si>
  <si>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</si>
  <si>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</si>
  <si>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</si>
  <si>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</si>
  <si>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Tema.Genérico</t>
  </si>
  <si>
    <t>Elemento.Complementar</t>
  </si>
  <si>
    <t>Rio.de.Janeiro</t>
  </si>
  <si>
    <t>Brasil</t>
  </si>
  <si>
    <t>Escalar</t>
  </si>
  <si>
    <t>Limite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</si>
  <si>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</si>
  <si>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</si>
  <si>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</si>
  <si>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</si>
  <si>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</si>
  <si>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</si>
  <si>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</si>
  <si>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</si>
  <si>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</si>
  <si>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</si>
  <si>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</si>
  <si>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</si>
  <si>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</si>
  <si>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</si>
  <si>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</si>
  <si>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</si>
  <si>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</si>
  <si>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</si>
  <si>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</si>
  <si>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</si>
  <si>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</si>
  <si>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</si>
  <si>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</si>
  <si>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</si>
  <si>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</si>
  <si>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</si>
  <si>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Irajá</t>
  </si>
  <si>
    <t>Madureira</t>
  </si>
  <si>
    <t>Jacarepaguá</t>
  </si>
  <si>
    <t>Campo.Grande</t>
  </si>
  <si>
    <t>Santa.Cruz</t>
  </si>
  <si>
    <t>Ipanema</t>
  </si>
  <si>
    <t>Leblon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</si>
  <si>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</si>
  <si>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</si>
  <si>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</si>
  <si>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</si>
  <si>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</si>
  <si>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</si>
  <si>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</si>
  <si>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</si>
  <si>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</si>
  <si>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</si>
  <si>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</si>
  <si>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</si>
  <si>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</si>
  <si>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</si>
  <si>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</si>
  <si>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</si>
  <si>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</si>
  <si>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</si>
  <si>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</si>
  <si>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</si>
  <si>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</si>
  <si>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</si>
  <si>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</si>
  <si>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</si>
  <si>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</si>
  <si>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</si>
  <si>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</si>
  <si>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</si>
  <si>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</si>
  <si>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</si>
  <si>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</si>
  <si>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</si>
  <si>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</si>
  <si>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</si>
  <si>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</si>
  <si>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</si>
  <si>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</si>
  <si>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</si>
  <si>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</si>
  <si>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</si>
  <si>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</si>
  <si>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</si>
  <si>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</si>
  <si>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</si>
  <si>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</si>
  <si>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</si>
  <si>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</si>
  <si>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</si>
  <si>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</si>
  <si>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</si>
  <si>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</si>
  <si>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</si>
  <si>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</si>
  <si>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</si>
  <si>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</si>
  <si>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</si>
  <si>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</si>
  <si>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</si>
  <si>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</si>
  <si>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</si>
  <si>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</si>
  <si>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</si>
  <si>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</si>
  <si>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</si>
  <si>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</si>
  <si>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</si>
  <si>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</si>
  <si>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</si>
  <si>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</si>
  <si>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</si>
  <si>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</si>
  <si>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</si>
  <si>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</si>
  <si>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</si>
  <si>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</si>
  <si>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</si>
  <si>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</si>
  <si>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</si>
  <si>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</si>
  <si>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</si>
  <si>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</si>
  <si>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</si>
  <si>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</si>
  <si>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</si>
  <si>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</si>
  <si>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</si>
  <si>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</si>
  <si>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</si>
  <si>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</si>
  <si>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</si>
  <si>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</si>
  <si>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</si>
  <si>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</si>
  <si>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</si>
  <si>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</si>
  <si>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</si>
  <si>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</si>
  <si>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</si>
  <si>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</si>
  <si>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</si>
  <si>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</si>
  <si>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</si>
  <si>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</si>
  <si>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</si>
  <si>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</si>
  <si>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</si>
  <si>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</si>
  <si>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</si>
  <si>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</si>
  <si>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</si>
  <si>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</si>
  <si>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</si>
  <si>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</si>
  <si>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</si>
  <si>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</si>
  <si>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</si>
  <si>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</si>
  <si>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</si>
  <si>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</si>
  <si>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</si>
  <si>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</si>
  <si>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</si>
  <si>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</si>
  <si>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</si>
  <si>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</si>
  <si>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</si>
  <si>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</si>
  <si>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</si>
  <si>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</si>
  <si>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</si>
  <si>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</si>
  <si>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</si>
  <si>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</si>
  <si>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</si>
  <si>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</si>
  <si>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</si>
  <si>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</si>
  <si>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</si>
  <si>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</si>
  <si>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</si>
  <si>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</si>
  <si>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</si>
  <si>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</si>
  <si>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</si>
  <si>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</si>
  <si>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</si>
  <si>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</si>
  <si>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</si>
  <si>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</si>
  <si>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</si>
  <si>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</si>
  <si>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</si>
  <si>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</si>
  <si>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</si>
  <si>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</si>
  <si>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</si>
  <si>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</si>
  <si>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</si>
  <si>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</si>
  <si>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</si>
  <si>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</si>
  <si>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</si>
  <si>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</si>
  <si>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</si>
  <si>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</si>
  <si>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</si>
  <si>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</si>
  <si>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</si>
  <si>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</si>
  <si>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</si>
  <si>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</si>
  <si>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</si>
  <si>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</si>
  <si>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</si>
  <si>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</si>
  <si>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</si>
  <si>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</si>
  <si>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</si>
  <si>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</si>
  <si>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</si>
  <si>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</si>
  <si>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</si>
  <si>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</si>
  <si>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Functional</t>
  </si>
  <si>
    <t>Tema.Situação</t>
  </si>
  <si>
    <t>Tema.Ações</t>
  </si>
  <si>
    <t>Tema.Links</t>
  </si>
  <si>
    <t>Tema.AVAC</t>
  </si>
  <si>
    <t>Tema.Paisagismo</t>
  </si>
  <si>
    <t>Tema.Volumetria</t>
  </si>
  <si>
    <t>Madeiramento</t>
  </si>
  <si>
    <t>Tema.Distribuição</t>
  </si>
  <si>
    <t>Tema.Acessórios</t>
  </si>
  <si>
    <t>Tema.Fluxos</t>
  </si>
  <si>
    <t>Necessidade.Térmica</t>
  </si>
  <si>
    <t>Construtiva</t>
  </si>
  <si>
    <t>Tema.Circulações</t>
  </si>
  <si>
    <t>Tema.Tubulações</t>
  </si>
  <si>
    <t>Tema.Informações</t>
  </si>
  <si>
    <t>Tema.Arquitetura</t>
  </si>
  <si>
    <t>Tema.Conjuntos</t>
  </si>
  <si>
    <t>Tema.Viadutos</t>
  </si>
  <si>
    <t>Freguesia.Ilha</t>
  </si>
  <si>
    <t>Freguesia.Jacarepaguá</t>
  </si>
  <si>
    <t>"RA.13"</t>
  </si>
  <si>
    <t>"RA.25"</t>
  </si>
  <si>
    <t>"RA.22"</t>
  </si>
  <si>
    <t>"RA.16"</t>
  </si>
  <si>
    <t>"RA.20"</t>
  </si>
  <si>
    <t>"RA.17"</t>
  </si>
  <si>
    <t>"RA.24"</t>
  </si>
  <si>
    <t>"RA.26"</t>
  </si>
  <si>
    <t>"RA.15"</t>
  </si>
  <si>
    <t>"RA.10"</t>
  </si>
  <si>
    <t>"RA.11"</t>
  </si>
  <si>
    <t>"RA.33"</t>
  </si>
  <si>
    <t>"RA.18"</t>
  </si>
  <si>
    <t>"RA.14"</t>
  </si>
  <si>
    <t>"RA.29"</t>
  </si>
  <si>
    <t>"RA.31"</t>
  </si>
  <si>
    <t>"RA.12"</t>
  </si>
  <si>
    <t>"RA.28"</t>
  </si>
  <si>
    <t>"RA.30"</t>
  </si>
  <si>
    <t>"RA.19"</t>
  </si>
  <si>
    <t>"RA.21"</t>
  </si>
  <si>
    <t>"RA.27"</t>
  </si>
  <si>
    <t>"RA.23"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</si>
  <si>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</si>
  <si>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</si>
  <si>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</si>
  <si>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</si>
  <si>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</si>
  <si>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</si>
  <si>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</si>
  <si>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</si>
  <si>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</si>
  <si>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"RA.01"</t>
  </si>
  <si>
    <t>"RA.02"</t>
  </si>
  <si>
    <t>"RA.03"</t>
  </si>
  <si>
    <t>"RA.04"</t>
  </si>
  <si>
    <t>"RA.05"</t>
  </si>
  <si>
    <t>"RA.06"</t>
  </si>
  <si>
    <t>"RA.07"</t>
  </si>
  <si>
    <t>"RA.08"</t>
  </si>
  <si>
    <t>"RA.09"</t>
  </si>
  <si>
    <t>"RA.32"</t>
  </si>
  <si>
    <t>RA.32</t>
  </si>
  <si>
    <t>Funcional</t>
  </si>
  <si>
    <t>Cidade</t>
  </si>
  <si>
    <t>RJ</t>
  </si>
  <si>
    <t>Urbano</t>
  </si>
  <si>
    <t>Esquemas possíveis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</si>
  <si>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</si>
  <si>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</si>
  <si>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</si>
  <si>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</si>
  <si>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t>UF.AMB</t>
  </si>
  <si>
    <t>UF.EME</t>
  </si>
  <si>
    <t>UF.INT</t>
  </si>
  <si>
    <t>UF.REA</t>
  </si>
  <si>
    <t>UF.IMG</t>
  </si>
  <si>
    <t>UF.APA</t>
  </si>
  <si>
    <t>UF.HEM</t>
  </si>
  <si>
    <t>UF.MNU</t>
  </si>
  <si>
    <t>UF.PAT</t>
  </si>
  <si>
    <t>De.Zoneamento</t>
  </si>
  <si>
    <t>De.Construção</t>
  </si>
  <si>
    <t>Edificável</t>
  </si>
  <si>
    <t>De.Organização</t>
  </si>
  <si>
    <t>De.Divisão</t>
  </si>
  <si>
    <t>Continente</t>
  </si>
  <si>
    <t>América.do.Sul</t>
  </si>
  <si>
    <t>ObjetoBIM</t>
  </si>
  <si>
    <t>Tema</t>
  </si>
  <si>
    <t>Estrutura.Analítica</t>
  </si>
  <si>
    <t>Cabeamento</t>
  </si>
  <si>
    <t>Conjuntos</t>
  </si>
  <si>
    <t>Controle</t>
  </si>
  <si>
    <t>AVAC.Dutos</t>
  </si>
  <si>
    <t>Elétrica</t>
  </si>
  <si>
    <t>Espacial</t>
  </si>
  <si>
    <t>AVAC.Fabricação</t>
  </si>
  <si>
    <t>Genérico</t>
  </si>
  <si>
    <t>Informações</t>
  </si>
  <si>
    <t>AVAC</t>
  </si>
  <si>
    <t>Incêndio</t>
  </si>
  <si>
    <t>Distribuição</t>
  </si>
  <si>
    <t>Luminotécnica</t>
  </si>
  <si>
    <t>Materiais</t>
  </si>
  <si>
    <t>Mecânico</t>
  </si>
  <si>
    <t>Mobiliário</t>
  </si>
  <si>
    <t>Paisagismo</t>
  </si>
  <si>
    <t>Volumetria</t>
  </si>
  <si>
    <t>Links</t>
  </si>
  <si>
    <t>Situação</t>
  </si>
  <si>
    <t>Viadutos</t>
  </si>
  <si>
    <t>Telecom</t>
  </si>
  <si>
    <t>Circulações</t>
  </si>
  <si>
    <t>Posicionamento</t>
  </si>
  <si>
    <t>Humano</t>
  </si>
  <si>
    <t>SuperClasses.IFC</t>
  </si>
  <si>
    <t>Ações</t>
  </si>
  <si>
    <t>Tarefas</t>
  </si>
  <si>
    <t>Equipamento</t>
  </si>
  <si>
    <t>Fluxos</t>
  </si>
  <si>
    <t>Acessórios</t>
  </si>
  <si>
    <t>Energia</t>
  </si>
  <si>
    <t>Geometria</t>
  </si>
  <si>
    <t>Grupos</t>
  </si>
  <si>
    <t>Construtivo</t>
  </si>
  <si>
    <t>Planejamento</t>
  </si>
  <si>
    <t>AVAC.Aquecimento</t>
  </si>
  <si>
    <t>Tubos</t>
  </si>
  <si>
    <t>Tetos</t>
  </si>
  <si>
    <t>Pisos</t>
  </si>
  <si>
    <t>Partes</t>
  </si>
  <si>
    <t>Paredes</t>
  </si>
  <si>
    <t>Sistemas</t>
  </si>
  <si>
    <t>Fachadas</t>
  </si>
  <si>
    <t>Esquadrias</t>
  </si>
  <si>
    <t>Dispositivos</t>
  </si>
  <si>
    <t>AVAC.Zonas</t>
  </si>
  <si>
    <t>Guardacorpos</t>
  </si>
  <si>
    <t>Escadas</t>
  </si>
  <si>
    <t>Rampas</t>
  </si>
  <si>
    <t>Telhados</t>
  </si>
  <si>
    <t>Telhados.Complementos</t>
  </si>
  <si>
    <t>Mobiliário.Restaurante</t>
  </si>
  <si>
    <t>Mobiliário.Escritório</t>
  </si>
  <si>
    <t>Mobiliário.Geral</t>
  </si>
  <si>
    <t>Mobiliário.Sistemas</t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</si>
  <si>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</si>
  <si>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 xml:space="preserve">Exemplos de DL Queries </t>
  </si>
  <si>
    <t>Enfermaria.106</t>
  </si>
  <si>
    <t>urbana</t>
  </si>
  <si>
    <t>Equivalente a(14)</t>
  </si>
  <si>
    <t>Domain  (15)</t>
  </si>
  <si>
    <t xml:space="preserve"> Range (16)</t>
  </si>
  <si>
    <t>Anot. Ajuda PROP (17)</t>
  </si>
  <si>
    <t>Anot. Ajuda DATA (18)</t>
  </si>
  <si>
    <t>Functional (19)</t>
  </si>
  <si>
    <t>Comentário do Valor(20)</t>
  </si>
  <si>
    <t>Descrição Textual Livre (21)</t>
  </si>
  <si>
    <t>Reflexive</t>
  </si>
  <si>
    <t>Data.Hora</t>
  </si>
  <si>
    <t>predial</t>
  </si>
  <si>
    <t>regional</t>
  </si>
  <si>
    <t>geométrica</t>
  </si>
  <si>
    <t>Setor.B</t>
  </si>
  <si>
    <t>Setor.A</t>
  </si>
  <si>
    <t>é.paralelo.a</t>
  </si>
  <si>
    <t>é.perpendicular.a</t>
  </si>
  <si>
    <t>é.central.a</t>
  </si>
  <si>
    <t>é.perimetral.a</t>
  </si>
  <si>
    <t>é.categoria</t>
  </si>
  <si>
    <t>é.tema</t>
  </si>
  <si>
    <t>de.localização</t>
  </si>
  <si>
    <t>é.importante</t>
  </si>
  <si>
    <t>é.obrigatório</t>
  </si>
  <si>
    <t>é.opcional</t>
  </si>
  <si>
    <t>espessura</t>
  </si>
  <si>
    <t>diámetro</t>
  </si>
  <si>
    <t>raio</t>
  </si>
  <si>
    <t>gabarito</t>
  </si>
  <si>
    <t>largura</t>
  </si>
  <si>
    <t>altura</t>
  </si>
  <si>
    <t>comprimento</t>
  </si>
  <si>
    <t>espessura.alma</t>
  </si>
  <si>
    <t>código.abnt</t>
  </si>
  <si>
    <t>é.tipo</t>
  </si>
  <si>
    <t>é.nome</t>
  </si>
  <si>
    <t>é.número</t>
  </si>
  <si>
    <t>é.id</t>
  </si>
  <si>
    <t>é.tag</t>
  </si>
  <si>
    <t>é.código.de.prédio</t>
  </si>
  <si>
    <t>é.código.de.bloco</t>
  </si>
  <si>
    <t>é.código.de.unidade</t>
  </si>
  <si>
    <t>é.papel</t>
  </si>
  <si>
    <t>é.gramatura</t>
  </si>
  <si>
    <t>é.formato</t>
  </si>
  <si>
    <t>é.margem</t>
  </si>
  <si>
    <t>é.cota.externa</t>
  </si>
  <si>
    <t>é.cota.interna</t>
  </si>
  <si>
    <t>é.arco.de.porta</t>
  </si>
  <si>
    <t>é.sentido.de.abertura</t>
  </si>
  <si>
    <t>é.diagonal.shaft</t>
  </si>
  <si>
    <t>é.diagonal.vazio</t>
  </si>
  <si>
    <t>é.diagonal.plenum</t>
  </si>
  <si>
    <t>é.aresta.visível</t>
  </si>
  <si>
    <t>é.aresta.oculta</t>
  </si>
  <si>
    <t>é.aresta.corte</t>
  </si>
  <si>
    <t>é.código.abnt</t>
  </si>
  <si>
    <t>é.volume.sus</t>
  </si>
  <si>
    <t>é.setor.sus</t>
  </si>
  <si>
    <t>é.comprimento.max</t>
  </si>
  <si>
    <t>é.comprimento.min</t>
  </si>
  <si>
    <t>é.comprimento.proj</t>
  </si>
  <si>
    <t>é.largura.max</t>
  </si>
  <si>
    <t>é.largura.min</t>
  </si>
  <si>
    <t>é.largura.proj</t>
  </si>
  <si>
    <t>é.altura.max</t>
  </si>
  <si>
    <t>é.altura.min</t>
  </si>
  <si>
    <t>é.altura.proj</t>
  </si>
  <si>
    <t>é.pédireito.max</t>
  </si>
  <si>
    <t>é.pédireito.min</t>
  </si>
  <si>
    <t>é.pédireito.proj</t>
  </si>
  <si>
    <t>é.espesura.max</t>
  </si>
  <si>
    <t>é.espesura.min</t>
  </si>
  <si>
    <t>é.espesura.proj</t>
  </si>
  <si>
    <t>é.espesura.alma.max</t>
  </si>
  <si>
    <t>é.espesura.alma.min</t>
  </si>
  <si>
    <t>é.espesura.alma.proj</t>
  </si>
  <si>
    <t>é.espesura.mesa.max</t>
  </si>
  <si>
    <t>é.espesura.mesa.min</t>
  </si>
  <si>
    <t>é.espesura.mesa.proj</t>
  </si>
  <si>
    <t>é.diámetro.max</t>
  </si>
  <si>
    <t>é.diámetro.min</t>
  </si>
  <si>
    <t>é.diámetro.proj</t>
  </si>
  <si>
    <t>é.raio.max</t>
  </si>
  <si>
    <t>é.raio.min</t>
  </si>
  <si>
    <t>é.raio.proj</t>
  </si>
  <si>
    <t>é.gabarito.max</t>
  </si>
  <si>
    <t>é.gabarito.min</t>
  </si>
  <si>
    <t>é.gabarito.proj</t>
  </si>
  <si>
    <t>é.disciplina</t>
  </si>
  <si>
    <t>é.fase</t>
  </si>
  <si>
    <t>é.etapa</t>
  </si>
  <si>
    <t>é.nome.material</t>
  </si>
  <si>
    <t>é.fornecedor.material</t>
  </si>
  <si>
    <t>é.código.material</t>
  </si>
  <si>
    <t>é.material.acabamento</t>
  </si>
  <si>
    <t>é.material.estrutural</t>
  </si>
  <si>
    <t>é.material.substrato</t>
  </si>
  <si>
    <t>é.material.isolamento</t>
  </si>
  <si>
    <t>é.tipo.de.linha</t>
  </si>
  <si>
    <t>é.escala.numérica</t>
  </si>
  <si>
    <t>é.escala.gráfica</t>
  </si>
  <si>
    <t>é.grupo.de.linha</t>
  </si>
  <si>
    <t>é.valor.de.linha</t>
  </si>
  <si>
    <t>é.tipo.de.seta</t>
  </si>
  <si>
    <t>é.tipo.de.letra</t>
  </si>
  <si>
    <t>é.seta.de.acesso</t>
  </si>
  <si>
    <t>é.seta.de.escada</t>
  </si>
  <si>
    <t>é.seta.de.rampa</t>
  </si>
  <si>
    <t>é.seta.de.fluxo</t>
  </si>
  <si>
    <t>é.orientação.norte</t>
  </si>
  <si>
    <t>é.ponto.elétrico</t>
  </si>
  <si>
    <t>é.ponto.solda</t>
  </si>
  <si>
    <t>é.armadura</t>
  </si>
  <si>
    <t>é.madeiramento</t>
  </si>
  <si>
    <t>é.interrupção</t>
  </si>
  <si>
    <t>é.detalhe</t>
  </si>
  <si>
    <t>é.ambiente</t>
  </si>
  <si>
    <t>é.divisão</t>
  </si>
  <si>
    <t>é.zona</t>
  </si>
  <si>
    <t>é.setor</t>
  </si>
  <si>
    <t>é.núcleo</t>
  </si>
  <si>
    <t>é.dentro.de</t>
  </si>
  <si>
    <t>é.adjacente.a</t>
  </si>
  <si>
    <t>é.frente.a</t>
  </si>
  <si>
    <t>é.acima.de</t>
  </si>
  <si>
    <t>é.embaixo.de</t>
  </si>
  <si>
    <t>é.continente</t>
  </si>
  <si>
    <t>é.país</t>
  </si>
  <si>
    <t>é.estado</t>
  </si>
  <si>
    <t>é.bairro</t>
  </si>
  <si>
    <t>é.bairro.código</t>
  </si>
  <si>
    <t>é.cidade</t>
  </si>
  <si>
    <t>código.geral</t>
  </si>
  <si>
    <t>código.sus</t>
  </si>
  <si>
    <t>é.unidade.funcional.sus</t>
  </si>
  <si>
    <t>de.requisito</t>
  </si>
  <si>
    <t>de.dimensão</t>
  </si>
  <si>
    <t>de.processo</t>
  </si>
  <si>
    <t>de.identidade</t>
  </si>
  <si>
    <t>de.material</t>
  </si>
  <si>
    <t>de.objeto</t>
  </si>
  <si>
    <t>é.agrupado.com</t>
  </si>
  <si>
    <t>B.70</t>
  </si>
  <si>
    <t>B.111</t>
  </si>
  <si>
    <t>B.67</t>
  </si>
  <si>
    <t>B.34</t>
  </si>
  <si>
    <t>B.107</t>
  </si>
  <si>
    <t>B.37</t>
  </si>
  <si>
    <t>B.116</t>
  </si>
  <si>
    <t>B.97</t>
  </si>
  <si>
    <t>B.141</t>
  </si>
  <si>
    <t>B.128</t>
  </si>
  <si>
    <t>B.152</t>
  </si>
  <si>
    <t>B.112</t>
  </si>
  <si>
    <t>B.12</t>
  </si>
  <si>
    <t>B.89</t>
  </si>
  <si>
    <t>B.40</t>
  </si>
  <si>
    <t>B.20</t>
  </si>
  <si>
    <t>B.45</t>
  </si>
  <si>
    <t>B.65</t>
  </si>
  <si>
    <t>B.93</t>
  </si>
  <si>
    <t>B.4</t>
  </si>
  <si>
    <t>B.129</t>
  </si>
  <si>
    <t>B.78</t>
  </si>
  <si>
    <t>B.136</t>
  </si>
  <si>
    <t>B.144</t>
  </si>
  <si>
    <t>B.82</t>
  </si>
  <si>
    <t>B.18</t>
  </si>
  <si>
    <t>B.6</t>
  </si>
  <si>
    <t>B.80</t>
  </si>
  <si>
    <t>B.5</t>
  </si>
  <si>
    <t>B.118</t>
  </si>
  <si>
    <t>B.8</t>
  </si>
  <si>
    <t>B.105</t>
  </si>
  <si>
    <t>B.96</t>
  </si>
  <si>
    <t>B.110</t>
  </si>
  <si>
    <t>B.77</t>
  </si>
  <si>
    <t>B.156</t>
  </si>
  <si>
    <t>B.24</t>
  </si>
  <si>
    <t>B.46</t>
  </si>
  <si>
    <t>B.19</t>
  </si>
  <si>
    <t>B.147</t>
  </si>
  <si>
    <t>B.113</t>
  </si>
  <si>
    <t>B.119</t>
  </si>
  <si>
    <t>B.53</t>
  </si>
  <si>
    <t>B.134</t>
  </si>
  <si>
    <t>B.68</t>
  </si>
  <si>
    <t>B.81</t>
  </si>
  <si>
    <t>B.55</t>
  </si>
  <si>
    <t>B.66</t>
  </si>
  <si>
    <t>B.61</t>
  </si>
  <si>
    <t>B.9</t>
  </si>
  <si>
    <t>B.15</t>
  </si>
  <si>
    <t>B.98</t>
  </si>
  <si>
    <t>B.120</t>
  </si>
  <si>
    <t>B.104</t>
  </si>
  <si>
    <t>B.2</t>
  </si>
  <si>
    <t>B.117</t>
  </si>
  <si>
    <t>B.29</t>
  </si>
  <si>
    <t>B.160</t>
  </si>
  <si>
    <t>B.16</t>
  </si>
  <si>
    <t>B.38</t>
  </si>
  <si>
    <t>B.133</t>
  </si>
  <si>
    <t>B.106</t>
  </si>
  <si>
    <t>B.151</t>
  </si>
  <si>
    <t>B.50</t>
  </si>
  <si>
    <t>B.87</t>
  </si>
  <si>
    <t>B.21</t>
  </si>
  <si>
    <t>B.164</t>
  </si>
  <si>
    <t>B.54</t>
  </si>
  <si>
    <t>B.146</t>
  </si>
  <si>
    <t>B.25</t>
  </si>
  <si>
    <t>B.76</t>
  </si>
  <si>
    <t>B.127</t>
  </si>
  <si>
    <t>B.163</t>
  </si>
  <si>
    <t>B.51</t>
  </si>
  <si>
    <t>B.115</t>
  </si>
  <si>
    <t>B.155</t>
  </si>
  <si>
    <t>B.49</t>
  </si>
  <si>
    <t>B.28</t>
  </si>
  <si>
    <t>B.100</t>
  </si>
  <si>
    <t>B.99</t>
  </si>
  <si>
    <t>B.137</t>
  </si>
  <si>
    <t>B.126</t>
  </si>
  <si>
    <t>B.27</t>
  </si>
  <si>
    <t>B.161</t>
  </si>
  <si>
    <t>B.17</t>
  </si>
  <si>
    <t>B.26</t>
  </si>
  <si>
    <t>B.23</t>
  </si>
  <si>
    <t>B.62</t>
  </si>
  <si>
    <t>B.83</t>
  </si>
  <si>
    <t>B.138</t>
  </si>
  <si>
    <t>B.11</t>
  </si>
  <si>
    <t>B.39</t>
  </si>
  <si>
    <t>B.35</t>
  </si>
  <si>
    <t>B.157</t>
  </si>
  <si>
    <t>B.90</t>
  </si>
  <si>
    <t>B.52</t>
  </si>
  <si>
    <t>B.63</t>
  </si>
  <si>
    <t>B.102</t>
  </si>
  <si>
    <t>B.42</t>
  </si>
  <si>
    <t>B.88</t>
  </si>
  <si>
    <t>B.148</t>
  </si>
  <si>
    <t>B.140</t>
  </si>
  <si>
    <t>B.13</t>
  </si>
  <si>
    <t>B.47</t>
  </si>
  <si>
    <t>B.108</t>
  </si>
  <si>
    <t>B.159</t>
  </si>
  <si>
    <t>B.114</t>
  </si>
  <si>
    <t>B.121</t>
  </si>
  <si>
    <t>B.153</t>
  </si>
  <si>
    <t>B.43</t>
  </si>
  <si>
    <t>B.44</t>
  </si>
  <si>
    <t>B.69</t>
  </si>
  <si>
    <t>B.71</t>
  </si>
  <si>
    <t>B.94</t>
  </si>
  <si>
    <t>B.103</t>
  </si>
  <si>
    <t>B.32</t>
  </si>
  <si>
    <t>B.124</t>
  </si>
  <si>
    <t>B.95</t>
  </si>
  <si>
    <t>B.79</t>
  </si>
  <si>
    <t>B.41</t>
  </si>
  <si>
    <t>B.139</t>
  </si>
  <si>
    <t>B.132</t>
  </si>
  <si>
    <t>B.59</t>
  </si>
  <si>
    <t>B.91</t>
  </si>
  <si>
    <t>B.109</t>
  </si>
  <si>
    <t>B.7</t>
  </si>
  <si>
    <t>B.58</t>
  </si>
  <si>
    <t>B.86</t>
  </si>
  <si>
    <t>B.154</t>
  </si>
  <si>
    <t>B.60</t>
  </si>
  <si>
    <t>B.149</t>
  </si>
  <si>
    <t>B.14</t>
  </si>
  <si>
    <t>B.143</t>
  </si>
  <si>
    <t>B.3</t>
  </si>
  <si>
    <t>B.31</t>
  </si>
  <si>
    <t>B.10</t>
  </si>
  <si>
    <t>B.57</t>
  </si>
  <si>
    <t>B.1</t>
  </si>
  <si>
    <t>B.142</t>
  </si>
  <si>
    <t>B.145</t>
  </si>
  <si>
    <t>B.150</t>
  </si>
  <si>
    <t>B.123</t>
  </si>
  <si>
    <t>B.122</t>
  </si>
  <si>
    <t>B.101</t>
  </si>
  <si>
    <t>B.33</t>
  </si>
  <si>
    <t>B.64</t>
  </si>
  <si>
    <t>B.56</t>
  </si>
  <si>
    <t>B.85</t>
  </si>
  <si>
    <t>B.22</t>
  </si>
  <si>
    <t>B.131</t>
  </si>
  <si>
    <t>B.130</t>
  </si>
  <si>
    <t>B.158</t>
  </si>
  <si>
    <t>B.84</t>
  </si>
  <si>
    <t>B.73</t>
  </si>
  <si>
    <t>B.30</t>
  </si>
  <si>
    <t>B.48</t>
  </si>
  <si>
    <t>B.74</t>
  </si>
  <si>
    <t>B.36</t>
  </si>
  <si>
    <t>B.162</t>
  </si>
  <si>
    <t>B.72</t>
  </si>
  <si>
    <t>B.135</t>
  </si>
  <si>
    <t>B.125</t>
  </si>
  <si>
    <t>B.75</t>
  </si>
  <si>
    <t>B.92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</si>
  <si>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</si>
  <si>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</si>
  <si>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</si>
  <si>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</si>
  <si>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</si>
  <si>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</si>
  <si>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</si>
  <si>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</si>
  <si>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</si>
  <si>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</si>
  <si>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</si>
  <si>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</si>
  <si>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</si>
  <si>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</si>
  <si>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</si>
  <si>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</si>
  <si>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</si>
  <si>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</si>
  <si>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</si>
  <si>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</si>
  <si>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</si>
  <si>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</si>
  <si>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</si>
  <si>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</si>
  <si>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</si>
  <si>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</si>
  <si>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</si>
  <si>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</si>
  <si>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</si>
  <si>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</si>
  <si>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</si>
  <si>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</si>
  <si>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</si>
  <si>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é.ra.código</t>
  </si>
  <si>
    <t>é.ra</t>
  </si>
  <si>
    <t>é.ap</t>
  </si>
  <si>
    <t>d.é.ra.código</t>
  </si>
  <si>
    <t>é.localizado.em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</si>
  <si>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</si>
  <si>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</si>
  <si>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</si>
  <si>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</si>
  <si>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</si>
  <si>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</si>
  <si>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</si>
  <si>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</si>
  <si>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</si>
  <si>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</si>
  <si>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</si>
  <si>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</si>
  <si>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</si>
  <si>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</si>
  <si>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</si>
  <si>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</si>
  <si>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</si>
  <si>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</si>
  <si>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</si>
  <si>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</si>
  <si>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Rede.AT</t>
  </si>
  <si>
    <t>Rede.MT</t>
  </si>
  <si>
    <t>Rede.BT</t>
  </si>
  <si>
    <t>Rede.Agua</t>
  </si>
  <si>
    <t>Urbana.Rede</t>
  </si>
  <si>
    <t>Código.ABNT</t>
  </si>
  <si>
    <t>Codificado</t>
  </si>
  <si>
    <t>é.classe.ifc</t>
  </si>
  <si>
    <t>hachura</t>
  </si>
  <si>
    <t>cota</t>
  </si>
  <si>
    <t>movimento</t>
  </si>
  <si>
    <t>vazio</t>
  </si>
  <si>
    <t>contorno</t>
  </si>
  <si>
    <t>é.hachura.parede</t>
  </si>
  <si>
    <t>é.hachura.grama</t>
  </si>
  <si>
    <t>é.hachura.estrutura</t>
  </si>
  <si>
    <t>área</t>
  </si>
  <si>
    <t>pedireito</t>
  </si>
  <si>
    <t>espessura.mesa.sup</t>
  </si>
  <si>
    <t>espessura.mesa.inf</t>
  </si>
  <si>
    <t>Gerado</t>
  </si>
  <si>
    <t>de.documentação</t>
  </si>
  <si>
    <t>Contorno</t>
  </si>
  <si>
    <t>Vazio</t>
  </si>
  <si>
    <t>Movimento</t>
  </si>
  <si>
    <t>Cota</t>
  </si>
  <si>
    <t>Papel</t>
  </si>
  <si>
    <t>Formato</t>
  </si>
  <si>
    <t>Enquadramento</t>
  </si>
  <si>
    <t>gráfica</t>
  </si>
  <si>
    <t>folha</t>
  </si>
  <si>
    <t>escala</t>
  </si>
  <si>
    <t>estilo</t>
  </si>
  <si>
    <t>símbólica</t>
  </si>
  <si>
    <t>prioridade</t>
  </si>
  <si>
    <t>xsd:boolean</t>
  </si>
  <si>
    <t>é.área.max</t>
  </si>
  <si>
    <t>é.área.min</t>
  </si>
  <si>
    <t>é.área.proj</t>
  </si>
  <si>
    <t>é.regua.de.letra</t>
  </si>
  <si>
    <t>é.extremidade.de.cota</t>
  </si>
  <si>
    <t>Desenhado</t>
  </si>
  <si>
    <t>Div.Política</t>
  </si>
  <si>
    <t>Volume.SUS</t>
  </si>
  <si>
    <t>Unidade.Funcional.SUS</t>
  </si>
  <si>
    <t>Setor.SUS</t>
  </si>
  <si>
    <t>Indivíduo.1</t>
  </si>
  <si>
    <t>.(Tipo).Class.2.</t>
  </si>
  <si>
    <t>Fato:.3</t>
  </si>
  <si>
    <t>Valor:.4</t>
  </si>
  <si>
    <t>Fato:.5</t>
  </si>
  <si>
    <t>Valor:.6</t>
  </si>
  <si>
    <t>Fato:.7</t>
  </si>
  <si>
    <t>Valor:.8</t>
  </si>
  <si>
    <t>Fato:.9</t>
  </si>
  <si>
    <t>Valor:.10</t>
  </si>
  <si>
    <t>Fato:.11</t>
  </si>
  <si>
    <t>Valor:.12</t>
  </si>
  <si>
    <t>Fato:.13</t>
  </si>
  <si>
    <t>Valor:.14</t>
  </si>
  <si>
    <t>Fato:.15</t>
  </si>
  <si>
    <t>Valor:.16</t>
  </si>
  <si>
    <t>Fato:.17</t>
  </si>
  <si>
    <t>Valor:.18</t>
  </si>
  <si>
    <t>comunicação</t>
  </si>
  <si>
    <t>é.verificada</t>
  </si>
  <si>
    <t>é.enviada</t>
  </si>
  <si>
    <t>é.recebida</t>
  </si>
  <si>
    <t>Planilha</t>
  </si>
  <si>
    <t>Orçamento</t>
  </si>
  <si>
    <t>Recurso</t>
  </si>
  <si>
    <t>Cômodos</t>
  </si>
  <si>
    <t>Escala.Redução</t>
  </si>
  <si>
    <t>Escala.Natural</t>
  </si>
  <si>
    <t>Escala.Ampliação</t>
  </si>
  <si>
    <t>Escala.Gráfica</t>
  </si>
  <si>
    <t>ISO.A</t>
  </si>
  <si>
    <t>Série</t>
  </si>
  <si>
    <t>Papel.Tipo</t>
  </si>
  <si>
    <t>Margem</t>
  </si>
  <si>
    <t>Margem.Esquerda</t>
  </si>
  <si>
    <t>Margem.Superior</t>
  </si>
  <si>
    <t>Margem.Inferior</t>
  </si>
  <si>
    <t>Margem.Direita</t>
  </si>
  <si>
    <t>Seta.Bifilar</t>
  </si>
  <si>
    <t>Seta.Unifilar</t>
  </si>
  <si>
    <t>Estilo.Setas</t>
  </si>
  <si>
    <t>De.Cotas</t>
  </si>
  <si>
    <t>Norte</t>
  </si>
  <si>
    <t>Azimutal</t>
  </si>
  <si>
    <t>Estilo.Cotagem</t>
  </si>
  <si>
    <t>Estilo.Linhas</t>
  </si>
  <si>
    <t>Estilo.Cotas</t>
  </si>
  <si>
    <t>Estilo.Tipografias</t>
  </si>
  <si>
    <t>Cota.Linha</t>
  </si>
  <si>
    <t>projetação</t>
  </si>
  <si>
    <t>Papel.Qualidade</t>
  </si>
  <si>
    <t>Papel.Gramatura</t>
  </si>
  <si>
    <t>Linha.Tipo</t>
  </si>
  <si>
    <t>Linha.Grupo</t>
  </si>
  <si>
    <t>Linha.Valor</t>
  </si>
  <si>
    <t>Letra.Tipo</t>
  </si>
  <si>
    <t>Letra.Regua</t>
  </si>
  <si>
    <t>Cotagem.Linha</t>
  </si>
  <si>
    <t>Cotagem.Chamada</t>
  </si>
  <si>
    <t>Cotagem.Cifra</t>
  </si>
  <si>
    <t>Cotagem.Extensão</t>
  </si>
  <si>
    <t>Margem.Dim</t>
  </si>
  <si>
    <t>Cota.Extremo</t>
  </si>
  <si>
    <t xml:space="preserve">  (é.unidade.funcional.sus value UF.EME and Prédio) and é.dentro.de value Copacabana</t>
  </si>
  <si>
    <r>
      <t xml:space="preserve">Bairro and ( é.localizado  value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</si>
  <si>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r>
      <t xml:space="preserve">Bairro and ( é.localizado   value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</si>
  <si>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Prédio and é.localizado  value </t>
    </r>
    <r>
      <rPr>
        <b/>
        <sz val="6"/>
        <color rgb="FFFF99FF"/>
        <rFont val="Arial Nova Cond"/>
        <family val="2"/>
      </rPr>
      <t>Rio.de.Janeiro</t>
    </r>
  </si>
  <si>
    <r>
      <t xml:space="preserve">Ambiente and é.localizado  value </t>
    </r>
    <r>
      <rPr>
        <b/>
        <sz val="6"/>
        <color rgb="FFFF99FF"/>
        <rFont val="Arial Nova Cond"/>
        <family val="2"/>
      </rPr>
      <t>Rio.de.Janeiro</t>
    </r>
  </si>
  <si>
    <r>
      <t xml:space="preserve">ObjetoBIM and é.tema value </t>
    </r>
    <r>
      <rPr>
        <b/>
        <sz val="6"/>
        <color rgb="FFFF99FF"/>
        <rFont val="Arial Nova Cond"/>
        <family val="2"/>
      </rPr>
      <t>Tema.Saúde</t>
    </r>
  </si>
  <si>
    <r>
      <t xml:space="preserve">ObjetoBIM and é.tema value </t>
    </r>
    <r>
      <rPr>
        <b/>
        <sz val="6"/>
        <color rgb="FFFF99FF"/>
        <rFont val="Arial Nova Cond"/>
        <family val="2"/>
      </rPr>
      <t>Tema.Estrutura</t>
    </r>
  </si>
  <si>
    <t>Pt.Absoluto</t>
  </si>
  <si>
    <t>Pt.Projeto</t>
  </si>
  <si>
    <t>Pt.Topográfico</t>
  </si>
  <si>
    <t>Ponto</t>
  </si>
  <si>
    <t>De.Referência</t>
  </si>
  <si>
    <t>Projeto</t>
  </si>
  <si>
    <t>CAD.Entidade</t>
  </si>
  <si>
    <t>CAD.Tabela</t>
  </si>
  <si>
    <t>Nuvem.Pontos</t>
  </si>
  <si>
    <t>Documento</t>
  </si>
  <si>
    <t>Textual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</si>
</sst>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sz val="6"/>
      <color rgb="FFFFC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8" tint="-0.249977111117893"/>
      <name val="Arial Nova Cond"/>
      <family val="2"/>
    </font>
    <font>
      <b/>
      <sz val="6"/>
      <color theme="4" tint="-0.249977111117893"/>
      <name val="Arial Nova Cond"/>
      <family val="2"/>
    </font>
  </fonts>
  <fills count="38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99FF"/>
        <bgColor theme="0"/>
      </patternFill>
    </fill>
    <fill>
      <patternFill patternType="solid">
        <fgColor rgb="FFFF99FF"/>
        <bgColor rgb="FFFEF2CB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rgb="FFD6DCE4"/>
      </patternFill>
    </fill>
    <fill>
      <patternFill patternType="solid">
        <fgColor rgb="FFFF99FF"/>
        <bgColor rgb="FFFFC000"/>
      </patternFill>
    </fill>
    <fill>
      <patternFill patternType="solid">
        <fgColor rgb="FFFF99FF"/>
        <bgColor rgb="FFFFEEBD"/>
      </patternFill>
    </fill>
    <fill>
      <patternFill patternType="solid">
        <fgColor rgb="FFFF99FF"/>
        <bgColor rgb="FFCCFFCC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59999389629810485"/>
        <bgColor rgb="FFCC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5" borderId="1" xfId="0" applyFont="1" applyFill="1" applyBorder="1" applyAlignment="1">
      <alignment vertical="center"/>
    </xf>
    <xf numFmtId="0" fontId="13" fillId="0" borderId="0" xfId="0" applyFont="1"/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vertical="center"/>
    </xf>
    <xf numFmtId="0" fontId="15" fillId="18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11" fillId="1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10" fillId="19" borderId="1" xfId="0" applyFont="1" applyFill="1" applyBorder="1" applyAlignment="1">
      <alignment horizontal="left" vertical="center"/>
    </xf>
    <xf numFmtId="0" fontId="10" fillId="20" borderId="1" xfId="0" applyFont="1" applyFill="1" applyBorder="1" applyAlignment="1">
      <alignment vertical="center"/>
    </xf>
    <xf numFmtId="0" fontId="16" fillId="16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2" fillId="22" borderId="1" xfId="0" applyFont="1" applyFill="1" applyBorder="1" applyAlignment="1">
      <alignment vertical="center"/>
    </xf>
    <xf numFmtId="0" fontId="15" fillId="16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/>
    </xf>
    <xf numFmtId="0" fontId="17" fillId="0" borderId="0" xfId="0" applyFont="1"/>
    <xf numFmtId="0" fontId="18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9" fillId="25" borderId="1" xfId="0" applyFont="1" applyFill="1" applyBorder="1" applyAlignment="1">
      <alignment horizontal="left" vertical="center"/>
    </xf>
    <xf numFmtId="0" fontId="10" fillId="22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vertical="center"/>
    </xf>
    <xf numFmtId="0" fontId="15" fillId="2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vertical="center"/>
    </xf>
    <xf numFmtId="0" fontId="10" fillId="23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0" fillId="2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6" fillId="27" borderId="1" xfId="0" applyFont="1" applyFill="1" applyBorder="1" applyAlignment="1">
      <alignment vertical="center"/>
    </xf>
    <xf numFmtId="0" fontId="10" fillId="29" borderId="1" xfId="0" applyFont="1" applyFill="1" applyBorder="1" applyAlignment="1">
      <alignment vertical="center"/>
    </xf>
    <xf numFmtId="0" fontId="10" fillId="30" borderId="1" xfId="0" applyFont="1" applyFill="1" applyBorder="1" applyAlignment="1">
      <alignment horizontal="left" vertical="center"/>
    </xf>
    <xf numFmtId="0" fontId="10" fillId="31" borderId="1" xfId="0" applyFont="1" applyFill="1" applyBorder="1" applyAlignment="1">
      <alignment horizontal="left" vertical="center"/>
    </xf>
    <xf numFmtId="0" fontId="10" fillId="32" borderId="1" xfId="0" applyFont="1" applyFill="1" applyBorder="1" applyAlignment="1">
      <alignment horizontal="left" vertical="center"/>
    </xf>
    <xf numFmtId="0" fontId="10" fillId="33" borderId="1" xfId="0" applyFont="1" applyFill="1" applyBorder="1" applyAlignment="1">
      <alignment horizontal="left" vertical="center"/>
    </xf>
    <xf numFmtId="0" fontId="10" fillId="34" borderId="1" xfId="0" applyFont="1" applyFill="1" applyBorder="1" applyAlignment="1">
      <alignment horizontal="left" vertical="center"/>
    </xf>
    <xf numFmtId="0" fontId="10" fillId="3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16" fillId="27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horizontal="left" vertical="center"/>
    </xf>
    <xf numFmtId="0" fontId="10" fillId="27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vertical="center"/>
    </xf>
    <xf numFmtId="0" fontId="1" fillId="27" borderId="1" xfId="0" applyFont="1" applyFill="1" applyBorder="1" applyAlignment="1">
      <alignment vertical="center"/>
    </xf>
    <xf numFmtId="0" fontId="6" fillId="10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27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12" fillId="22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37" borderId="1" xfId="0" applyFont="1" applyFill="1" applyBorder="1" applyAlignment="1">
      <alignment horizontal="left" vertical="center"/>
    </xf>
    <xf numFmtId="2" fontId="12" fillId="7" borderId="1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23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vertical="center" wrapText="1"/>
    </xf>
    <xf numFmtId="49" fontId="6" fillId="9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2" fillId="36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5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7"/>
  <sheetViews>
    <sheetView topLeftCell="A4" zoomScale="220" zoomScaleNormal="220" workbookViewId="0">
      <selection activeCell="B17" sqref="B17"/>
    </sheetView>
  </sheetViews>
  <sheetFormatPr defaultColWidth="56.5703125" defaultRowHeight="9.75" customHeight="1" x14ac:dyDescent="0.25"/>
  <cols>
    <col min="1" max="1" width="10.5703125" style="1" customWidth="1"/>
    <col min="2" max="16384" width="56.5703125" style="1"/>
  </cols>
  <sheetData>
    <row r="1" spans="1:2" ht="9.75" customHeight="1" x14ac:dyDescent="0.25">
      <c r="A1" s="14" t="s">
        <v>17</v>
      </c>
      <c r="B1" s="14" t="s">
        <v>14</v>
      </c>
    </row>
    <row r="2" spans="1:2" ht="9.75" customHeight="1" x14ac:dyDescent="0.25">
      <c r="A2" s="15" t="s">
        <v>18</v>
      </c>
      <c r="B2" s="15" t="s">
        <v>60</v>
      </c>
    </row>
    <row r="3" spans="1:2" ht="9.75" customHeight="1" x14ac:dyDescent="0.25">
      <c r="A3" s="15" t="s">
        <v>19</v>
      </c>
      <c r="B3" s="15" t="s">
        <v>612</v>
      </c>
    </row>
    <row r="4" spans="1:2" ht="9.75" customHeight="1" x14ac:dyDescent="0.25">
      <c r="A4" s="16" t="s">
        <v>121</v>
      </c>
      <c r="B4" s="16" t="s">
        <v>132</v>
      </c>
    </row>
    <row r="5" spans="1:2" ht="9.75" customHeight="1" x14ac:dyDescent="0.25">
      <c r="A5" s="16" t="s">
        <v>120</v>
      </c>
      <c r="B5" s="16" t="str">
        <f>_xlfn.CONCAT(B4,"Prop")</f>
        <v>NBR.Prop</v>
      </c>
    </row>
    <row r="6" spans="1:2" ht="9.75" customHeight="1" x14ac:dyDescent="0.25">
      <c r="A6" s="16" t="s">
        <v>122</v>
      </c>
      <c r="B6" s="16" t="str">
        <f>_xlfn.CONCAT(B4,"Data")</f>
        <v>NBR.Data</v>
      </c>
    </row>
    <row r="7" spans="1:2" ht="9.75" customHeight="1" x14ac:dyDescent="0.25">
      <c r="A7" s="16" t="s">
        <v>65</v>
      </c>
      <c r="B7" s="16" t="s">
        <v>66</v>
      </c>
    </row>
    <row r="8" spans="1:2" ht="9.75" customHeight="1" x14ac:dyDescent="0.25">
      <c r="A8" s="16" t="s">
        <v>67</v>
      </c>
      <c r="B8" s="16" t="s">
        <v>613</v>
      </c>
    </row>
    <row r="9" spans="1:2" ht="9.75" customHeight="1" x14ac:dyDescent="0.25">
      <c r="A9" s="16" t="s">
        <v>611</v>
      </c>
      <c r="B9" s="16" t="s">
        <v>56</v>
      </c>
    </row>
    <row r="10" spans="1:2" ht="9.75" customHeight="1" x14ac:dyDescent="0.25">
      <c r="A10" s="16" t="s">
        <v>1</v>
      </c>
      <c r="B10" s="16" t="s">
        <v>2</v>
      </c>
    </row>
    <row r="11" spans="1:2" ht="9.75" customHeight="1" x14ac:dyDescent="0.25">
      <c r="A11" s="16" t="s">
        <v>4</v>
      </c>
      <c r="B11" s="16" t="s">
        <v>3</v>
      </c>
    </row>
    <row r="12" spans="1:2" ht="9.75" customHeight="1" x14ac:dyDescent="0.25">
      <c r="A12" s="16" t="s">
        <v>0</v>
      </c>
      <c r="B12" s="16" t="s">
        <v>8</v>
      </c>
    </row>
    <row r="13" spans="1:2" ht="9.75" customHeight="1" x14ac:dyDescent="0.25">
      <c r="A13" s="16" t="s">
        <v>608</v>
      </c>
      <c r="B13" s="16" t="s">
        <v>57</v>
      </c>
    </row>
    <row r="14" spans="1:2" ht="9.75" customHeight="1" x14ac:dyDescent="0.25">
      <c r="A14" s="16" t="s">
        <v>609</v>
      </c>
      <c r="B14" s="16" t="s">
        <v>58</v>
      </c>
    </row>
    <row r="15" spans="1:2" ht="9.75" customHeight="1" x14ac:dyDescent="0.25">
      <c r="A15" s="16" t="s">
        <v>610</v>
      </c>
      <c r="B15" s="16" t="s">
        <v>59</v>
      </c>
    </row>
    <row r="16" spans="1:2" ht="9.75" customHeight="1" x14ac:dyDescent="0.25">
      <c r="A16" s="16" t="s">
        <v>607</v>
      </c>
      <c r="B16" s="16" t="s">
        <v>846</v>
      </c>
    </row>
    <row r="17" spans="1:2" ht="9.75" customHeight="1" x14ac:dyDescent="0.25">
      <c r="A17" s="88" t="s">
        <v>1325</v>
      </c>
      <c r="B17" s="99">
        <f ca="1">NOW()</f>
        <v>45245.77584548611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652"/>
  <sheetViews>
    <sheetView tabSelected="1" zoomScale="175" zoomScaleNormal="175" workbookViewId="0">
      <pane ySplit="1" topLeftCell="A629" activePane="bottomLeft" state="frozen"/>
      <selection pane="bottomLeft" activeCell="F249" sqref="F249"/>
    </sheetView>
  </sheetViews>
  <sheetFormatPr defaultRowHeight="7.9" customHeight="1" x14ac:dyDescent="0.25"/>
  <cols>
    <col min="1" max="1" width="3.140625" customWidth="1"/>
    <col min="2" max="2" width="7.28515625" customWidth="1"/>
    <col min="3" max="5" width="12.140625" customWidth="1"/>
    <col min="6" max="6" width="17.28515625" customWidth="1"/>
    <col min="7" max="7" width="12" style="54" customWidth="1"/>
    <col min="8" max="8" width="15.28515625" style="54" customWidth="1"/>
    <col min="9" max="9" width="23.28515625" style="54" customWidth="1"/>
    <col min="10" max="10" width="27.85546875" style="54" customWidth="1"/>
    <col min="11" max="11" width="32.28515625" style="54" customWidth="1"/>
    <col min="12" max="12" width="23.28515625" bestFit="1" customWidth="1"/>
    <col min="13" max="14" width="22.28515625" bestFit="1" customWidth="1"/>
    <col min="15" max="15" width="17.7109375" bestFit="1" customWidth="1"/>
    <col min="16" max="16" width="78.140625" customWidth="1"/>
    <col min="17" max="17" width="40" customWidth="1"/>
    <col min="18" max="18" width="9.28515625" style="35" bestFit="1" customWidth="1"/>
    <col min="19" max="19" width="13.85546875" bestFit="1" customWidth="1"/>
    <col min="20" max="20" width="7.7109375" bestFit="1" customWidth="1"/>
  </cols>
  <sheetData>
    <row r="1" spans="1:20" ht="33" customHeight="1" x14ac:dyDescent="0.25">
      <c r="A1" s="11">
        <v>1</v>
      </c>
      <c r="B1" s="5" t="s">
        <v>64</v>
      </c>
      <c r="C1" s="5" t="s">
        <v>69</v>
      </c>
      <c r="D1" s="5" t="s">
        <v>70</v>
      </c>
      <c r="E1" s="5" t="s">
        <v>71</v>
      </c>
      <c r="F1" s="5" t="s">
        <v>72</v>
      </c>
      <c r="G1" s="52" t="s">
        <v>902</v>
      </c>
      <c r="H1" s="52" t="s">
        <v>901</v>
      </c>
      <c r="I1" s="52" t="s">
        <v>900</v>
      </c>
      <c r="J1" s="52" t="s">
        <v>899</v>
      </c>
      <c r="K1" s="52" t="s">
        <v>903</v>
      </c>
      <c r="L1" s="8" t="s">
        <v>40</v>
      </c>
      <c r="M1" s="8" t="s">
        <v>118</v>
      </c>
      <c r="N1" s="8" t="s">
        <v>38</v>
      </c>
      <c r="O1" s="8" t="s">
        <v>39</v>
      </c>
      <c r="P1" s="8" t="s">
        <v>61</v>
      </c>
      <c r="Q1" s="8" t="s">
        <v>62</v>
      </c>
      <c r="R1" s="8" t="s">
        <v>390</v>
      </c>
      <c r="S1" s="8" t="s">
        <v>257</v>
      </c>
      <c r="T1" s="5" t="s">
        <v>63</v>
      </c>
    </row>
    <row r="2" spans="1:20" ht="7.9" customHeight="1" x14ac:dyDescent="0.25">
      <c r="A2" s="12">
        <v>2</v>
      </c>
      <c r="B2" s="9" t="s">
        <v>514</v>
      </c>
      <c r="C2" s="9" t="s">
        <v>516</v>
      </c>
      <c r="D2" s="9" t="s">
        <v>524</v>
      </c>
      <c r="E2" s="9" t="s">
        <v>541</v>
      </c>
      <c r="F2" s="9" t="s">
        <v>593</v>
      </c>
      <c r="G2" s="27" t="s">
        <v>134</v>
      </c>
      <c r="H2" s="27" t="s">
        <v>134</v>
      </c>
      <c r="I2" s="27" t="s">
        <v>134</v>
      </c>
      <c r="J2" s="27" t="s">
        <v>134</v>
      </c>
      <c r="K2" s="27" t="s">
        <v>134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19" t="s">
        <v>539</v>
      </c>
      <c r="S2" s="19">
        <v>3</v>
      </c>
      <c r="T2" s="10" t="str">
        <f t="shared" ref="T2:T65" si="3">_xlfn.CONCAT("key_",A2)</f>
        <v>key_2</v>
      </c>
    </row>
    <row r="3" spans="1:20" ht="7.9" customHeight="1" x14ac:dyDescent="0.25">
      <c r="A3" s="12">
        <v>3</v>
      </c>
      <c r="B3" s="9" t="s">
        <v>514</v>
      </c>
      <c r="C3" s="9" t="s">
        <v>516</v>
      </c>
      <c r="D3" s="9" t="s">
        <v>524</v>
      </c>
      <c r="E3" s="9" t="s">
        <v>541</v>
      </c>
      <c r="F3" s="9" t="s">
        <v>594</v>
      </c>
      <c r="G3" s="27" t="s">
        <v>134</v>
      </c>
      <c r="H3" s="27" t="s">
        <v>134</v>
      </c>
      <c r="I3" s="27" t="s">
        <v>134</v>
      </c>
      <c r="J3" s="27" t="s">
        <v>134</v>
      </c>
      <c r="K3" s="27" t="s">
        <v>134</v>
      </c>
      <c r="L3" s="7" t="str">
        <f t="shared" si="0"/>
        <v>Trata-se de: Termo</v>
      </c>
      <c r="M3" s="7" t="str">
        <f t="shared" ref="M3:M66" si="4">_xlfn.CONCAT(SUBSTITUTE(C3,".","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19" t="s">
        <v>539</v>
      </c>
      <c r="S3" s="19">
        <v>3</v>
      </c>
      <c r="T3" s="10" t="str">
        <f t="shared" si="3"/>
        <v>key_3</v>
      </c>
    </row>
    <row r="4" spans="1:20" ht="7.9" customHeight="1" x14ac:dyDescent="0.25">
      <c r="A4" s="12">
        <v>4</v>
      </c>
      <c r="B4" s="9" t="s">
        <v>514</v>
      </c>
      <c r="C4" s="9" t="s">
        <v>516</v>
      </c>
      <c r="D4" s="9" t="s">
        <v>524</v>
      </c>
      <c r="E4" s="9" t="s">
        <v>541</v>
      </c>
      <c r="F4" s="9" t="s">
        <v>595</v>
      </c>
      <c r="G4" s="27" t="s">
        <v>134</v>
      </c>
      <c r="H4" s="27" t="s">
        <v>134</v>
      </c>
      <c r="I4" s="27" t="s">
        <v>134</v>
      </c>
      <c r="J4" s="27" t="s">
        <v>134</v>
      </c>
      <c r="K4" s="27" t="s">
        <v>134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19" t="s">
        <v>539</v>
      </c>
      <c r="S4" s="19">
        <v>3</v>
      </c>
      <c r="T4" s="10" t="str">
        <f t="shared" si="3"/>
        <v>key_4</v>
      </c>
    </row>
    <row r="5" spans="1:20" ht="7.9" customHeight="1" x14ac:dyDescent="0.25">
      <c r="A5" s="12">
        <v>5</v>
      </c>
      <c r="B5" s="9" t="s">
        <v>514</v>
      </c>
      <c r="C5" s="9" t="s">
        <v>516</v>
      </c>
      <c r="D5" s="9" t="s">
        <v>524</v>
      </c>
      <c r="E5" s="9" t="s">
        <v>541</v>
      </c>
      <c r="F5" s="9" t="s">
        <v>1175</v>
      </c>
      <c r="G5" s="27" t="s">
        <v>134</v>
      </c>
      <c r="H5" s="27" t="s">
        <v>134</v>
      </c>
      <c r="I5" s="27" t="s">
        <v>134</v>
      </c>
      <c r="J5" s="27" t="s">
        <v>134</v>
      </c>
      <c r="K5" s="27" t="s">
        <v>134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Térmica. --- Consultar a Norma 6492-2021 na Seção 3</v>
      </c>
      <c r="Q5" s="7" t="str">
        <f t="shared" si="2"/>
        <v>Consultar a Norma 6492-2021 na Seção 3</v>
      </c>
      <c r="R5" s="19" t="s">
        <v>539</v>
      </c>
      <c r="S5" s="19">
        <v>3</v>
      </c>
      <c r="T5" s="10" t="str">
        <f t="shared" si="3"/>
        <v>key_5</v>
      </c>
    </row>
    <row r="6" spans="1:20" ht="7.9" customHeight="1" x14ac:dyDescent="0.25">
      <c r="A6" s="12">
        <v>6</v>
      </c>
      <c r="B6" s="9" t="s">
        <v>514</v>
      </c>
      <c r="C6" s="9" t="s">
        <v>516</v>
      </c>
      <c r="D6" s="9" t="s">
        <v>524</v>
      </c>
      <c r="E6" s="9" t="s">
        <v>541</v>
      </c>
      <c r="F6" s="9" t="s">
        <v>598</v>
      </c>
      <c r="G6" s="27" t="s">
        <v>134</v>
      </c>
      <c r="H6" s="27" t="s">
        <v>134</v>
      </c>
      <c r="I6" s="27" t="s">
        <v>134</v>
      </c>
      <c r="J6" s="27" t="s">
        <v>134</v>
      </c>
      <c r="K6" s="27" t="s">
        <v>134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19" t="s">
        <v>539</v>
      </c>
      <c r="S6" s="19">
        <v>3</v>
      </c>
      <c r="T6" s="10" t="str">
        <f t="shared" si="3"/>
        <v>key_6</v>
      </c>
    </row>
    <row r="7" spans="1:20" ht="7.9" customHeight="1" x14ac:dyDescent="0.25">
      <c r="A7" s="12">
        <v>7</v>
      </c>
      <c r="B7" s="9" t="s">
        <v>514</v>
      </c>
      <c r="C7" s="9" t="s">
        <v>516</v>
      </c>
      <c r="D7" s="9" t="s">
        <v>524</v>
      </c>
      <c r="E7" s="9" t="s">
        <v>541</v>
      </c>
      <c r="F7" s="9" t="s">
        <v>596</v>
      </c>
      <c r="G7" s="27" t="s">
        <v>134</v>
      </c>
      <c r="H7" s="27" t="s">
        <v>134</v>
      </c>
      <c r="I7" s="27" t="s">
        <v>134</v>
      </c>
      <c r="J7" s="27" t="s">
        <v>134</v>
      </c>
      <c r="K7" s="27" t="s">
        <v>134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19" t="s">
        <v>539</v>
      </c>
      <c r="S7" s="19">
        <v>3</v>
      </c>
      <c r="T7" s="10" t="str">
        <f t="shared" si="3"/>
        <v>key_7</v>
      </c>
    </row>
    <row r="8" spans="1:20" ht="7.9" customHeight="1" x14ac:dyDescent="0.25">
      <c r="A8" s="12">
        <v>8</v>
      </c>
      <c r="B8" s="9" t="s">
        <v>514</v>
      </c>
      <c r="C8" s="9" t="s">
        <v>516</v>
      </c>
      <c r="D8" s="9" t="s">
        <v>524</v>
      </c>
      <c r="E8" s="9" t="s">
        <v>541</v>
      </c>
      <c r="F8" s="9" t="s">
        <v>597</v>
      </c>
      <c r="G8" s="27" t="s">
        <v>134</v>
      </c>
      <c r="H8" s="27" t="s">
        <v>134</v>
      </c>
      <c r="I8" s="27" t="s">
        <v>134</v>
      </c>
      <c r="J8" s="27" t="s">
        <v>134</v>
      </c>
      <c r="K8" s="27" t="s">
        <v>134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19" t="s">
        <v>539</v>
      </c>
      <c r="S8" s="19">
        <v>3</v>
      </c>
      <c r="T8" s="10" t="str">
        <f t="shared" si="3"/>
        <v>key_8</v>
      </c>
    </row>
    <row r="9" spans="1:20" ht="7.9" customHeight="1" x14ac:dyDescent="0.25">
      <c r="A9" s="12">
        <v>9</v>
      </c>
      <c r="B9" s="9" t="s">
        <v>514</v>
      </c>
      <c r="C9" s="9" t="s">
        <v>516</v>
      </c>
      <c r="D9" s="9" t="s">
        <v>524</v>
      </c>
      <c r="E9" s="9" t="s">
        <v>541</v>
      </c>
      <c r="F9" s="9" t="s">
        <v>841</v>
      </c>
      <c r="G9" s="27" t="s">
        <v>134</v>
      </c>
      <c r="H9" s="27" t="s">
        <v>134</v>
      </c>
      <c r="I9" s="27" t="s">
        <v>134</v>
      </c>
      <c r="J9" s="27" t="s">
        <v>134</v>
      </c>
      <c r="K9" s="27" t="s">
        <v>134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19" t="s">
        <v>539</v>
      </c>
      <c r="S9" s="19">
        <v>3</v>
      </c>
      <c r="T9" s="10" t="str">
        <f t="shared" si="3"/>
        <v>key_9</v>
      </c>
    </row>
    <row r="10" spans="1:20" ht="7.9" customHeight="1" x14ac:dyDescent="0.25">
      <c r="A10" s="12">
        <v>10</v>
      </c>
      <c r="B10" s="9" t="s">
        <v>514</v>
      </c>
      <c r="C10" s="9" t="s">
        <v>516</v>
      </c>
      <c r="D10" s="9" t="s">
        <v>524</v>
      </c>
      <c r="E10" s="9" t="s">
        <v>541</v>
      </c>
      <c r="F10" s="9" t="s">
        <v>840</v>
      </c>
      <c r="G10" s="27" t="s">
        <v>134</v>
      </c>
      <c r="H10" s="27" t="s">
        <v>134</v>
      </c>
      <c r="I10" s="27" t="s">
        <v>134</v>
      </c>
      <c r="J10" s="27" t="s">
        <v>134</v>
      </c>
      <c r="K10" s="27" t="s">
        <v>134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19" t="s">
        <v>539</v>
      </c>
      <c r="S10" s="19">
        <v>3</v>
      </c>
      <c r="T10" s="10" t="str">
        <f t="shared" si="3"/>
        <v>key_10</v>
      </c>
    </row>
    <row r="11" spans="1:20" ht="7.9" customHeight="1" x14ac:dyDescent="0.25">
      <c r="A11" s="12">
        <v>11</v>
      </c>
      <c r="B11" s="9" t="s">
        <v>514</v>
      </c>
      <c r="C11" s="9" t="s">
        <v>516</v>
      </c>
      <c r="D11" s="9" t="s">
        <v>524</v>
      </c>
      <c r="E11" s="9" t="s">
        <v>541</v>
      </c>
      <c r="F11" s="9" t="s">
        <v>839</v>
      </c>
      <c r="G11" s="27" t="s">
        <v>134</v>
      </c>
      <c r="H11" s="27" t="s">
        <v>134</v>
      </c>
      <c r="I11" s="27" t="s">
        <v>134</v>
      </c>
      <c r="J11" s="27" t="s">
        <v>134</v>
      </c>
      <c r="K11" s="27" t="s">
        <v>134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19" t="s">
        <v>539</v>
      </c>
      <c r="S11" s="19">
        <v>3</v>
      </c>
      <c r="T11" s="10" t="str">
        <f t="shared" si="3"/>
        <v>key_11</v>
      </c>
    </row>
    <row r="12" spans="1:20" ht="7.9" customHeight="1" x14ac:dyDescent="0.25">
      <c r="A12" s="12">
        <v>12</v>
      </c>
      <c r="B12" s="9" t="s">
        <v>514</v>
      </c>
      <c r="C12" s="9" t="s">
        <v>516</v>
      </c>
      <c r="D12" s="9" t="s">
        <v>599</v>
      </c>
      <c r="E12" s="9" t="s">
        <v>542</v>
      </c>
      <c r="F12" s="9" t="s">
        <v>5</v>
      </c>
      <c r="G12" s="27" t="s">
        <v>134</v>
      </c>
      <c r="H12" s="27" t="s">
        <v>134</v>
      </c>
      <c r="I12" s="27" t="s">
        <v>134</v>
      </c>
      <c r="J12" s="27" t="s">
        <v>134</v>
      </c>
      <c r="K12" s="27" t="s">
        <v>134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19" t="s">
        <v>539</v>
      </c>
      <c r="S12" s="19">
        <v>3</v>
      </c>
      <c r="T12" s="10" t="str">
        <f t="shared" si="3"/>
        <v>key_12</v>
      </c>
    </row>
    <row r="13" spans="1:20" ht="7.9" customHeight="1" x14ac:dyDescent="0.25">
      <c r="A13" s="12">
        <v>13</v>
      </c>
      <c r="B13" s="9" t="s">
        <v>514</v>
      </c>
      <c r="C13" s="9" t="s">
        <v>516</v>
      </c>
      <c r="D13" s="9" t="s">
        <v>599</v>
      </c>
      <c r="E13" s="9" t="s">
        <v>542</v>
      </c>
      <c r="F13" s="9" t="s">
        <v>6</v>
      </c>
      <c r="G13" s="27" t="s">
        <v>134</v>
      </c>
      <c r="H13" s="27" t="s">
        <v>134</v>
      </c>
      <c r="I13" s="27" t="s">
        <v>134</v>
      </c>
      <c r="J13" s="27" t="s">
        <v>134</v>
      </c>
      <c r="K13" s="27" t="s">
        <v>134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19" t="s">
        <v>539</v>
      </c>
      <c r="S13" s="19">
        <v>3</v>
      </c>
      <c r="T13" s="10" t="str">
        <f t="shared" si="3"/>
        <v>key_13</v>
      </c>
    </row>
    <row r="14" spans="1:20" ht="7.9" customHeight="1" x14ac:dyDescent="0.25">
      <c r="A14" s="12">
        <v>14</v>
      </c>
      <c r="B14" s="9" t="s">
        <v>514</v>
      </c>
      <c r="C14" s="9" t="s">
        <v>516</v>
      </c>
      <c r="D14" s="9" t="s">
        <v>599</v>
      </c>
      <c r="E14" s="9" t="s">
        <v>1176</v>
      </c>
      <c r="F14" s="9" t="s">
        <v>7</v>
      </c>
      <c r="G14" s="27" t="s">
        <v>134</v>
      </c>
      <c r="H14" s="27" t="s">
        <v>134</v>
      </c>
      <c r="I14" s="27" t="s">
        <v>134</v>
      </c>
      <c r="J14" s="27" t="s">
        <v>134</v>
      </c>
      <c r="K14" s="27" t="s">
        <v>134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Construtiva </v>
      </c>
      <c r="P14" s="7" t="str">
        <f t="shared" si="1"/>
        <v>Trata-se de: Termo Normativo  De Informação Projetual  Construtiva  Etiqueta. --- Consultar a Norma 6492-2021 na Seção 3</v>
      </c>
      <c r="Q14" s="7" t="str">
        <f t="shared" si="2"/>
        <v>Consultar a Norma 6492-2021 na Seção 3</v>
      </c>
      <c r="R14" s="19" t="s">
        <v>539</v>
      </c>
      <c r="S14" s="19">
        <v>3</v>
      </c>
      <c r="T14" s="10" t="str">
        <f t="shared" si="3"/>
        <v>key_14</v>
      </c>
    </row>
    <row r="15" spans="1:20" ht="7.9" customHeight="1" x14ac:dyDescent="0.25">
      <c r="A15" s="12">
        <v>15</v>
      </c>
      <c r="B15" s="9" t="s">
        <v>514</v>
      </c>
      <c r="C15" s="9" t="s">
        <v>516</v>
      </c>
      <c r="D15" s="9" t="s">
        <v>599</v>
      </c>
      <c r="E15" s="9" t="s">
        <v>543</v>
      </c>
      <c r="F15" s="9" t="s">
        <v>73</v>
      </c>
      <c r="G15" s="27" t="s">
        <v>134</v>
      </c>
      <c r="H15" s="27" t="s">
        <v>134</v>
      </c>
      <c r="I15" s="27" t="s">
        <v>134</v>
      </c>
      <c r="J15" s="27" t="s">
        <v>134</v>
      </c>
      <c r="K15" s="27" t="s">
        <v>134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19" t="s">
        <v>539</v>
      </c>
      <c r="S15" s="19">
        <v>3</v>
      </c>
      <c r="T15" s="10" t="str">
        <f t="shared" si="3"/>
        <v>key_15</v>
      </c>
    </row>
    <row r="16" spans="1:20" ht="7.9" customHeight="1" x14ac:dyDescent="0.25">
      <c r="A16" s="12">
        <v>16</v>
      </c>
      <c r="B16" s="9" t="s">
        <v>514</v>
      </c>
      <c r="C16" s="9" t="s">
        <v>516</v>
      </c>
      <c r="D16" s="9" t="s">
        <v>599</v>
      </c>
      <c r="E16" s="9" t="s">
        <v>543</v>
      </c>
      <c r="F16" s="9" t="s">
        <v>74</v>
      </c>
      <c r="G16" s="27" t="s">
        <v>134</v>
      </c>
      <c r="H16" s="27" t="s">
        <v>134</v>
      </c>
      <c r="I16" s="27" t="s">
        <v>134</v>
      </c>
      <c r="J16" s="27" t="s">
        <v>134</v>
      </c>
      <c r="K16" s="27" t="s">
        <v>134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19" t="s">
        <v>539</v>
      </c>
      <c r="S16" s="19">
        <v>3</v>
      </c>
      <c r="T16" s="10" t="str">
        <f t="shared" si="3"/>
        <v>key_16</v>
      </c>
    </row>
    <row r="17" spans="1:21" ht="7.9" customHeight="1" x14ac:dyDescent="0.25">
      <c r="A17" s="12">
        <v>17</v>
      </c>
      <c r="B17" s="9" t="s">
        <v>514</v>
      </c>
      <c r="C17" s="9" t="s">
        <v>516</v>
      </c>
      <c r="D17" s="9" t="s">
        <v>599</v>
      </c>
      <c r="E17" s="9" t="s">
        <v>543</v>
      </c>
      <c r="F17" s="9" t="s">
        <v>75</v>
      </c>
      <c r="G17" s="27" t="s">
        <v>134</v>
      </c>
      <c r="H17" s="27" t="s">
        <v>134</v>
      </c>
      <c r="I17" s="27" t="s">
        <v>134</v>
      </c>
      <c r="J17" s="27" t="s">
        <v>134</v>
      </c>
      <c r="K17" s="27" t="s">
        <v>134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19" t="s">
        <v>539</v>
      </c>
      <c r="S17" s="19">
        <v>3</v>
      </c>
      <c r="T17" s="10" t="str">
        <f t="shared" si="3"/>
        <v>key_17</v>
      </c>
    </row>
    <row r="18" spans="1:21" ht="7.9" customHeight="1" x14ac:dyDescent="0.25">
      <c r="A18" s="12">
        <v>18</v>
      </c>
      <c r="B18" s="9" t="s">
        <v>514</v>
      </c>
      <c r="C18" s="9" t="s">
        <v>516</v>
      </c>
      <c r="D18" s="9" t="s">
        <v>599</v>
      </c>
      <c r="E18" s="9" t="s">
        <v>543</v>
      </c>
      <c r="F18" s="9" t="s">
        <v>76</v>
      </c>
      <c r="G18" s="27" t="s">
        <v>134</v>
      </c>
      <c r="H18" s="27" t="s">
        <v>134</v>
      </c>
      <c r="I18" s="27" t="s">
        <v>134</v>
      </c>
      <c r="J18" s="27" t="s">
        <v>134</v>
      </c>
      <c r="K18" s="27" t="s">
        <v>134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19" t="s">
        <v>539</v>
      </c>
      <c r="S18" s="19">
        <v>3</v>
      </c>
      <c r="T18" s="10" t="str">
        <f t="shared" si="3"/>
        <v>key_18</v>
      </c>
    </row>
    <row r="19" spans="1:21" ht="7.9" customHeight="1" x14ac:dyDescent="0.25">
      <c r="A19" s="12">
        <v>19</v>
      </c>
      <c r="B19" s="9" t="s">
        <v>514</v>
      </c>
      <c r="C19" s="9" t="s">
        <v>516</v>
      </c>
      <c r="D19" s="9" t="s">
        <v>599</v>
      </c>
      <c r="E19" s="9" t="s">
        <v>543</v>
      </c>
      <c r="F19" s="9" t="s">
        <v>845</v>
      </c>
      <c r="G19" s="27" t="s">
        <v>134</v>
      </c>
      <c r="H19" s="27" t="s">
        <v>134</v>
      </c>
      <c r="I19" s="27" t="s">
        <v>134</v>
      </c>
      <c r="J19" s="27" t="s">
        <v>134</v>
      </c>
      <c r="K19" s="27" t="s">
        <v>134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19" t="s">
        <v>539</v>
      </c>
      <c r="S19" s="19">
        <v>3</v>
      </c>
      <c r="T19" s="10" t="str">
        <f t="shared" si="3"/>
        <v>key_19</v>
      </c>
    </row>
    <row r="20" spans="1:21" s="13" customFormat="1" ht="7.9" customHeight="1" x14ac:dyDescent="0.25">
      <c r="A20" s="12">
        <v>20</v>
      </c>
      <c r="B20" s="9" t="s">
        <v>514</v>
      </c>
      <c r="C20" s="9" t="s">
        <v>516</v>
      </c>
      <c r="D20" s="9" t="s">
        <v>525</v>
      </c>
      <c r="E20" s="23" t="s">
        <v>544</v>
      </c>
      <c r="F20" s="23" t="s">
        <v>523</v>
      </c>
      <c r="G20" s="27" t="s">
        <v>134</v>
      </c>
      <c r="H20" s="27" t="s">
        <v>134</v>
      </c>
      <c r="I20" s="27" t="s">
        <v>134</v>
      </c>
      <c r="J20" s="27" t="s">
        <v>134</v>
      </c>
      <c r="K20" s="27" t="s">
        <v>134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19" t="s">
        <v>392</v>
      </c>
      <c r="S20" s="19">
        <v>3</v>
      </c>
      <c r="T20" s="10" t="str">
        <f t="shared" si="3"/>
        <v>key_20</v>
      </c>
      <c r="U20"/>
    </row>
    <row r="21" spans="1:21" s="13" customFormat="1" ht="7.9" customHeight="1" x14ac:dyDescent="0.25">
      <c r="A21" s="12">
        <v>21</v>
      </c>
      <c r="B21" s="9" t="s">
        <v>514</v>
      </c>
      <c r="C21" s="9" t="s">
        <v>516</v>
      </c>
      <c r="D21" s="9" t="s">
        <v>525</v>
      </c>
      <c r="E21" s="23" t="s">
        <v>544</v>
      </c>
      <c r="F21" s="23" t="s">
        <v>376</v>
      </c>
      <c r="G21" s="27" t="s">
        <v>134</v>
      </c>
      <c r="H21" s="27" t="s">
        <v>134</v>
      </c>
      <c r="I21" s="27" t="s">
        <v>134</v>
      </c>
      <c r="J21" s="27" t="s">
        <v>134</v>
      </c>
      <c r="K21" s="27" t="s">
        <v>134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19" t="s">
        <v>392</v>
      </c>
      <c r="S21" s="19">
        <v>3</v>
      </c>
      <c r="T21" s="10" t="str">
        <f t="shared" si="3"/>
        <v>key_21</v>
      </c>
      <c r="U21"/>
    </row>
    <row r="22" spans="1:21" s="13" customFormat="1" ht="7.9" customHeight="1" x14ac:dyDescent="0.25">
      <c r="A22" s="12">
        <v>22</v>
      </c>
      <c r="B22" s="9" t="s">
        <v>514</v>
      </c>
      <c r="C22" s="9" t="s">
        <v>516</v>
      </c>
      <c r="D22" s="9" t="s">
        <v>525</v>
      </c>
      <c r="E22" s="23" t="s">
        <v>544</v>
      </c>
      <c r="F22" s="23" t="s">
        <v>388</v>
      </c>
      <c r="G22" s="27" t="s">
        <v>134</v>
      </c>
      <c r="H22" s="27" t="s">
        <v>134</v>
      </c>
      <c r="I22" s="27" t="s">
        <v>134</v>
      </c>
      <c r="J22" s="27" t="s">
        <v>134</v>
      </c>
      <c r="K22" s="27" t="s">
        <v>134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19" t="s">
        <v>392</v>
      </c>
      <c r="S22" s="19">
        <v>3</v>
      </c>
      <c r="T22" s="10" t="str">
        <f t="shared" si="3"/>
        <v>key_22</v>
      </c>
      <c r="U22"/>
    </row>
    <row r="23" spans="1:21" s="13" customFormat="1" ht="7.9" customHeight="1" x14ac:dyDescent="0.25">
      <c r="A23" s="12">
        <v>23</v>
      </c>
      <c r="B23" s="9" t="s">
        <v>514</v>
      </c>
      <c r="C23" s="9" t="s">
        <v>516</v>
      </c>
      <c r="D23" s="9" t="s">
        <v>525</v>
      </c>
      <c r="E23" s="23" t="s">
        <v>544</v>
      </c>
      <c r="F23" s="23" t="s">
        <v>803</v>
      </c>
      <c r="G23" s="27" t="s">
        <v>134</v>
      </c>
      <c r="H23" s="27" t="s">
        <v>134</v>
      </c>
      <c r="I23" s="27" t="s">
        <v>134</v>
      </c>
      <c r="J23" s="27" t="s">
        <v>134</v>
      </c>
      <c r="K23" s="27" t="s">
        <v>134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19" t="s">
        <v>392</v>
      </c>
      <c r="S23" s="19">
        <v>3</v>
      </c>
      <c r="T23" s="10" t="str">
        <f t="shared" si="3"/>
        <v>key_23</v>
      </c>
      <c r="U23"/>
    </row>
    <row r="24" spans="1:21" s="13" customFormat="1" ht="7.9" customHeight="1" x14ac:dyDescent="0.25">
      <c r="A24" s="12">
        <v>24</v>
      </c>
      <c r="B24" s="9" t="s">
        <v>514</v>
      </c>
      <c r="C24" s="9" t="s">
        <v>516</v>
      </c>
      <c r="D24" s="9" t="s">
        <v>525</v>
      </c>
      <c r="E24" s="23" t="s">
        <v>544</v>
      </c>
      <c r="F24" s="23" t="s">
        <v>804</v>
      </c>
      <c r="G24" s="27" t="s">
        <v>134</v>
      </c>
      <c r="H24" s="27" t="s">
        <v>134</v>
      </c>
      <c r="I24" s="27" t="s">
        <v>134</v>
      </c>
      <c r="J24" s="27" t="s">
        <v>134</v>
      </c>
      <c r="K24" s="27" t="s">
        <v>134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19" t="s">
        <v>392</v>
      </c>
      <c r="S24" s="19">
        <v>3</v>
      </c>
      <c r="T24" s="10" t="str">
        <f t="shared" si="3"/>
        <v>key_24</v>
      </c>
      <c r="U24"/>
    </row>
    <row r="25" spans="1:21" s="13" customFormat="1" ht="7.9" customHeight="1" x14ac:dyDescent="0.25">
      <c r="A25" s="12">
        <v>25</v>
      </c>
      <c r="B25" s="9" t="s">
        <v>514</v>
      </c>
      <c r="C25" s="9" t="s">
        <v>516</v>
      </c>
      <c r="D25" s="9" t="s">
        <v>525</v>
      </c>
      <c r="E25" s="23" t="s">
        <v>544</v>
      </c>
      <c r="F25" s="23" t="s">
        <v>476</v>
      </c>
      <c r="G25" s="27" t="s">
        <v>134</v>
      </c>
      <c r="H25" s="27" t="s">
        <v>134</v>
      </c>
      <c r="I25" s="27" t="s">
        <v>134</v>
      </c>
      <c r="J25" s="27" t="s">
        <v>134</v>
      </c>
      <c r="K25" s="27" t="s">
        <v>134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19" t="s">
        <v>392</v>
      </c>
      <c r="S25" s="19">
        <v>3</v>
      </c>
      <c r="T25" s="10" t="str">
        <f t="shared" si="3"/>
        <v>key_25</v>
      </c>
      <c r="U25"/>
    </row>
    <row r="26" spans="1:21" s="13" customFormat="1" ht="7.9" customHeight="1" x14ac:dyDescent="0.25">
      <c r="A26" s="12">
        <v>26</v>
      </c>
      <c r="B26" s="9" t="s">
        <v>514</v>
      </c>
      <c r="C26" s="9" t="s">
        <v>516</v>
      </c>
      <c r="D26" s="9" t="s">
        <v>525</v>
      </c>
      <c r="E26" s="23" t="s">
        <v>544</v>
      </c>
      <c r="F26" s="23" t="s">
        <v>382</v>
      </c>
      <c r="G26" s="27" t="s">
        <v>134</v>
      </c>
      <c r="H26" s="27" t="s">
        <v>134</v>
      </c>
      <c r="I26" s="27" t="s">
        <v>134</v>
      </c>
      <c r="J26" s="27" t="s">
        <v>134</v>
      </c>
      <c r="K26" s="27" t="s">
        <v>134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19" t="s">
        <v>392</v>
      </c>
      <c r="S26" s="19">
        <v>3</v>
      </c>
      <c r="T26" s="10" t="str">
        <f t="shared" si="3"/>
        <v>key_26</v>
      </c>
      <c r="U26"/>
    </row>
    <row r="27" spans="1:21" s="13" customFormat="1" ht="7.9" customHeight="1" x14ac:dyDescent="0.25">
      <c r="A27" s="12">
        <v>27</v>
      </c>
      <c r="B27" s="9" t="s">
        <v>514</v>
      </c>
      <c r="C27" s="9" t="s">
        <v>516</v>
      </c>
      <c r="D27" s="9" t="s">
        <v>525</v>
      </c>
      <c r="E27" s="23" t="s">
        <v>544</v>
      </c>
      <c r="F27" s="23" t="s">
        <v>387</v>
      </c>
      <c r="G27" s="27" t="s">
        <v>134</v>
      </c>
      <c r="H27" s="27" t="s">
        <v>134</v>
      </c>
      <c r="I27" s="27" t="s">
        <v>134</v>
      </c>
      <c r="J27" s="27" t="s">
        <v>134</v>
      </c>
      <c r="K27" s="27" t="s">
        <v>134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19" t="s">
        <v>392</v>
      </c>
      <c r="S27" s="19">
        <v>3</v>
      </c>
      <c r="T27" s="10" t="str">
        <f t="shared" si="3"/>
        <v>key_27</v>
      </c>
      <c r="U27"/>
    </row>
    <row r="28" spans="1:21" s="13" customFormat="1" ht="7.9" customHeight="1" x14ac:dyDescent="0.25">
      <c r="A28" s="12">
        <v>28</v>
      </c>
      <c r="B28" s="9" t="s">
        <v>514</v>
      </c>
      <c r="C28" s="9" t="s">
        <v>516</v>
      </c>
      <c r="D28" s="9" t="s">
        <v>525</v>
      </c>
      <c r="E28" s="23" t="s">
        <v>409</v>
      </c>
      <c r="F28" s="23" t="s">
        <v>13</v>
      </c>
      <c r="G28" s="27" t="s">
        <v>134</v>
      </c>
      <c r="H28" s="27" t="s">
        <v>134</v>
      </c>
      <c r="I28" s="27" t="s">
        <v>134</v>
      </c>
      <c r="J28" s="27" t="s">
        <v>134</v>
      </c>
      <c r="K28" s="27" t="s">
        <v>134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19" t="s">
        <v>392</v>
      </c>
      <c r="S28" s="19">
        <v>3</v>
      </c>
      <c r="T28" s="10" t="str">
        <f t="shared" si="3"/>
        <v>key_28</v>
      </c>
      <c r="U28"/>
    </row>
    <row r="29" spans="1:21" s="13" customFormat="1" ht="7.9" customHeight="1" x14ac:dyDescent="0.25">
      <c r="A29" s="12">
        <v>29</v>
      </c>
      <c r="B29" s="9" t="s">
        <v>514</v>
      </c>
      <c r="C29" s="9" t="s">
        <v>516</v>
      </c>
      <c r="D29" s="9" t="s">
        <v>525</v>
      </c>
      <c r="E29" s="23" t="s">
        <v>409</v>
      </c>
      <c r="F29" s="23" t="s">
        <v>383</v>
      </c>
      <c r="G29" s="27" t="s">
        <v>134</v>
      </c>
      <c r="H29" s="27" t="s">
        <v>134</v>
      </c>
      <c r="I29" s="27" t="s">
        <v>134</v>
      </c>
      <c r="J29" s="27" t="s">
        <v>134</v>
      </c>
      <c r="K29" s="27" t="s">
        <v>134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19" t="s">
        <v>392</v>
      </c>
      <c r="S29" s="19">
        <v>3</v>
      </c>
      <c r="T29" s="10" t="str">
        <f t="shared" si="3"/>
        <v>key_29</v>
      </c>
      <c r="U29"/>
    </row>
    <row r="30" spans="1:21" s="13" customFormat="1" ht="7.9" customHeight="1" x14ac:dyDescent="0.25">
      <c r="A30" s="12">
        <v>30</v>
      </c>
      <c r="B30" s="9" t="s">
        <v>514</v>
      </c>
      <c r="C30" s="9" t="s">
        <v>516</v>
      </c>
      <c r="D30" s="9" t="s">
        <v>525</v>
      </c>
      <c r="E30" s="23" t="s">
        <v>409</v>
      </c>
      <c r="F30" s="23" t="s">
        <v>384</v>
      </c>
      <c r="G30" s="27" t="s">
        <v>134</v>
      </c>
      <c r="H30" s="27" t="s">
        <v>134</v>
      </c>
      <c r="I30" s="27" t="s">
        <v>134</v>
      </c>
      <c r="J30" s="27" t="s">
        <v>134</v>
      </c>
      <c r="K30" s="27" t="s">
        <v>134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19" t="s">
        <v>392</v>
      </c>
      <c r="S30" s="19">
        <v>3</v>
      </c>
      <c r="T30" s="10" t="str">
        <f t="shared" si="3"/>
        <v>key_30</v>
      </c>
      <c r="U30"/>
    </row>
    <row r="31" spans="1:21" s="13" customFormat="1" ht="7.9" customHeight="1" x14ac:dyDescent="0.25">
      <c r="A31" s="12">
        <v>31</v>
      </c>
      <c r="B31" s="9" t="s">
        <v>514</v>
      </c>
      <c r="C31" s="9" t="s">
        <v>516</v>
      </c>
      <c r="D31" s="9" t="s">
        <v>525</v>
      </c>
      <c r="E31" s="23" t="s">
        <v>409</v>
      </c>
      <c r="F31" s="23" t="s">
        <v>385</v>
      </c>
      <c r="G31" s="27" t="s">
        <v>134</v>
      </c>
      <c r="H31" s="27" t="s">
        <v>134</v>
      </c>
      <c r="I31" s="27" t="s">
        <v>134</v>
      </c>
      <c r="J31" s="27" t="s">
        <v>134</v>
      </c>
      <c r="K31" s="27" t="s">
        <v>134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19" t="s">
        <v>392</v>
      </c>
      <c r="S31" s="19">
        <v>3</v>
      </c>
      <c r="T31" s="10" t="str">
        <f t="shared" si="3"/>
        <v>key_31</v>
      </c>
      <c r="U31"/>
    </row>
    <row r="32" spans="1:21" s="13" customFormat="1" ht="7.9" customHeight="1" x14ac:dyDescent="0.25">
      <c r="A32" s="12">
        <v>32</v>
      </c>
      <c r="B32" s="9" t="s">
        <v>514</v>
      </c>
      <c r="C32" s="9" t="s">
        <v>516</v>
      </c>
      <c r="D32" s="9" t="s">
        <v>525</v>
      </c>
      <c r="E32" s="23" t="s">
        <v>409</v>
      </c>
      <c r="F32" s="23" t="s">
        <v>386</v>
      </c>
      <c r="G32" s="27" t="s">
        <v>134</v>
      </c>
      <c r="H32" s="27" t="s">
        <v>134</v>
      </c>
      <c r="I32" s="27" t="s">
        <v>134</v>
      </c>
      <c r="J32" s="27" t="s">
        <v>134</v>
      </c>
      <c r="K32" s="27" t="s">
        <v>134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19" t="s">
        <v>392</v>
      </c>
      <c r="S32" s="19">
        <v>3</v>
      </c>
      <c r="T32" s="10" t="str">
        <f t="shared" si="3"/>
        <v>key_32</v>
      </c>
      <c r="U32"/>
    </row>
    <row r="33" spans="1:21" s="13" customFormat="1" ht="7.9" customHeight="1" x14ac:dyDescent="0.25">
      <c r="A33" s="12">
        <v>33</v>
      </c>
      <c r="B33" s="9" t="s">
        <v>514</v>
      </c>
      <c r="C33" s="9" t="s">
        <v>516</v>
      </c>
      <c r="D33" s="9" t="s">
        <v>525</v>
      </c>
      <c r="E33" s="23" t="s">
        <v>23</v>
      </c>
      <c r="F33" s="23" t="s">
        <v>377</v>
      </c>
      <c r="G33" s="27" t="s">
        <v>134</v>
      </c>
      <c r="H33" s="27" t="s">
        <v>134</v>
      </c>
      <c r="I33" s="27" t="s">
        <v>134</v>
      </c>
      <c r="J33" s="27" t="s">
        <v>134</v>
      </c>
      <c r="K33" s="27" t="s">
        <v>134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19" t="s">
        <v>392</v>
      </c>
      <c r="S33" s="19">
        <v>3</v>
      </c>
      <c r="T33" s="10" t="str">
        <f t="shared" si="3"/>
        <v>key_33</v>
      </c>
      <c r="U33"/>
    </row>
    <row r="34" spans="1:21" s="13" customFormat="1" ht="7.9" customHeight="1" x14ac:dyDescent="0.25">
      <c r="A34" s="12">
        <v>34</v>
      </c>
      <c r="B34" s="9" t="s">
        <v>514</v>
      </c>
      <c r="C34" s="9" t="s">
        <v>516</v>
      </c>
      <c r="D34" s="9" t="s">
        <v>525</v>
      </c>
      <c r="E34" s="23" t="s">
        <v>545</v>
      </c>
      <c r="F34" s="23" t="s">
        <v>381</v>
      </c>
      <c r="G34" s="27" t="s">
        <v>134</v>
      </c>
      <c r="H34" s="27" t="s">
        <v>134</v>
      </c>
      <c r="I34" s="27" t="s">
        <v>134</v>
      </c>
      <c r="J34" s="27" t="s">
        <v>134</v>
      </c>
      <c r="K34" s="27" t="s">
        <v>134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19" t="s">
        <v>392</v>
      </c>
      <c r="S34" s="19">
        <v>3</v>
      </c>
      <c r="T34" s="10" t="str">
        <f t="shared" si="3"/>
        <v>key_34</v>
      </c>
      <c r="U34"/>
    </row>
    <row r="35" spans="1:21" ht="7.9" customHeight="1" x14ac:dyDescent="0.25">
      <c r="A35" s="12">
        <v>35</v>
      </c>
      <c r="B35" s="9" t="s">
        <v>514</v>
      </c>
      <c r="C35" s="9" t="s">
        <v>516</v>
      </c>
      <c r="D35" s="9" t="s">
        <v>525</v>
      </c>
      <c r="E35" s="9" t="s">
        <v>545</v>
      </c>
      <c r="F35" s="9" t="s">
        <v>435</v>
      </c>
      <c r="G35" s="27" t="s">
        <v>134</v>
      </c>
      <c r="H35" s="27" t="s">
        <v>134</v>
      </c>
      <c r="I35" s="27" t="s">
        <v>134</v>
      </c>
      <c r="J35" s="27" t="s">
        <v>134</v>
      </c>
      <c r="K35" s="27" t="s">
        <v>134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19" t="s">
        <v>539</v>
      </c>
      <c r="S35" s="19">
        <v>3</v>
      </c>
      <c r="T35" s="10" t="str">
        <f t="shared" si="3"/>
        <v>key_35</v>
      </c>
    </row>
    <row r="36" spans="1:21" ht="7.9" customHeight="1" x14ac:dyDescent="0.25">
      <c r="A36" s="12">
        <v>36</v>
      </c>
      <c r="B36" s="9" t="s">
        <v>514</v>
      </c>
      <c r="C36" s="9" t="s">
        <v>516</v>
      </c>
      <c r="D36" s="9" t="s">
        <v>525</v>
      </c>
      <c r="E36" s="9" t="s">
        <v>545</v>
      </c>
      <c r="F36" s="9" t="s">
        <v>316</v>
      </c>
      <c r="G36" s="27" t="s">
        <v>134</v>
      </c>
      <c r="H36" s="27" t="s">
        <v>134</v>
      </c>
      <c r="I36" s="27" t="s">
        <v>134</v>
      </c>
      <c r="J36" s="27" t="s">
        <v>134</v>
      </c>
      <c r="K36" s="27" t="s">
        <v>134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19" t="s">
        <v>539</v>
      </c>
      <c r="S36" s="19">
        <v>3</v>
      </c>
      <c r="T36" s="10" t="str">
        <f t="shared" si="3"/>
        <v>key_36</v>
      </c>
    </row>
    <row r="37" spans="1:21" s="13" customFormat="1" ht="7.9" customHeight="1" x14ac:dyDescent="0.25">
      <c r="A37" s="12">
        <v>37</v>
      </c>
      <c r="B37" s="9" t="s">
        <v>514</v>
      </c>
      <c r="C37" s="9" t="s">
        <v>516</v>
      </c>
      <c r="D37" s="9" t="s">
        <v>525</v>
      </c>
      <c r="E37" s="23" t="s">
        <v>546</v>
      </c>
      <c r="F37" s="23" t="s">
        <v>378</v>
      </c>
      <c r="G37" s="27" t="s">
        <v>134</v>
      </c>
      <c r="H37" s="27" t="s">
        <v>134</v>
      </c>
      <c r="I37" s="27" t="s">
        <v>134</v>
      </c>
      <c r="J37" s="27" t="s">
        <v>134</v>
      </c>
      <c r="K37" s="27" t="s">
        <v>134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19" t="s">
        <v>392</v>
      </c>
      <c r="S37" s="19">
        <v>3</v>
      </c>
      <c r="T37" s="10" t="str">
        <f t="shared" si="3"/>
        <v>key_37</v>
      </c>
      <c r="U37"/>
    </row>
    <row r="38" spans="1:21" s="13" customFormat="1" ht="7.9" customHeight="1" x14ac:dyDescent="0.25">
      <c r="A38" s="12">
        <v>38</v>
      </c>
      <c r="B38" s="9" t="s">
        <v>514</v>
      </c>
      <c r="C38" s="9" t="s">
        <v>516</v>
      </c>
      <c r="D38" s="9" t="s">
        <v>525</v>
      </c>
      <c r="E38" s="23" t="s">
        <v>546</v>
      </c>
      <c r="F38" s="23" t="s">
        <v>379</v>
      </c>
      <c r="G38" s="27" t="s">
        <v>134</v>
      </c>
      <c r="H38" s="27" t="s">
        <v>134</v>
      </c>
      <c r="I38" s="27" t="s">
        <v>134</v>
      </c>
      <c r="J38" s="27" t="s">
        <v>134</v>
      </c>
      <c r="K38" s="27" t="s">
        <v>134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19" t="s">
        <v>392</v>
      </c>
      <c r="S38" s="19">
        <v>3</v>
      </c>
      <c r="T38" s="10" t="str">
        <f t="shared" si="3"/>
        <v>key_38</v>
      </c>
      <c r="U38"/>
    </row>
    <row r="39" spans="1:21" s="13" customFormat="1" ht="7.9" customHeight="1" x14ac:dyDescent="0.25">
      <c r="A39" s="12">
        <v>39</v>
      </c>
      <c r="B39" s="9" t="s">
        <v>514</v>
      </c>
      <c r="C39" s="9" t="s">
        <v>516</v>
      </c>
      <c r="D39" s="9" t="s">
        <v>525</v>
      </c>
      <c r="E39" s="23" t="s">
        <v>546</v>
      </c>
      <c r="F39" s="23" t="s">
        <v>380</v>
      </c>
      <c r="G39" s="27" t="s">
        <v>134</v>
      </c>
      <c r="H39" s="27" t="s">
        <v>134</v>
      </c>
      <c r="I39" s="27" t="s">
        <v>134</v>
      </c>
      <c r="J39" s="27" t="s">
        <v>134</v>
      </c>
      <c r="K39" s="27" t="s">
        <v>134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19" t="s">
        <v>392</v>
      </c>
      <c r="S39" s="19">
        <v>3</v>
      </c>
      <c r="T39" s="10" t="str">
        <f t="shared" si="3"/>
        <v>key_39</v>
      </c>
      <c r="U39"/>
    </row>
    <row r="40" spans="1:21" s="13" customFormat="1" ht="7.9" customHeight="1" x14ac:dyDescent="0.25">
      <c r="A40" s="12">
        <v>40</v>
      </c>
      <c r="B40" s="9" t="s">
        <v>514</v>
      </c>
      <c r="C40" s="9" t="s">
        <v>516</v>
      </c>
      <c r="D40" s="9" t="s">
        <v>525</v>
      </c>
      <c r="E40" s="23" t="s">
        <v>546</v>
      </c>
      <c r="F40" s="23" t="s">
        <v>805</v>
      </c>
      <c r="G40" s="27" t="s">
        <v>134</v>
      </c>
      <c r="H40" s="27" t="s">
        <v>134</v>
      </c>
      <c r="I40" s="27" t="s">
        <v>134</v>
      </c>
      <c r="J40" s="27" t="s">
        <v>134</v>
      </c>
      <c r="K40" s="27" t="s">
        <v>134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19" t="s">
        <v>392</v>
      </c>
      <c r="S40" s="19">
        <v>3</v>
      </c>
      <c r="T40" s="10" t="str">
        <f t="shared" si="3"/>
        <v>key_40</v>
      </c>
      <c r="U40"/>
    </row>
    <row r="41" spans="1:21" s="13" customFormat="1" ht="7.9" customHeight="1" x14ac:dyDescent="0.25">
      <c r="A41" s="12">
        <v>41</v>
      </c>
      <c r="B41" s="9" t="s">
        <v>514</v>
      </c>
      <c r="C41" s="9" t="s">
        <v>516</v>
      </c>
      <c r="D41" s="9" t="s">
        <v>525</v>
      </c>
      <c r="E41" s="23" t="s">
        <v>546</v>
      </c>
      <c r="F41" s="23" t="s">
        <v>389</v>
      </c>
      <c r="G41" s="27" t="s">
        <v>134</v>
      </c>
      <c r="H41" s="27" t="s">
        <v>134</v>
      </c>
      <c r="I41" s="27" t="s">
        <v>134</v>
      </c>
      <c r="J41" s="27" t="s">
        <v>134</v>
      </c>
      <c r="K41" s="27" t="s">
        <v>134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19" t="s">
        <v>392</v>
      </c>
      <c r="S41" s="19">
        <v>3</v>
      </c>
      <c r="T41" s="10" t="str">
        <f t="shared" si="3"/>
        <v>key_41</v>
      </c>
      <c r="U41"/>
    </row>
    <row r="42" spans="1:21" ht="7.9" customHeight="1" x14ac:dyDescent="0.25">
      <c r="A42" s="12">
        <v>42</v>
      </c>
      <c r="B42" s="9" t="s">
        <v>514</v>
      </c>
      <c r="C42" s="9" t="s">
        <v>516</v>
      </c>
      <c r="D42" s="9" t="s">
        <v>525</v>
      </c>
      <c r="E42" s="23" t="s">
        <v>546</v>
      </c>
      <c r="F42" s="9" t="s">
        <v>256</v>
      </c>
      <c r="G42" s="27" t="s">
        <v>134</v>
      </c>
      <c r="H42" s="27" t="s">
        <v>134</v>
      </c>
      <c r="I42" s="27" t="s">
        <v>134</v>
      </c>
      <c r="J42" s="27" t="s">
        <v>134</v>
      </c>
      <c r="K42" s="27" t="s">
        <v>134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19" t="s">
        <v>539</v>
      </c>
      <c r="S42" s="19">
        <v>3</v>
      </c>
      <c r="T42" s="10" t="str">
        <f t="shared" si="3"/>
        <v>key_42</v>
      </c>
    </row>
    <row r="43" spans="1:21" ht="7.9" customHeight="1" x14ac:dyDescent="0.25">
      <c r="A43" s="12">
        <v>43</v>
      </c>
      <c r="B43" s="9" t="s">
        <v>514</v>
      </c>
      <c r="C43" s="9" t="s">
        <v>516</v>
      </c>
      <c r="D43" s="9" t="s">
        <v>525</v>
      </c>
      <c r="E43" s="23" t="s">
        <v>546</v>
      </c>
      <c r="F43" s="9" t="s">
        <v>77</v>
      </c>
      <c r="G43" s="27" t="s">
        <v>134</v>
      </c>
      <c r="H43" s="27" t="s">
        <v>134</v>
      </c>
      <c r="I43" s="27" t="s">
        <v>134</v>
      </c>
      <c r="J43" s="27" t="s">
        <v>134</v>
      </c>
      <c r="K43" s="27" t="s">
        <v>134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19" t="s">
        <v>539</v>
      </c>
      <c r="S43" s="19">
        <v>3</v>
      </c>
      <c r="T43" s="10" t="str">
        <f t="shared" si="3"/>
        <v>key_43</v>
      </c>
    </row>
    <row r="44" spans="1:21" ht="7.9" customHeight="1" x14ac:dyDescent="0.25">
      <c r="A44" s="12">
        <v>44</v>
      </c>
      <c r="B44" s="9" t="s">
        <v>514</v>
      </c>
      <c r="C44" s="9" t="s">
        <v>516</v>
      </c>
      <c r="D44" s="9" t="s">
        <v>525</v>
      </c>
      <c r="E44" s="23" t="s">
        <v>546</v>
      </c>
      <c r="F44" s="9" t="s">
        <v>79</v>
      </c>
      <c r="G44" s="27" t="s">
        <v>134</v>
      </c>
      <c r="H44" s="27" t="s">
        <v>134</v>
      </c>
      <c r="I44" s="27" t="s">
        <v>134</v>
      </c>
      <c r="J44" s="27" t="s">
        <v>134</v>
      </c>
      <c r="K44" s="27" t="s">
        <v>134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19" t="s">
        <v>539</v>
      </c>
      <c r="S44" s="19">
        <v>3</v>
      </c>
      <c r="T44" s="10" t="str">
        <f t="shared" si="3"/>
        <v>key_44</v>
      </c>
    </row>
    <row r="45" spans="1:21" ht="7.9" customHeight="1" x14ac:dyDescent="0.25">
      <c r="A45" s="12">
        <v>45</v>
      </c>
      <c r="B45" s="9" t="s">
        <v>514</v>
      </c>
      <c r="C45" s="9" t="s">
        <v>516</v>
      </c>
      <c r="D45" s="9" t="s">
        <v>525</v>
      </c>
      <c r="E45" s="23" t="s">
        <v>546</v>
      </c>
      <c r="F45" s="9" t="s">
        <v>78</v>
      </c>
      <c r="G45" s="27" t="s">
        <v>134</v>
      </c>
      <c r="H45" s="27" t="s">
        <v>134</v>
      </c>
      <c r="I45" s="27" t="s">
        <v>134</v>
      </c>
      <c r="J45" s="27" t="s">
        <v>134</v>
      </c>
      <c r="K45" s="27" t="s">
        <v>134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19" t="s">
        <v>539</v>
      </c>
      <c r="S45" s="19">
        <v>3</v>
      </c>
      <c r="T45" s="10" t="str">
        <f t="shared" si="3"/>
        <v>key_45</v>
      </c>
    </row>
    <row r="46" spans="1:21" ht="7.9" customHeight="1" x14ac:dyDescent="0.25">
      <c r="A46" s="12">
        <v>46</v>
      </c>
      <c r="B46" s="9" t="s">
        <v>514</v>
      </c>
      <c r="C46" s="9" t="s">
        <v>516</v>
      </c>
      <c r="D46" s="9" t="s">
        <v>525</v>
      </c>
      <c r="E46" s="23" t="s">
        <v>546</v>
      </c>
      <c r="F46" s="9" t="s">
        <v>408</v>
      </c>
      <c r="G46" s="27" t="s">
        <v>134</v>
      </c>
      <c r="H46" s="27" t="s">
        <v>134</v>
      </c>
      <c r="I46" s="27" t="s">
        <v>134</v>
      </c>
      <c r="J46" s="27" t="s">
        <v>134</v>
      </c>
      <c r="K46" s="27" t="s">
        <v>134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19" t="s">
        <v>539</v>
      </c>
      <c r="S46" s="19">
        <v>3</v>
      </c>
      <c r="T46" s="10" t="str">
        <f t="shared" si="3"/>
        <v>key_46</v>
      </c>
    </row>
    <row r="47" spans="1:21" ht="7.9" customHeight="1" x14ac:dyDescent="0.25">
      <c r="A47" s="12">
        <v>47</v>
      </c>
      <c r="B47" s="9" t="s">
        <v>514</v>
      </c>
      <c r="C47" s="9" t="s">
        <v>516</v>
      </c>
      <c r="D47" s="9" t="s">
        <v>525</v>
      </c>
      <c r="E47" s="23" t="s">
        <v>546</v>
      </c>
      <c r="F47" s="9" t="s">
        <v>436</v>
      </c>
      <c r="G47" s="27" t="s">
        <v>134</v>
      </c>
      <c r="H47" s="27" t="s">
        <v>134</v>
      </c>
      <c r="I47" s="27" t="s">
        <v>134</v>
      </c>
      <c r="J47" s="27" t="s">
        <v>134</v>
      </c>
      <c r="K47" s="27" t="s">
        <v>134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19" t="s">
        <v>539</v>
      </c>
      <c r="S47" s="19">
        <v>3</v>
      </c>
      <c r="T47" s="10" t="str">
        <f t="shared" si="3"/>
        <v>key_47</v>
      </c>
    </row>
    <row r="48" spans="1:21" ht="7.9" customHeight="1" x14ac:dyDescent="0.25">
      <c r="A48" s="12">
        <v>48</v>
      </c>
      <c r="B48" s="9" t="s">
        <v>514</v>
      </c>
      <c r="C48" s="9" t="s">
        <v>516</v>
      </c>
      <c r="D48" s="9" t="s">
        <v>525</v>
      </c>
      <c r="E48" s="23" t="s">
        <v>546</v>
      </c>
      <c r="F48" s="9" t="s">
        <v>437</v>
      </c>
      <c r="G48" s="27" t="s">
        <v>134</v>
      </c>
      <c r="H48" s="27" t="s">
        <v>134</v>
      </c>
      <c r="I48" s="27" t="s">
        <v>134</v>
      </c>
      <c r="J48" s="27" t="s">
        <v>134</v>
      </c>
      <c r="K48" s="27" t="s">
        <v>134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19" t="s">
        <v>539</v>
      </c>
      <c r="S48" s="19">
        <v>3</v>
      </c>
      <c r="T48" s="10" t="str">
        <f t="shared" si="3"/>
        <v>key_48</v>
      </c>
    </row>
    <row r="49" spans="1:20" ht="7.9" customHeight="1" x14ac:dyDescent="0.25">
      <c r="A49" s="12">
        <v>49</v>
      </c>
      <c r="B49" s="9" t="s">
        <v>514</v>
      </c>
      <c r="C49" s="9" t="s">
        <v>516</v>
      </c>
      <c r="D49" s="9" t="s">
        <v>525</v>
      </c>
      <c r="E49" s="23" t="s">
        <v>546</v>
      </c>
      <c r="F49" s="9" t="s">
        <v>10</v>
      </c>
      <c r="G49" s="27" t="s">
        <v>134</v>
      </c>
      <c r="H49" s="27" t="s">
        <v>134</v>
      </c>
      <c r="I49" s="27" t="s">
        <v>134</v>
      </c>
      <c r="J49" s="27" t="s">
        <v>134</v>
      </c>
      <c r="K49" s="27" t="s">
        <v>134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19" t="s">
        <v>539</v>
      </c>
      <c r="S49" s="19">
        <v>3</v>
      </c>
      <c r="T49" s="10" t="str">
        <f t="shared" si="3"/>
        <v>key_49</v>
      </c>
    </row>
    <row r="50" spans="1:20" ht="7.9" customHeight="1" x14ac:dyDescent="0.25">
      <c r="A50" s="12">
        <v>50</v>
      </c>
      <c r="B50" s="9" t="s">
        <v>514</v>
      </c>
      <c r="C50" s="9" t="s">
        <v>516</v>
      </c>
      <c r="D50" s="9" t="s">
        <v>525</v>
      </c>
      <c r="E50" s="23" t="s">
        <v>546</v>
      </c>
      <c r="F50" s="9" t="s">
        <v>409</v>
      </c>
      <c r="G50" s="27" t="s">
        <v>134</v>
      </c>
      <c r="H50" s="27" t="s">
        <v>134</v>
      </c>
      <c r="I50" s="27" t="s">
        <v>134</v>
      </c>
      <c r="J50" s="27" t="s">
        <v>134</v>
      </c>
      <c r="K50" s="27" t="s">
        <v>134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19" t="s">
        <v>539</v>
      </c>
      <c r="S50" s="19">
        <v>3</v>
      </c>
      <c r="T50" s="10" t="str">
        <f t="shared" si="3"/>
        <v>key_50</v>
      </c>
    </row>
    <row r="51" spans="1:20" ht="7.9" customHeight="1" x14ac:dyDescent="0.25">
      <c r="A51" s="12">
        <v>51</v>
      </c>
      <c r="B51" s="9" t="s">
        <v>514</v>
      </c>
      <c r="C51" s="9" t="s">
        <v>516</v>
      </c>
      <c r="D51" s="9" t="s">
        <v>525</v>
      </c>
      <c r="E51" s="23" t="s">
        <v>546</v>
      </c>
      <c r="F51" s="9" t="s">
        <v>9</v>
      </c>
      <c r="G51" s="27" t="s">
        <v>134</v>
      </c>
      <c r="H51" s="27" t="s">
        <v>134</v>
      </c>
      <c r="I51" s="27" t="s">
        <v>134</v>
      </c>
      <c r="J51" s="27" t="s">
        <v>134</v>
      </c>
      <c r="K51" s="27" t="s">
        <v>134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19" t="s">
        <v>539</v>
      </c>
      <c r="S51" s="19">
        <v>3</v>
      </c>
      <c r="T51" s="10" t="str">
        <f t="shared" si="3"/>
        <v>key_51</v>
      </c>
    </row>
    <row r="52" spans="1:20" ht="7.9" customHeight="1" x14ac:dyDescent="0.25">
      <c r="A52" s="12">
        <v>52</v>
      </c>
      <c r="B52" s="9" t="s">
        <v>514</v>
      </c>
      <c r="C52" s="9" t="s">
        <v>516</v>
      </c>
      <c r="D52" s="9" t="s">
        <v>525</v>
      </c>
      <c r="E52" s="23" t="s">
        <v>546</v>
      </c>
      <c r="F52" s="9" t="s">
        <v>520</v>
      </c>
      <c r="G52" s="27" t="s">
        <v>134</v>
      </c>
      <c r="H52" s="27" t="s">
        <v>134</v>
      </c>
      <c r="I52" s="27" t="s">
        <v>134</v>
      </c>
      <c r="J52" s="27" t="s">
        <v>134</v>
      </c>
      <c r="K52" s="27" t="s">
        <v>134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19" t="s">
        <v>539</v>
      </c>
      <c r="S52" s="19">
        <v>3</v>
      </c>
      <c r="T52" s="10" t="str">
        <f t="shared" si="3"/>
        <v>key_52</v>
      </c>
    </row>
    <row r="53" spans="1:20" ht="7.9" customHeight="1" x14ac:dyDescent="0.25">
      <c r="A53" s="12">
        <v>53</v>
      </c>
      <c r="B53" s="9" t="s">
        <v>514</v>
      </c>
      <c r="C53" s="9" t="s">
        <v>516</v>
      </c>
      <c r="D53" s="9" t="s">
        <v>525</v>
      </c>
      <c r="E53" s="23" t="s">
        <v>546</v>
      </c>
      <c r="F53" s="9" t="s">
        <v>521</v>
      </c>
      <c r="G53" s="27" t="s">
        <v>134</v>
      </c>
      <c r="H53" s="27" t="s">
        <v>134</v>
      </c>
      <c r="I53" s="27" t="s">
        <v>134</v>
      </c>
      <c r="J53" s="27" t="s">
        <v>134</v>
      </c>
      <c r="K53" s="27" t="s">
        <v>134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19" t="s">
        <v>539</v>
      </c>
      <c r="S53" s="19">
        <v>3</v>
      </c>
      <c r="T53" s="10" t="str">
        <f t="shared" si="3"/>
        <v>key_53</v>
      </c>
    </row>
    <row r="54" spans="1:20" ht="7.9" customHeight="1" x14ac:dyDescent="0.25">
      <c r="A54" s="12">
        <v>54</v>
      </c>
      <c r="B54" s="9" t="s">
        <v>514</v>
      </c>
      <c r="C54" s="9" t="s">
        <v>516</v>
      </c>
      <c r="D54" s="9" t="s">
        <v>525</v>
      </c>
      <c r="E54" s="23" t="s">
        <v>546</v>
      </c>
      <c r="F54" s="9" t="s">
        <v>522</v>
      </c>
      <c r="G54" s="27" t="s">
        <v>134</v>
      </c>
      <c r="H54" s="27" t="s">
        <v>134</v>
      </c>
      <c r="I54" s="27" t="s">
        <v>134</v>
      </c>
      <c r="J54" s="27" t="s">
        <v>134</v>
      </c>
      <c r="K54" s="27" t="s">
        <v>134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19" t="s">
        <v>539</v>
      </c>
      <c r="S54" s="19">
        <v>3</v>
      </c>
      <c r="T54" s="10" t="str">
        <f t="shared" si="3"/>
        <v>key_54</v>
      </c>
    </row>
    <row r="55" spans="1:20" ht="7.9" customHeight="1" x14ac:dyDescent="0.25">
      <c r="A55" s="12">
        <v>55</v>
      </c>
      <c r="B55" s="9" t="s">
        <v>514</v>
      </c>
      <c r="C55" s="9" t="s">
        <v>516</v>
      </c>
      <c r="D55" s="9" t="s">
        <v>525</v>
      </c>
      <c r="E55" s="23" t="s">
        <v>547</v>
      </c>
      <c r="F55" s="9" t="s">
        <v>517</v>
      </c>
      <c r="G55" s="27" t="s">
        <v>134</v>
      </c>
      <c r="H55" s="27" t="s">
        <v>134</v>
      </c>
      <c r="I55" s="27" t="s">
        <v>134</v>
      </c>
      <c r="J55" s="27" t="s">
        <v>134</v>
      </c>
      <c r="K55" s="27" t="s">
        <v>134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19" t="s">
        <v>539</v>
      </c>
      <c r="S55" s="19">
        <v>3</v>
      </c>
      <c r="T55" s="10" t="str">
        <f t="shared" si="3"/>
        <v>key_55</v>
      </c>
    </row>
    <row r="56" spans="1:20" ht="7.9" customHeight="1" x14ac:dyDescent="0.25">
      <c r="A56" s="12">
        <v>56</v>
      </c>
      <c r="B56" s="9" t="s">
        <v>514</v>
      </c>
      <c r="C56" s="9" t="s">
        <v>516</v>
      </c>
      <c r="D56" s="9" t="s">
        <v>525</v>
      </c>
      <c r="E56" s="23" t="s">
        <v>547</v>
      </c>
      <c r="F56" s="9" t="s">
        <v>518</v>
      </c>
      <c r="G56" s="27" t="s">
        <v>134</v>
      </c>
      <c r="H56" s="27" t="s">
        <v>134</v>
      </c>
      <c r="I56" s="27" t="s">
        <v>134</v>
      </c>
      <c r="J56" s="27" t="s">
        <v>134</v>
      </c>
      <c r="K56" s="27" t="s">
        <v>134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19" t="s">
        <v>539</v>
      </c>
      <c r="S56" s="19">
        <v>3</v>
      </c>
      <c r="T56" s="10" t="str">
        <f t="shared" si="3"/>
        <v>key_56</v>
      </c>
    </row>
    <row r="57" spans="1:20" ht="7.9" customHeight="1" x14ac:dyDescent="0.25">
      <c r="A57" s="12">
        <v>57</v>
      </c>
      <c r="B57" s="9" t="s">
        <v>514</v>
      </c>
      <c r="C57" s="9" t="s">
        <v>516</v>
      </c>
      <c r="D57" s="9" t="s">
        <v>525</v>
      </c>
      <c r="E57" s="23" t="s">
        <v>547</v>
      </c>
      <c r="F57" s="9" t="s">
        <v>519</v>
      </c>
      <c r="G57" s="27" t="s">
        <v>134</v>
      </c>
      <c r="H57" s="27" t="s">
        <v>134</v>
      </c>
      <c r="I57" s="27" t="s">
        <v>134</v>
      </c>
      <c r="J57" s="27" t="s">
        <v>134</v>
      </c>
      <c r="K57" s="27" t="s">
        <v>134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19" t="s">
        <v>539</v>
      </c>
      <c r="S57" s="19">
        <v>3</v>
      </c>
      <c r="T57" s="10" t="str">
        <f t="shared" si="3"/>
        <v>key_57</v>
      </c>
    </row>
    <row r="58" spans="1:20" ht="7.9" customHeight="1" x14ac:dyDescent="0.25">
      <c r="A58" s="12">
        <v>58</v>
      </c>
      <c r="B58" s="9" t="s">
        <v>514</v>
      </c>
      <c r="C58" s="9" t="s">
        <v>516</v>
      </c>
      <c r="D58" s="9" t="s">
        <v>525</v>
      </c>
      <c r="E58" s="9" t="s">
        <v>530</v>
      </c>
      <c r="F58" s="9" t="s">
        <v>12</v>
      </c>
      <c r="G58" s="27" t="s">
        <v>134</v>
      </c>
      <c r="H58" s="27" t="s">
        <v>134</v>
      </c>
      <c r="I58" s="27" t="s">
        <v>134</v>
      </c>
      <c r="J58" s="27" t="s">
        <v>134</v>
      </c>
      <c r="K58" s="27" t="s">
        <v>134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19" t="s">
        <v>539</v>
      </c>
      <c r="S58" s="19">
        <v>3</v>
      </c>
      <c r="T58" s="10" t="str">
        <f t="shared" si="3"/>
        <v>key_58</v>
      </c>
    </row>
    <row r="59" spans="1:20" ht="7.9" customHeight="1" x14ac:dyDescent="0.25">
      <c r="A59" s="12">
        <v>59</v>
      </c>
      <c r="B59" s="9" t="s">
        <v>514</v>
      </c>
      <c r="C59" s="9" t="s">
        <v>516</v>
      </c>
      <c r="D59" s="9" t="s">
        <v>525</v>
      </c>
      <c r="E59" s="9" t="s">
        <v>943</v>
      </c>
      <c r="F59" s="9" t="s">
        <v>11</v>
      </c>
      <c r="G59" s="27" t="s">
        <v>134</v>
      </c>
      <c r="H59" s="27" t="s">
        <v>134</v>
      </c>
      <c r="I59" s="27" t="s">
        <v>134</v>
      </c>
      <c r="J59" s="27" t="s">
        <v>134</v>
      </c>
      <c r="K59" s="27" t="s">
        <v>134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19" t="s">
        <v>539</v>
      </c>
      <c r="S59" s="19">
        <v>3</v>
      </c>
      <c r="T59" s="10" t="str">
        <f t="shared" si="3"/>
        <v>key_59</v>
      </c>
    </row>
    <row r="60" spans="1:20" ht="7.9" customHeight="1" x14ac:dyDescent="0.25">
      <c r="A60" s="12">
        <v>60</v>
      </c>
      <c r="B60" s="9" t="s">
        <v>514</v>
      </c>
      <c r="C60" s="9" t="s">
        <v>516</v>
      </c>
      <c r="D60" s="9" t="s">
        <v>525</v>
      </c>
      <c r="E60" s="9" t="s">
        <v>943</v>
      </c>
      <c r="F60" s="9" t="s">
        <v>80</v>
      </c>
      <c r="G60" s="27" t="s">
        <v>134</v>
      </c>
      <c r="H60" s="27" t="s">
        <v>134</v>
      </c>
      <c r="I60" s="27" t="s">
        <v>134</v>
      </c>
      <c r="J60" s="27" t="s">
        <v>134</v>
      </c>
      <c r="K60" s="27" t="s">
        <v>134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19" t="s">
        <v>539</v>
      </c>
      <c r="S60" s="19">
        <v>3</v>
      </c>
      <c r="T60" s="10" t="str">
        <f t="shared" si="3"/>
        <v>key_60</v>
      </c>
    </row>
    <row r="61" spans="1:20" ht="7.9" customHeight="1" x14ac:dyDescent="0.25">
      <c r="A61" s="12">
        <v>61</v>
      </c>
      <c r="B61" s="9" t="s">
        <v>514</v>
      </c>
      <c r="C61" s="9" t="s">
        <v>516</v>
      </c>
      <c r="D61" s="9" t="s">
        <v>525</v>
      </c>
      <c r="E61" s="9" t="s">
        <v>943</v>
      </c>
      <c r="F61" s="9" t="s">
        <v>81</v>
      </c>
      <c r="G61" s="27" t="s">
        <v>134</v>
      </c>
      <c r="H61" s="27" t="s">
        <v>134</v>
      </c>
      <c r="I61" s="27" t="s">
        <v>134</v>
      </c>
      <c r="J61" s="27" t="s">
        <v>134</v>
      </c>
      <c r="K61" s="27" t="s">
        <v>134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19" t="s">
        <v>539</v>
      </c>
      <c r="S61" s="19">
        <v>3</v>
      </c>
      <c r="T61" s="10" t="str">
        <f t="shared" si="3"/>
        <v>key_61</v>
      </c>
    </row>
    <row r="62" spans="1:20" ht="7.9" customHeight="1" x14ac:dyDescent="0.25">
      <c r="A62" s="12">
        <v>62</v>
      </c>
      <c r="B62" s="9" t="s">
        <v>514</v>
      </c>
      <c r="C62" s="9" t="s">
        <v>516</v>
      </c>
      <c r="D62" s="9" t="s">
        <v>525</v>
      </c>
      <c r="E62" s="9" t="s">
        <v>943</v>
      </c>
      <c r="F62" s="9" t="s">
        <v>254</v>
      </c>
      <c r="G62" s="27" t="s">
        <v>134</v>
      </c>
      <c r="H62" s="27" t="s">
        <v>134</v>
      </c>
      <c r="I62" s="27" t="s">
        <v>134</v>
      </c>
      <c r="J62" s="27" t="s">
        <v>134</v>
      </c>
      <c r="K62" s="27" t="s">
        <v>134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19" t="s">
        <v>539</v>
      </c>
      <c r="S62" s="19">
        <v>3</v>
      </c>
      <c r="T62" s="10" t="str">
        <f t="shared" si="3"/>
        <v>key_62</v>
      </c>
    </row>
    <row r="63" spans="1:20" ht="7.9" customHeight="1" x14ac:dyDescent="0.25">
      <c r="A63" s="12">
        <v>63</v>
      </c>
      <c r="B63" s="9" t="s">
        <v>514</v>
      </c>
      <c r="C63" s="9" t="s">
        <v>516</v>
      </c>
      <c r="D63" s="9" t="s">
        <v>525</v>
      </c>
      <c r="E63" s="9" t="s">
        <v>943</v>
      </c>
      <c r="F63" s="9" t="s">
        <v>255</v>
      </c>
      <c r="G63" s="27" t="s">
        <v>134</v>
      </c>
      <c r="H63" s="27" t="s">
        <v>134</v>
      </c>
      <c r="I63" s="27" t="s">
        <v>134</v>
      </c>
      <c r="J63" s="27" t="s">
        <v>134</v>
      </c>
      <c r="K63" s="27" t="s">
        <v>134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19" t="s">
        <v>539</v>
      </c>
      <c r="S63" s="19">
        <v>3</v>
      </c>
      <c r="T63" s="10" t="str">
        <f t="shared" si="3"/>
        <v>key_63</v>
      </c>
    </row>
    <row r="64" spans="1:20" ht="7.9" customHeight="1" x14ac:dyDescent="0.25">
      <c r="A64" s="12">
        <v>64</v>
      </c>
      <c r="B64" s="89" t="s">
        <v>1253</v>
      </c>
      <c r="C64" s="9" t="s">
        <v>837</v>
      </c>
      <c r="D64" s="9" t="s">
        <v>526</v>
      </c>
      <c r="E64" s="9" t="s">
        <v>541</v>
      </c>
      <c r="F64" s="9" t="s">
        <v>843</v>
      </c>
      <c r="G64" s="27" t="s">
        <v>134</v>
      </c>
      <c r="H64" s="27" t="s">
        <v>134</v>
      </c>
      <c r="I64" s="27" t="s">
        <v>134</v>
      </c>
      <c r="J64" s="27" t="s">
        <v>134</v>
      </c>
      <c r="K64" s="27" t="s">
        <v>134</v>
      </c>
      <c r="L64" s="7" t="str">
        <f t="shared" si="0"/>
        <v>Trata-se de: ObjetoBIM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ObjetoBIM Fase  Inicial  Programático  Programa Necessidades. --- Consultar a Norma 6492-2021 na Seção 5</v>
      </c>
      <c r="Q64" s="7" t="str">
        <f t="shared" si="7"/>
        <v>Consultar a Norma 6492-2021 na Seção 5</v>
      </c>
      <c r="R64" s="19" t="s">
        <v>539</v>
      </c>
      <c r="S64" s="20">
        <v>5</v>
      </c>
      <c r="T64" s="10" t="str">
        <f t="shared" si="3"/>
        <v>key_64</v>
      </c>
    </row>
    <row r="65" spans="1:20" ht="7.9" customHeight="1" x14ac:dyDescent="0.25">
      <c r="A65" s="12">
        <v>65</v>
      </c>
      <c r="B65" s="89" t="s">
        <v>1253</v>
      </c>
      <c r="C65" s="9" t="s">
        <v>837</v>
      </c>
      <c r="D65" s="9" t="s">
        <v>526</v>
      </c>
      <c r="E65" s="9" t="s">
        <v>552</v>
      </c>
      <c r="F65" s="9" t="s">
        <v>100</v>
      </c>
      <c r="G65" s="27" t="s">
        <v>134</v>
      </c>
      <c r="H65" s="27" t="s">
        <v>134</v>
      </c>
      <c r="I65" s="27" t="s">
        <v>134</v>
      </c>
      <c r="J65" s="27" t="s">
        <v>134</v>
      </c>
      <c r="K65" s="27" t="s">
        <v>134</v>
      </c>
      <c r="L65" s="7" t="str">
        <f t="shared" si="0"/>
        <v>Trata-se de: ObjetoBIM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ObjetoBIM Fase  Inicial  Levantamento  LV DadosAmbientais. --- Consultar a Norma 6492-2021 na Seção 5</v>
      </c>
      <c r="Q65" s="7" t="str">
        <f t="shared" si="7"/>
        <v>Consultar a Norma 6492-2021 na Seção 5</v>
      </c>
      <c r="R65" s="19" t="s">
        <v>539</v>
      </c>
      <c r="S65" s="20">
        <v>5</v>
      </c>
      <c r="T65" s="10" t="str">
        <f t="shared" si="3"/>
        <v>key_65</v>
      </c>
    </row>
    <row r="66" spans="1:20" ht="7.9" customHeight="1" x14ac:dyDescent="0.25">
      <c r="A66" s="12">
        <v>66</v>
      </c>
      <c r="B66" s="89" t="s">
        <v>1253</v>
      </c>
      <c r="C66" s="9" t="s">
        <v>837</v>
      </c>
      <c r="D66" s="9" t="s">
        <v>526</v>
      </c>
      <c r="E66" s="9" t="s">
        <v>553</v>
      </c>
      <c r="F66" s="9" t="s">
        <v>101</v>
      </c>
      <c r="G66" s="27" t="s">
        <v>134</v>
      </c>
      <c r="H66" s="27" t="s">
        <v>134</v>
      </c>
      <c r="I66" s="27" t="s">
        <v>134</v>
      </c>
      <c r="J66" s="27" t="s">
        <v>134</v>
      </c>
      <c r="K66" s="27" t="s">
        <v>134</v>
      </c>
      <c r="L66" s="7" t="str">
        <f t="shared" ref="L66:L106" si="8">_xlfn.CONCAT("Trata-se de: ", SUBSTITUTE(B66,"1.",""))</f>
        <v>Trata-se de: ObjetoBIM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06" si="9">_xlfn.CONCAT(L66," ",M66," ",N66," ",O66," ", SUBSTITUTE(F66, ".", " "),". --- ",Q66)</f>
        <v>Trata-se de: ObjetoBIM Fase  Inicial  Estudo  EP Preliminar. --- Consultar a Norma 6492-2021 na Seção 5</v>
      </c>
      <c r="Q66" s="7" t="str">
        <f t="shared" ref="Q66:Q90" si="10">_xlfn.CONCAT("Consultar a Norma ",R66," na Seção ",S66)</f>
        <v>Consultar a Norma 6492-2021 na Seção 5</v>
      </c>
      <c r="R66" s="19" t="s">
        <v>539</v>
      </c>
      <c r="S66" s="20">
        <v>5</v>
      </c>
      <c r="T66" s="10" t="str">
        <f t="shared" ref="T66:T106" si="11">_xlfn.CONCAT("key_",A66)</f>
        <v>key_66</v>
      </c>
    </row>
    <row r="67" spans="1:20" ht="7.9" customHeight="1" x14ac:dyDescent="0.25">
      <c r="A67" s="12">
        <v>67</v>
      </c>
      <c r="B67" s="89" t="s">
        <v>1253</v>
      </c>
      <c r="C67" s="9" t="s">
        <v>837</v>
      </c>
      <c r="D67" s="9" t="s">
        <v>526</v>
      </c>
      <c r="E67" s="9" t="s">
        <v>553</v>
      </c>
      <c r="F67" s="9" t="s">
        <v>102</v>
      </c>
      <c r="G67" s="27" t="s">
        <v>134</v>
      </c>
      <c r="H67" s="27" t="s">
        <v>134</v>
      </c>
      <c r="I67" s="27" t="s">
        <v>134</v>
      </c>
      <c r="J67" s="27" t="s">
        <v>134</v>
      </c>
      <c r="K67" s="27" t="s">
        <v>134</v>
      </c>
      <c r="L67" s="7" t="str">
        <f t="shared" si="8"/>
        <v>Trata-se de: ObjetoBIM</v>
      </c>
      <c r="M67" s="7" t="str">
        <f t="shared" ref="M67:M107" si="12">_xlfn.CONCAT(SUBSTITUTE(C67,"."," ")," ")</f>
        <v xml:space="preserve">Fase </v>
      </c>
      <c r="N67" s="7" t="str">
        <f t="shared" ref="N67:N107" si="13">_xlfn.CONCAT(SUBSTITUTE(D67,"."," ")," ")</f>
        <v xml:space="preserve">Inicial </v>
      </c>
      <c r="O67" s="7" t="str">
        <f t="shared" ref="O67:O107" si="14">_xlfn.CONCAT(SUBSTITUTE(E67,"."," ")," ")</f>
        <v xml:space="preserve">Estudo </v>
      </c>
      <c r="P67" s="7" t="str">
        <f t="shared" si="9"/>
        <v>Trata-se de: ObjetoBIM Fase  Inicial  Estudo  EV Viabilidade. --- Consultar a Norma 6492-2021 na Seção 5</v>
      </c>
      <c r="Q67" s="7" t="str">
        <f t="shared" si="10"/>
        <v>Consultar a Norma 6492-2021 na Seção 5</v>
      </c>
      <c r="R67" s="19" t="s">
        <v>539</v>
      </c>
      <c r="S67" s="20">
        <v>5</v>
      </c>
      <c r="T67" s="10" t="str">
        <f t="shared" si="11"/>
        <v>key_67</v>
      </c>
    </row>
    <row r="68" spans="1:20" ht="7.9" customHeight="1" x14ac:dyDescent="0.25">
      <c r="A68" s="12">
        <v>68</v>
      </c>
      <c r="B68" s="89" t="s">
        <v>1253</v>
      </c>
      <c r="C68" s="9" t="s">
        <v>837</v>
      </c>
      <c r="D68" s="9" t="s">
        <v>527</v>
      </c>
      <c r="E68" s="9" t="s">
        <v>554</v>
      </c>
      <c r="F68" s="9" t="s">
        <v>103</v>
      </c>
      <c r="G68" s="27" t="s">
        <v>134</v>
      </c>
      <c r="H68" s="27" t="s">
        <v>134</v>
      </c>
      <c r="I68" s="27" t="s">
        <v>134</v>
      </c>
      <c r="J68" s="27" t="s">
        <v>134</v>
      </c>
      <c r="K68" s="27" t="s">
        <v>134</v>
      </c>
      <c r="L68" s="7" t="str">
        <f t="shared" si="8"/>
        <v>Trata-se de: ObjetoBIM</v>
      </c>
      <c r="M68" s="7" t="str">
        <f t="shared" si="12"/>
        <v xml:space="preserve">Fase </v>
      </c>
      <c r="N68" s="7" t="str">
        <f t="shared" si="13"/>
        <v xml:space="preserve">Legal </v>
      </c>
      <c r="O68" s="7" t="str">
        <f t="shared" si="14"/>
        <v xml:space="preserve">Licenciamento </v>
      </c>
      <c r="P68" s="7" t="str">
        <f t="shared" si="9"/>
        <v>Trata-se de: ObjetoBIM Fase  Legal  Licenciamento  PL Municipal. --- Consultar a Norma 6492-2021 na Seção 5</v>
      </c>
      <c r="Q68" s="7" t="str">
        <f t="shared" si="10"/>
        <v>Consultar a Norma 6492-2021 na Seção 5</v>
      </c>
      <c r="R68" s="19" t="s">
        <v>539</v>
      </c>
      <c r="S68" s="20">
        <v>5</v>
      </c>
      <c r="T68" s="10" t="str">
        <f t="shared" si="11"/>
        <v>key_68</v>
      </c>
    </row>
    <row r="69" spans="1:20" ht="7.9" customHeight="1" x14ac:dyDescent="0.25">
      <c r="A69" s="12">
        <v>69</v>
      </c>
      <c r="B69" s="89" t="s">
        <v>1253</v>
      </c>
      <c r="C69" s="9" t="s">
        <v>837</v>
      </c>
      <c r="D69" s="9" t="s">
        <v>527</v>
      </c>
      <c r="E69" s="9" t="s">
        <v>554</v>
      </c>
      <c r="F69" s="9" t="s">
        <v>104</v>
      </c>
      <c r="G69" s="27" t="s">
        <v>134</v>
      </c>
      <c r="H69" s="27" t="s">
        <v>134</v>
      </c>
      <c r="I69" s="27" t="s">
        <v>134</v>
      </c>
      <c r="J69" s="27" t="s">
        <v>134</v>
      </c>
      <c r="K69" s="27" t="s">
        <v>134</v>
      </c>
      <c r="L69" s="7" t="str">
        <f t="shared" si="8"/>
        <v>Trata-se de: ObjetoBIM</v>
      </c>
      <c r="M69" s="7" t="str">
        <f t="shared" si="12"/>
        <v xml:space="preserve">Fase </v>
      </c>
      <c r="N69" s="7" t="str">
        <f t="shared" si="13"/>
        <v xml:space="preserve">Legal </v>
      </c>
      <c r="O69" s="7" t="str">
        <f t="shared" si="14"/>
        <v xml:space="preserve">Licenciamento </v>
      </c>
      <c r="P69" s="7" t="str">
        <f t="shared" si="9"/>
        <v>Trata-se de: ObjetoBIM Fase  Legal  Licenciamento  PL Bombeiro. --- Consultar a Norma 6492-2021 na Seção 5</v>
      </c>
      <c r="Q69" s="7" t="str">
        <f t="shared" si="10"/>
        <v>Consultar a Norma 6492-2021 na Seção 5</v>
      </c>
      <c r="R69" s="19" t="s">
        <v>539</v>
      </c>
      <c r="S69" s="20">
        <v>5</v>
      </c>
      <c r="T69" s="10" t="str">
        <f t="shared" si="11"/>
        <v>key_69</v>
      </c>
    </row>
    <row r="70" spans="1:20" ht="7.9" customHeight="1" x14ac:dyDescent="0.25">
      <c r="A70" s="12">
        <v>70</v>
      </c>
      <c r="B70" s="89" t="s">
        <v>1253</v>
      </c>
      <c r="C70" s="9" t="s">
        <v>837</v>
      </c>
      <c r="D70" s="9" t="s">
        <v>528</v>
      </c>
      <c r="E70" s="4" t="s">
        <v>555</v>
      </c>
      <c r="F70" s="4" t="s">
        <v>105</v>
      </c>
      <c r="G70" s="27" t="s">
        <v>134</v>
      </c>
      <c r="H70" s="27" t="s">
        <v>134</v>
      </c>
      <c r="I70" s="27" t="s">
        <v>134</v>
      </c>
      <c r="J70" s="27" t="s">
        <v>134</v>
      </c>
      <c r="K70" s="27" t="s">
        <v>134</v>
      </c>
      <c r="L70" s="7" t="str">
        <f t="shared" si="8"/>
        <v>Trata-se de: ObjetoBIM</v>
      </c>
      <c r="M70" s="7" t="str">
        <f t="shared" si="12"/>
        <v xml:space="preserve">Fase </v>
      </c>
      <c r="N70" s="7" t="str">
        <f t="shared" si="13"/>
        <v xml:space="preserve">Criação </v>
      </c>
      <c r="O70" s="7" t="str">
        <f t="shared" si="14"/>
        <v xml:space="preserve">Anteprojeto </v>
      </c>
      <c r="P70" s="7" t="str">
        <f t="shared" si="9"/>
        <v>Trata-se de: ObjetoBIM Fase  Criação  Anteprojeto  AP Anteprojeto. --- Consultar a Norma 6492-2021 na Seção 5</v>
      </c>
      <c r="Q70" s="7" t="str">
        <f t="shared" si="10"/>
        <v>Consultar a Norma 6492-2021 na Seção 5</v>
      </c>
      <c r="R70" s="19" t="s">
        <v>539</v>
      </c>
      <c r="S70" s="20">
        <v>5</v>
      </c>
      <c r="T70" s="10" t="str">
        <f t="shared" si="11"/>
        <v>key_70</v>
      </c>
    </row>
    <row r="71" spans="1:20" ht="7.9" customHeight="1" x14ac:dyDescent="0.25">
      <c r="A71" s="12">
        <v>71</v>
      </c>
      <c r="B71" s="89" t="s">
        <v>1253</v>
      </c>
      <c r="C71" s="9" t="s">
        <v>837</v>
      </c>
      <c r="D71" s="9" t="s">
        <v>528</v>
      </c>
      <c r="E71" s="9" t="s">
        <v>556</v>
      </c>
      <c r="F71" s="4" t="s">
        <v>106</v>
      </c>
      <c r="G71" s="27" t="s">
        <v>134</v>
      </c>
      <c r="H71" s="27" t="s">
        <v>134</v>
      </c>
      <c r="I71" s="27" t="s">
        <v>134</v>
      </c>
      <c r="J71" s="27" t="s">
        <v>134</v>
      </c>
      <c r="K71" s="27" t="s">
        <v>134</v>
      </c>
      <c r="L71" s="7" t="str">
        <f t="shared" si="8"/>
        <v>Trata-se de: ObjetoBIM</v>
      </c>
      <c r="M71" s="7" t="str">
        <f t="shared" si="12"/>
        <v xml:space="preserve">Fase </v>
      </c>
      <c r="N71" s="7" t="str">
        <f t="shared" si="13"/>
        <v xml:space="preserve">Criação </v>
      </c>
      <c r="O71" s="7" t="str">
        <f t="shared" si="14"/>
        <v xml:space="preserve">Executivo </v>
      </c>
      <c r="P71" s="7" t="str">
        <f t="shared" si="9"/>
        <v>Trata-se de: ObjetoBIM Fase  Criação  Executivo  PE Executivo. --- Consultar a Norma 6492-2021 na Seção 5</v>
      </c>
      <c r="Q71" s="7" t="str">
        <f t="shared" si="10"/>
        <v>Consultar a Norma 6492-2021 na Seção 5</v>
      </c>
      <c r="R71" s="19" t="s">
        <v>539</v>
      </c>
      <c r="S71" s="20">
        <v>5</v>
      </c>
      <c r="T71" s="10" t="str">
        <f t="shared" si="11"/>
        <v>key_71</v>
      </c>
    </row>
    <row r="72" spans="1:20" ht="7.9" customHeight="1" x14ac:dyDescent="0.25">
      <c r="A72" s="12">
        <v>72</v>
      </c>
      <c r="B72" s="89" t="s">
        <v>1253</v>
      </c>
      <c r="C72" s="9" t="s">
        <v>837</v>
      </c>
      <c r="D72" s="9" t="s">
        <v>529</v>
      </c>
      <c r="E72" s="9" t="s">
        <v>557</v>
      </c>
      <c r="F72" s="4" t="s">
        <v>107</v>
      </c>
      <c r="G72" s="27" t="s">
        <v>134</v>
      </c>
      <c r="H72" s="27" t="s">
        <v>134</v>
      </c>
      <c r="I72" s="27" t="s">
        <v>134</v>
      </c>
      <c r="J72" s="27" t="s">
        <v>134</v>
      </c>
      <c r="K72" s="27" t="s">
        <v>134</v>
      </c>
      <c r="L72" s="7" t="str">
        <f t="shared" si="8"/>
        <v>Trata-se de: ObjetoBIM</v>
      </c>
      <c r="M72" s="7" t="str">
        <f t="shared" si="12"/>
        <v xml:space="preserve">Fase </v>
      </c>
      <c r="N72" s="7" t="str">
        <f t="shared" si="13"/>
        <v xml:space="preserve">Final </v>
      </c>
      <c r="O72" s="7" t="str">
        <f t="shared" si="14"/>
        <v xml:space="preserve">AsBuilt </v>
      </c>
      <c r="P72" s="7" t="str">
        <f t="shared" si="9"/>
        <v>Trata-se de: ObjetoBIM Fase  Final  AsBuilt  AB AsBuilt. --- Consultar a Norma 6492-2021 na Seção 5</v>
      </c>
      <c r="Q72" s="7" t="str">
        <f t="shared" si="10"/>
        <v>Consultar a Norma 6492-2021 na Seção 5</v>
      </c>
      <c r="R72" s="19" t="s">
        <v>539</v>
      </c>
      <c r="S72" s="20">
        <v>5</v>
      </c>
      <c r="T72" s="10" t="str">
        <f t="shared" si="11"/>
        <v>key_72</v>
      </c>
    </row>
    <row r="73" spans="1:20" ht="7.9" customHeight="1" x14ac:dyDescent="0.25">
      <c r="A73" s="12">
        <v>73</v>
      </c>
      <c r="B73" s="89" t="s">
        <v>1253</v>
      </c>
      <c r="C73" s="9" t="s">
        <v>838</v>
      </c>
      <c r="D73" s="9" t="s">
        <v>530</v>
      </c>
      <c r="E73" s="9" t="s">
        <v>548</v>
      </c>
      <c r="F73" s="9" t="s">
        <v>15</v>
      </c>
      <c r="G73" s="27" t="s">
        <v>134</v>
      </c>
      <c r="H73" s="27" t="s">
        <v>134</v>
      </c>
      <c r="I73" s="27" t="s">
        <v>134</v>
      </c>
      <c r="J73" s="27" t="s">
        <v>134</v>
      </c>
      <c r="K73" s="27" t="s">
        <v>134</v>
      </c>
      <c r="L73" s="7" t="str">
        <f t="shared" si="8"/>
        <v>Trata-se de: ObjetoBIM</v>
      </c>
      <c r="M73" s="7" t="str">
        <f t="shared" si="12"/>
        <v xml:space="preserve">Disciplina </v>
      </c>
      <c r="N73" s="7" t="str">
        <f t="shared" si="13"/>
        <v xml:space="preserve">Principal </v>
      </c>
      <c r="O73" s="7" t="str">
        <f t="shared" si="14"/>
        <v xml:space="preserve">Predial </v>
      </c>
      <c r="P73" s="7" t="str">
        <f t="shared" si="9"/>
        <v>Trata-se de: ObjetoBIM Disciplina  Principal  Predial  Arquitetura. --- Consultar a Norma 6492-2021 na Seção 5</v>
      </c>
      <c r="Q73" s="7" t="str">
        <f t="shared" si="10"/>
        <v>Consultar a Norma 6492-2021 na Seção 5</v>
      </c>
      <c r="R73" s="19" t="s">
        <v>539</v>
      </c>
      <c r="S73" s="20">
        <v>5</v>
      </c>
      <c r="T73" s="10" t="str">
        <f t="shared" si="11"/>
        <v>key_73</v>
      </c>
    </row>
    <row r="74" spans="1:20" ht="7.9" customHeight="1" x14ac:dyDescent="0.25">
      <c r="A74" s="12">
        <v>74</v>
      </c>
      <c r="B74" s="89" t="s">
        <v>1253</v>
      </c>
      <c r="C74" s="9" t="s">
        <v>838</v>
      </c>
      <c r="D74" s="9" t="s">
        <v>530</v>
      </c>
      <c r="E74" s="9" t="s">
        <v>548</v>
      </c>
      <c r="F74" s="9" t="s">
        <v>48</v>
      </c>
      <c r="G74" s="27" t="s">
        <v>134</v>
      </c>
      <c r="H74" s="27" t="s">
        <v>134</v>
      </c>
      <c r="I74" s="27" t="s">
        <v>134</v>
      </c>
      <c r="J74" s="27" t="s">
        <v>134</v>
      </c>
      <c r="K74" s="27" t="s">
        <v>134</v>
      </c>
      <c r="L74" s="7" t="str">
        <f t="shared" si="8"/>
        <v>Trata-se de: ObjetoBIM</v>
      </c>
      <c r="M74" s="7" t="str">
        <f t="shared" si="12"/>
        <v xml:space="preserve">Disciplina </v>
      </c>
      <c r="N74" s="7" t="str">
        <f t="shared" si="13"/>
        <v xml:space="preserve">Principal </v>
      </c>
      <c r="O74" s="7" t="str">
        <f t="shared" si="14"/>
        <v xml:space="preserve">Predial </v>
      </c>
      <c r="P74" s="7" t="str">
        <f t="shared" si="9"/>
        <v>Trata-se de: ObjetoBIM Disciplina  Principal  Predial  Estrutura. --- Consultar a Norma 6492-2021 na Seção 5</v>
      </c>
      <c r="Q74" s="7" t="str">
        <f t="shared" si="10"/>
        <v>Consultar a Norma 6492-2021 na Seção 5</v>
      </c>
      <c r="R74" s="19" t="s">
        <v>539</v>
      </c>
      <c r="S74" s="20">
        <v>5</v>
      </c>
      <c r="T74" s="10" t="str">
        <f t="shared" si="11"/>
        <v>key_74</v>
      </c>
    </row>
    <row r="75" spans="1:20" ht="7.9" customHeight="1" x14ac:dyDescent="0.25">
      <c r="A75" s="12">
        <v>75</v>
      </c>
      <c r="B75" s="89" t="s">
        <v>1253</v>
      </c>
      <c r="C75" s="9" t="s">
        <v>838</v>
      </c>
      <c r="D75" s="9" t="s">
        <v>530</v>
      </c>
      <c r="E75" s="9" t="s">
        <v>548</v>
      </c>
      <c r="F75" s="9" t="s">
        <v>914</v>
      </c>
      <c r="G75" s="27" t="s">
        <v>134</v>
      </c>
      <c r="H75" s="27" t="s">
        <v>134</v>
      </c>
      <c r="I75" s="27" t="s">
        <v>134</v>
      </c>
      <c r="J75" s="27" t="s">
        <v>134</v>
      </c>
      <c r="K75" s="27" t="s">
        <v>134</v>
      </c>
      <c r="L75" s="7" t="str">
        <f t="shared" si="8"/>
        <v>Trata-se de: ObjetoBIM</v>
      </c>
      <c r="M75" s="7" t="str">
        <f t="shared" si="12"/>
        <v xml:space="preserve">Disciplina </v>
      </c>
      <c r="N75" s="7" t="str">
        <f t="shared" si="13"/>
        <v xml:space="preserve">Principal </v>
      </c>
      <c r="O75" s="7" t="str">
        <f t="shared" si="14"/>
        <v xml:space="preserve">Predial </v>
      </c>
      <c r="P75" s="7" t="str">
        <f t="shared" si="9"/>
        <v>Trata-se de: ObjetoBIM Disciplina  Principal  Predial  Instalações. --- Consultar a Norma 6492-2021 na Seção 5</v>
      </c>
      <c r="Q75" s="7" t="str">
        <f t="shared" si="10"/>
        <v>Consultar a Norma 6492-2021 na Seção 5</v>
      </c>
      <c r="R75" s="19" t="s">
        <v>539</v>
      </c>
      <c r="S75" s="20">
        <v>5</v>
      </c>
      <c r="T75" s="10" t="str">
        <f t="shared" si="11"/>
        <v>key_75</v>
      </c>
    </row>
    <row r="76" spans="1:20" ht="7.9" customHeight="1" x14ac:dyDescent="0.25">
      <c r="A76" s="12">
        <v>76</v>
      </c>
      <c r="B76" s="89" t="s">
        <v>1253</v>
      </c>
      <c r="C76" s="9" t="s">
        <v>838</v>
      </c>
      <c r="D76" s="9" t="s">
        <v>530</v>
      </c>
      <c r="E76" s="9" t="s">
        <v>915</v>
      </c>
      <c r="F76" s="9" t="s">
        <v>761</v>
      </c>
      <c r="G76" s="27" t="s">
        <v>134</v>
      </c>
      <c r="H76" s="27" t="s">
        <v>134</v>
      </c>
      <c r="I76" s="27" t="s">
        <v>134</v>
      </c>
      <c r="J76" s="27" t="s">
        <v>134</v>
      </c>
      <c r="K76" s="27" t="s">
        <v>134</v>
      </c>
      <c r="L76" s="7" t="str">
        <f t="shared" si="8"/>
        <v>Trata-se de: ObjetoBIM</v>
      </c>
      <c r="M76" s="7" t="str">
        <f t="shared" si="12"/>
        <v xml:space="preserve">Disciplina </v>
      </c>
      <c r="N76" s="7" t="str">
        <f t="shared" si="13"/>
        <v xml:space="preserve">Principal </v>
      </c>
      <c r="O76" s="7" t="str">
        <f t="shared" si="14"/>
        <v xml:space="preserve">Urbana Planejamento </v>
      </c>
      <c r="P76" s="7" t="str">
        <f t="shared" si="9"/>
        <v>Trata-se de: ObjetoBIM Disciplina  Principal  Urbana Planejamento  Plano Diretor. --- Consultar a Norma 6492-2021 na Seção 5</v>
      </c>
      <c r="Q76" s="7" t="str">
        <f t="shared" si="10"/>
        <v>Consultar a Norma 6492-2021 na Seção 5</v>
      </c>
      <c r="R76" s="19" t="s">
        <v>539</v>
      </c>
      <c r="S76" s="20">
        <v>5</v>
      </c>
      <c r="T76" s="10" t="str">
        <f t="shared" si="11"/>
        <v>key_76</v>
      </c>
    </row>
    <row r="77" spans="1:20" ht="7.9" customHeight="1" x14ac:dyDescent="0.25">
      <c r="A77" s="12">
        <v>77</v>
      </c>
      <c r="B77" s="89" t="s">
        <v>1253</v>
      </c>
      <c r="C77" s="9" t="s">
        <v>838</v>
      </c>
      <c r="D77" s="9" t="s">
        <v>530</v>
      </c>
      <c r="E77" s="89" t="s">
        <v>1685</v>
      </c>
      <c r="F77" s="89" t="s">
        <v>1684</v>
      </c>
      <c r="G77" s="27" t="s">
        <v>134</v>
      </c>
      <c r="H77" s="27" t="s">
        <v>134</v>
      </c>
      <c r="I77" s="27" t="s">
        <v>134</v>
      </c>
      <c r="J77" s="27" t="s">
        <v>134</v>
      </c>
      <c r="K77" s="27" t="s">
        <v>134</v>
      </c>
      <c r="L77" s="7" t="str">
        <f t="shared" si="8"/>
        <v>Trata-se de: ObjetoBIM</v>
      </c>
      <c r="M77" s="7" t="str">
        <f t="shared" si="12"/>
        <v xml:space="preserve">Disciplina </v>
      </c>
      <c r="N77" s="7" t="str">
        <f t="shared" si="13"/>
        <v xml:space="preserve">Principal </v>
      </c>
      <c r="O77" s="7" t="str">
        <f t="shared" si="14"/>
        <v xml:space="preserve">Urbana Rede </v>
      </c>
      <c r="P77" s="7" t="str">
        <f t="shared" si="9"/>
        <v>Trata-se de: ObjetoBIM Disciplina  Principal  Urbana Rede  Rede Agua. --- Consultar a Norma 6492-2021 na Seção 5</v>
      </c>
      <c r="Q77" s="7" t="str">
        <f t="shared" si="10"/>
        <v>Consultar a Norma 6492-2021 na Seção 5</v>
      </c>
      <c r="R77" s="19" t="s">
        <v>539</v>
      </c>
      <c r="S77" s="20">
        <v>5</v>
      </c>
      <c r="T77" s="10" t="str">
        <f t="shared" si="11"/>
        <v>key_77</v>
      </c>
    </row>
    <row r="78" spans="1:20" ht="7.9" customHeight="1" x14ac:dyDescent="0.25">
      <c r="A78" s="12">
        <v>78</v>
      </c>
      <c r="B78" s="89" t="s">
        <v>1253</v>
      </c>
      <c r="C78" s="9" t="s">
        <v>838</v>
      </c>
      <c r="D78" s="9" t="s">
        <v>530</v>
      </c>
      <c r="E78" s="89" t="s">
        <v>1685</v>
      </c>
      <c r="F78" s="9" t="s">
        <v>417</v>
      </c>
      <c r="G78" s="27" t="s">
        <v>134</v>
      </c>
      <c r="H78" s="27" t="s">
        <v>134</v>
      </c>
      <c r="I78" s="27" t="s">
        <v>134</v>
      </c>
      <c r="J78" s="27" t="s">
        <v>134</v>
      </c>
      <c r="K78" s="27" t="s">
        <v>134</v>
      </c>
      <c r="L78" s="7" t="str">
        <f t="shared" si="8"/>
        <v>Trata-se de: ObjetoBIM</v>
      </c>
      <c r="M78" s="7" t="str">
        <f t="shared" si="12"/>
        <v xml:space="preserve">Disciplina </v>
      </c>
      <c r="N78" s="7" t="str">
        <f t="shared" si="13"/>
        <v xml:space="preserve">Principal </v>
      </c>
      <c r="O78" s="7" t="str">
        <f t="shared" si="14"/>
        <v xml:space="preserve">Urbana Rede </v>
      </c>
      <c r="P78" s="7" t="str">
        <f t="shared" si="9"/>
        <v>Trata-se de: ObjetoBIM Disciplina  Principal  Urbana Rede  Rede Pluvial. --- Consultar a Norma 6492-2021 na Seção 5</v>
      </c>
      <c r="Q78" s="7" t="str">
        <f t="shared" si="10"/>
        <v>Consultar a Norma 6492-2021 na Seção 5</v>
      </c>
      <c r="R78" s="19" t="s">
        <v>539</v>
      </c>
      <c r="S78" s="20">
        <v>5</v>
      </c>
      <c r="T78" s="10" t="str">
        <f t="shared" si="11"/>
        <v>key_78</v>
      </c>
    </row>
    <row r="79" spans="1:20" ht="7.9" customHeight="1" x14ac:dyDescent="0.25">
      <c r="A79" s="12">
        <v>79</v>
      </c>
      <c r="B79" s="89" t="s">
        <v>1253</v>
      </c>
      <c r="C79" s="9" t="s">
        <v>838</v>
      </c>
      <c r="D79" s="9" t="s">
        <v>530</v>
      </c>
      <c r="E79" s="89" t="s">
        <v>1685</v>
      </c>
      <c r="F79" s="9" t="s">
        <v>418</v>
      </c>
      <c r="G79" s="27" t="s">
        <v>134</v>
      </c>
      <c r="H79" s="27" t="s">
        <v>134</v>
      </c>
      <c r="I79" s="27" t="s">
        <v>134</v>
      </c>
      <c r="J79" s="27" t="s">
        <v>134</v>
      </c>
      <c r="K79" s="27" t="s">
        <v>134</v>
      </c>
      <c r="L79" s="7" t="str">
        <f t="shared" si="8"/>
        <v>Trata-se de: ObjetoBIM</v>
      </c>
      <c r="M79" s="7" t="str">
        <f t="shared" si="12"/>
        <v xml:space="preserve">Disciplina </v>
      </c>
      <c r="N79" s="7" t="str">
        <f t="shared" si="13"/>
        <v xml:space="preserve">Principal </v>
      </c>
      <c r="O79" s="7" t="str">
        <f t="shared" si="14"/>
        <v xml:space="preserve">Urbana Rede </v>
      </c>
      <c r="P79" s="7" t="str">
        <f t="shared" si="9"/>
        <v>Trata-se de: ObjetoBIM Disciplina  Principal  Urbana Rede  Rede Esgoto. --- Consultar a Norma 6492-2021 na Seção 5</v>
      </c>
      <c r="Q79" s="7" t="str">
        <f t="shared" si="10"/>
        <v>Consultar a Norma 6492-2021 na Seção 5</v>
      </c>
      <c r="R79" s="19" t="s">
        <v>539</v>
      </c>
      <c r="S79" s="20">
        <v>5</v>
      </c>
      <c r="T79" s="10" t="str">
        <f t="shared" si="11"/>
        <v>key_79</v>
      </c>
    </row>
    <row r="80" spans="1:20" ht="7.9" customHeight="1" x14ac:dyDescent="0.25">
      <c r="A80" s="12">
        <v>80</v>
      </c>
      <c r="B80" s="89" t="s">
        <v>1253</v>
      </c>
      <c r="C80" s="9" t="s">
        <v>838</v>
      </c>
      <c r="D80" s="9" t="s">
        <v>530</v>
      </c>
      <c r="E80" s="89" t="s">
        <v>1685</v>
      </c>
      <c r="F80" s="89" t="s">
        <v>1681</v>
      </c>
      <c r="G80" s="27" t="s">
        <v>134</v>
      </c>
      <c r="H80" s="27" t="s">
        <v>134</v>
      </c>
      <c r="I80" s="27" t="s">
        <v>134</v>
      </c>
      <c r="J80" s="27" t="s">
        <v>134</v>
      </c>
      <c r="K80" s="27" t="s">
        <v>134</v>
      </c>
      <c r="L80" s="7" t="str">
        <f t="shared" si="8"/>
        <v>Trata-se de: ObjetoBIM</v>
      </c>
      <c r="M80" s="7" t="str">
        <f t="shared" si="12"/>
        <v xml:space="preserve">Disciplina </v>
      </c>
      <c r="N80" s="7" t="str">
        <f t="shared" si="13"/>
        <v xml:space="preserve">Principal </v>
      </c>
      <c r="O80" s="7" t="str">
        <f t="shared" si="14"/>
        <v xml:space="preserve">Urbana Rede </v>
      </c>
      <c r="P80" s="7" t="str">
        <f t="shared" si="9"/>
        <v>Trata-se de: ObjetoBIM Disciplina  Principal  Urbana Rede  Rede AT. --- Consultar a Norma 6492-2021 na Seção 5</v>
      </c>
      <c r="Q80" s="7" t="str">
        <f t="shared" si="10"/>
        <v>Consultar a Norma 6492-2021 na Seção 5</v>
      </c>
      <c r="R80" s="19" t="s">
        <v>539</v>
      </c>
      <c r="S80" s="20">
        <v>5</v>
      </c>
      <c r="T80" s="10" t="str">
        <f t="shared" si="11"/>
        <v>key_80</v>
      </c>
    </row>
    <row r="81" spans="1:20" ht="7.9" customHeight="1" x14ac:dyDescent="0.25">
      <c r="A81" s="12">
        <v>81</v>
      </c>
      <c r="B81" s="89" t="s">
        <v>1253</v>
      </c>
      <c r="C81" s="9" t="s">
        <v>838</v>
      </c>
      <c r="D81" s="9" t="s">
        <v>530</v>
      </c>
      <c r="E81" s="89" t="s">
        <v>1685</v>
      </c>
      <c r="F81" s="89" t="s">
        <v>1682</v>
      </c>
      <c r="G81" s="27" t="s">
        <v>134</v>
      </c>
      <c r="H81" s="27" t="s">
        <v>134</v>
      </c>
      <c r="I81" s="27" t="s">
        <v>134</v>
      </c>
      <c r="J81" s="27" t="s">
        <v>134</v>
      </c>
      <c r="K81" s="27" t="s">
        <v>134</v>
      </c>
      <c r="L81" s="7" t="str">
        <f t="shared" si="8"/>
        <v>Trata-se de: ObjetoBIM</v>
      </c>
      <c r="M81" s="7" t="str">
        <f t="shared" si="12"/>
        <v xml:space="preserve">Disciplina </v>
      </c>
      <c r="N81" s="7" t="str">
        <f t="shared" si="13"/>
        <v xml:space="preserve">Principal </v>
      </c>
      <c r="O81" s="7" t="str">
        <f t="shared" si="14"/>
        <v xml:space="preserve">Urbana Rede </v>
      </c>
      <c r="P81" s="7" t="str">
        <f t="shared" si="9"/>
        <v>Trata-se de: ObjetoBIM Disciplina  Principal  Urbana Rede  Rede MT. --- Consultar a Norma 6492-2021 na Seção 5</v>
      </c>
      <c r="Q81" s="7" t="str">
        <f t="shared" si="10"/>
        <v>Consultar a Norma 6492-2021 na Seção 5</v>
      </c>
      <c r="R81" s="19" t="s">
        <v>539</v>
      </c>
      <c r="S81" s="20">
        <v>5</v>
      </c>
      <c r="T81" s="10" t="str">
        <f t="shared" si="11"/>
        <v>key_81</v>
      </c>
    </row>
    <row r="82" spans="1:20" ht="7.9" customHeight="1" x14ac:dyDescent="0.25">
      <c r="A82" s="12">
        <v>82</v>
      </c>
      <c r="B82" s="89" t="s">
        <v>1253</v>
      </c>
      <c r="C82" s="9" t="s">
        <v>838</v>
      </c>
      <c r="D82" s="9" t="s">
        <v>530</v>
      </c>
      <c r="E82" s="89" t="s">
        <v>1685</v>
      </c>
      <c r="F82" s="89" t="s">
        <v>1683</v>
      </c>
      <c r="G82" s="27" t="s">
        <v>134</v>
      </c>
      <c r="H82" s="27" t="s">
        <v>134</v>
      </c>
      <c r="I82" s="27" t="s">
        <v>134</v>
      </c>
      <c r="J82" s="27" t="s">
        <v>134</v>
      </c>
      <c r="K82" s="27" t="s">
        <v>134</v>
      </c>
      <c r="L82" s="7" t="str">
        <f t="shared" si="8"/>
        <v>Trata-se de: ObjetoBIM</v>
      </c>
      <c r="M82" s="7" t="str">
        <f t="shared" si="12"/>
        <v xml:space="preserve">Disciplina </v>
      </c>
      <c r="N82" s="7" t="str">
        <f t="shared" si="13"/>
        <v xml:space="preserve">Principal </v>
      </c>
      <c r="O82" s="7" t="str">
        <f t="shared" si="14"/>
        <v xml:space="preserve">Urbana Rede </v>
      </c>
      <c r="P82" s="7" t="str">
        <f t="shared" si="9"/>
        <v>Trata-se de: ObjetoBIM Disciplina  Principal  Urbana Rede  Rede BT. --- Consultar a Norma 6492-2021 na Seção 5</v>
      </c>
      <c r="Q82" s="7" t="str">
        <f t="shared" si="10"/>
        <v>Consultar a Norma 6492-2021 na Seção 5</v>
      </c>
      <c r="R82" s="19" t="s">
        <v>539</v>
      </c>
      <c r="S82" s="20">
        <v>5</v>
      </c>
      <c r="T82" s="10" t="str">
        <f t="shared" si="11"/>
        <v>key_82</v>
      </c>
    </row>
    <row r="83" spans="1:20" ht="7.9" customHeight="1" x14ac:dyDescent="0.25">
      <c r="A83" s="12">
        <v>83</v>
      </c>
      <c r="B83" s="89" t="s">
        <v>1253</v>
      </c>
      <c r="C83" s="9" t="s">
        <v>838</v>
      </c>
      <c r="D83" s="9" t="s">
        <v>530</v>
      </c>
      <c r="E83" s="89" t="s">
        <v>1685</v>
      </c>
      <c r="F83" s="9" t="s">
        <v>419</v>
      </c>
      <c r="G83" s="27" t="s">
        <v>134</v>
      </c>
      <c r="H83" s="27" t="s">
        <v>134</v>
      </c>
      <c r="I83" s="27" t="s">
        <v>134</v>
      </c>
      <c r="J83" s="27" t="s">
        <v>134</v>
      </c>
      <c r="K83" s="27" t="s">
        <v>134</v>
      </c>
      <c r="L83" s="7" t="str">
        <f t="shared" si="8"/>
        <v>Trata-se de: ObjetoBIM</v>
      </c>
      <c r="M83" s="7" t="str">
        <f t="shared" si="12"/>
        <v xml:space="preserve">Disciplina </v>
      </c>
      <c r="N83" s="7" t="str">
        <f t="shared" si="13"/>
        <v xml:space="preserve">Principal </v>
      </c>
      <c r="O83" s="7" t="str">
        <f t="shared" si="14"/>
        <v xml:space="preserve">Urbana Rede </v>
      </c>
      <c r="P83" s="7" t="str">
        <f t="shared" si="9"/>
        <v>Trata-se de: ObjetoBIM Disciplina  Principal  Urbana Rede  Rede Dados. --- Consultar a Norma 6492-2021 na Seção 5</v>
      </c>
      <c r="Q83" s="7" t="str">
        <f t="shared" si="10"/>
        <v>Consultar a Norma 6492-2021 na Seção 5</v>
      </c>
      <c r="R83" s="19" t="s">
        <v>539</v>
      </c>
      <c r="S83" s="20">
        <v>5</v>
      </c>
      <c r="T83" s="10" t="str">
        <f t="shared" si="11"/>
        <v>key_83</v>
      </c>
    </row>
    <row r="84" spans="1:20" ht="7.9" customHeight="1" x14ac:dyDescent="0.25">
      <c r="A84" s="12">
        <v>84</v>
      </c>
      <c r="B84" s="89" t="s">
        <v>1253</v>
      </c>
      <c r="C84" s="9" t="s">
        <v>838</v>
      </c>
      <c r="D84" s="9" t="s">
        <v>530</v>
      </c>
      <c r="E84" s="89" t="s">
        <v>1685</v>
      </c>
      <c r="F84" s="9" t="s">
        <v>420</v>
      </c>
      <c r="G84" s="27" t="s">
        <v>134</v>
      </c>
      <c r="H84" s="27" t="s">
        <v>134</v>
      </c>
      <c r="I84" s="27" t="s">
        <v>134</v>
      </c>
      <c r="J84" s="27" t="s">
        <v>134</v>
      </c>
      <c r="K84" s="27" t="s">
        <v>134</v>
      </c>
      <c r="L84" s="7" t="str">
        <f t="shared" si="8"/>
        <v>Trata-se de: ObjetoBIM</v>
      </c>
      <c r="M84" s="7" t="str">
        <f t="shared" si="12"/>
        <v xml:space="preserve">Disciplina </v>
      </c>
      <c r="N84" s="7" t="str">
        <f t="shared" si="13"/>
        <v xml:space="preserve">Principal </v>
      </c>
      <c r="O84" s="7" t="str">
        <f t="shared" si="14"/>
        <v xml:space="preserve">Urbana Rede </v>
      </c>
      <c r="P84" s="7" t="str">
        <f t="shared" si="9"/>
        <v>Trata-se de: ObjetoBIM Disciplina  Principal  Urbana Rede  Rede Telefonia. --- Consultar a Norma 6492-2021 na Seção 5</v>
      </c>
      <c r="Q84" s="7" t="str">
        <f t="shared" si="10"/>
        <v>Consultar a Norma 6492-2021 na Seção 5</v>
      </c>
      <c r="R84" s="19" t="s">
        <v>539</v>
      </c>
      <c r="S84" s="20">
        <v>5</v>
      </c>
      <c r="T84" s="10" t="str">
        <f t="shared" si="11"/>
        <v>key_84</v>
      </c>
    </row>
    <row r="85" spans="1:20" ht="7.9" customHeight="1" x14ac:dyDescent="0.25">
      <c r="A85" s="12">
        <v>85</v>
      </c>
      <c r="B85" s="89" t="s">
        <v>1253</v>
      </c>
      <c r="C85" s="9" t="s">
        <v>838</v>
      </c>
      <c r="D85" s="9" t="s">
        <v>531</v>
      </c>
      <c r="E85" s="23" t="s">
        <v>558</v>
      </c>
      <c r="F85" s="9" t="s">
        <v>31</v>
      </c>
      <c r="G85" s="27" t="s">
        <v>134</v>
      </c>
      <c r="H85" s="27" t="s">
        <v>134</v>
      </c>
      <c r="I85" s="27" t="s">
        <v>134</v>
      </c>
      <c r="J85" s="27" t="s">
        <v>134</v>
      </c>
      <c r="K85" s="27" t="s">
        <v>134</v>
      </c>
      <c r="L85" s="7" t="str">
        <f t="shared" si="8"/>
        <v>Trata-se de: ObjetoBIM</v>
      </c>
      <c r="M85" s="7" t="str">
        <f t="shared" si="12"/>
        <v xml:space="preserve">Disciplina </v>
      </c>
      <c r="N85" s="7" t="str">
        <f t="shared" si="13"/>
        <v xml:space="preserve">Complementar </v>
      </c>
      <c r="O85" s="7" t="str">
        <f t="shared" si="14"/>
        <v xml:space="preserve">Especializada </v>
      </c>
      <c r="P85" s="7" t="str">
        <f t="shared" si="9"/>
        <v>Trata-se de: ObjetoBIM Disciplina  Complementar  Especializada  Superestrutura. --- Consultar a Norma 6492-2021 na Seção 5</v>
      </c>
      <c r="Q85" s="7" t="str">
        <f t="shared" si="10"/>
        <v>Consultar a Norma 6492-2021 na Seção 5</v>
      </c>
      <c r="R85" s="19" t="s">
        <v>539</v>
      </c>
      <c r="S85" s="20">
        <v>5</v>
      </c>
      <c r="T85" s="10" t="str">
        <f t="shared" si="11"/>
        <v>key_85</v>
      </c>
    </row>
    <row r="86" spans="1:20" ht="7.9" customHeight="1" x14ac:dyDescent="0.25">
      <c r="A86" s="12">
        <v>86</v>
      </c>
      <c r="B86" s="89" t="s">
        <v>1253</v>
      </c>
      <c r="C86" s="9" t="s">
        <v>838</v>
      </c>
      <c r="D86" s="9" t="s">
        <v>531</v>
      </c>
      <c r="E86" s="23" t="s">
        <v>558</v>
      </c>
      <c r="F86" s="9" t="s">
        <v>32</v>
      </c>
      <c r="G86" s="27" t="s">
        <v>134</v>
      </c>
      <c r="H86" s="27" t="s">
        <v>134</v>
      </c>
      <c r="I86" s="27" t="s">
        <v>134</v>
      </c>
      <c r="J86" s="27" t="s">
        <v>134</v>
      </c>
      <c r="K86" s="27" t="s">
        <v>134</v>
      </c>
      <c r="L86" s="7" t="str">
        <f t="shared" si="8"/>
        <v>Trata-se de: ObjetoBIM</v>
      </c>
      <c r="M86" s="7" t="str">
        <f t="shared" si="12"/>
        <v xml:space="preserve">Disciplina </v>
      </c>
      <c r="N86" s="7" t="str">
        <f t="shared" si="13"/>
        <v xml:space="preserve">Complementar </v>
      </c>
      <c r="O86" s="7" t="str">
        <f t="shared" si="14"/>
        <v xml:space="preserve">Especializada </v>
      </c>
      <c r="P86" s="7" t="str">
        <f t="shared" si="9"/>
        <v>Trata-se de: ObjetoBIM Disciplina  Complementar  Especializada  Infraestrutura. --- Consultar a Norma 6492-2021 na Seção 5</v>
      </c>
      <c r="Q86" s="7" t="str">
        <f t="shared" si="10"/>
        <v>Consultar a Norma 6492-2021 na Seção 5</v>
      </c>
      <c r="R86" s="19" t="s">
        <v>539</v>
      </c>
      <c r="S86" s="20">
        <v>5</v>
      </c>
      <c r="T86" s="10" t="str">
        <f t="shared" si="11"/>
        <v>key_86</v>
      </c>
    </row>
    <row r="87" spans="1:20" ht="7.9" customHeight="1" x14ac:dyDescent="0.25">
      <c r="A87" s="12">
        <v>87</v>
      </c>
      <c r="B87" s="89" t="s">
        <v>1253</v>
      </c>
      <c r="C87" s="9" t="s">
        <v>838</v>
      </c>
      <c r="D87" s="9" t="s">
        <v>531</v>
      </c>
      <c r="E87" s="23" t="s">
        <v>558</v>
      </c>
      <c r="F87" s="9" t="s">
        <v>16</v>
      </c>
      <c r="G87" s="27" t="s">
        <v>134</v>
      </c>
      <c r="H87" s="27" t="s">
        <v>134</v>
      </c>
      <c r="I87" s="27" t="s">
        <v>134</v>
      </c>
      <c r="J87" s="27" t="s">
        <v>134</v>
      </c>
      <c r="K87" s="27" t="s">
        <v>134</v>
      </c>
      <c r="L87" s="7" t="str">
        <f t="shared" si="8"/>
        <v>Trata-se de: ObjetoBIM</v>
      </c>
      <c r="M87" s="7" t="str">
        <f t="shared" si="12"/>
        <v xml:space="preserve">Disciplina </v>
      </c>
      <c r="N87" s="7" t="str">
        <f t="shared" si="13"/>
        <v xml:space="preserve">Complementar </v>
      </c>
      <c r="O87" s="7" t="str">
        <f t="shared" si="14"/>
        <v xml:space="preserve">Especializada </v>
      </c>
      <c r="P87" s="7" t="str">
        <f t="shared" si="9"/>
        <v>Trata-se de: ObjetoBIM Disciplina  Complementar  Especializada  Ambiental. --- Consultar a Norma 6492-2021 na Seção 5</v>
      </c>
      <c r="Q87" s="7" t="str">
        <f t="shared" si="10"/>
        <v>Consultar a Norma 6492-2021 na Seção 5</v>
      </c>
      <c r="R87" s="19" t="s">
        <v>539</v>
      </c>
      <c r="S87" s="20">
        <v>5</v>
      </c>
      <c r="T87" s="10" t="str">
        <f t="shared" si="11"/>
        <v>key_87</v>
      </c>
    </row>
    <row r="88" spans="1:20" ht="7.9" customHeight="1" x14ac:dyDescent="0.25">
      <c r="A88" s="12">
        <v>88</v>
      </c>
      <c r="B88" s="89" t="s">
        <v>1253</v>
      </c>
      <c r="C88" s="9" t="s">
        <v>885</v>
      </c>
      <c r="D88" s="89" t="s">
        <v>1707</v>
      </c>
      <c r="E88" s="89" t="s">
        <v>1777</v>
      </c>
      <c r="F88" s="89" t="s">
        <v>1759</v>
      </c>
      <c r="G88" s="27" t="s">
        <v>134</v>
      </c>
      <c r="H88" s="27" t="s">
        <v>134</v>
      </c>
      <c r="I88" s="27" t="s">
        <v>134</v>
      </c>
      <c r="J88" s="27" t="s">
        <v>134</v>
      </c>
      <c r="K88" s="27" t="s">
        <v>134</v>
      </c>
      <c r="L88" s="7" t="str">
        <f t="shared" si="8"/>
        <v>Trata-se de: ObjetoBIM</v>
      </c>
      <c r="M88" s="7" t="str">
        <f t="shared" si="12"/>
        <v xml:space="preserve">Folha </v>
      </c>
      <c r="N88" s="7" t="str">
        <f t="shared" si="13"/>
        <v xml:space="preserve">Papel </v>
      </c>
      <c r="O88" s="7" t="str">
        <f t="shared" si="14"/>
        <v xml:space="preserve">Papel Qualidade </v>
      </c>
      <c r="P88" s="7" t="str">
        <f t="shared" si="9"/>
        <v>Trata-se de: ObjetoBIM Folha  Papel  Papel Qualidade  Papel Tipo. --- Consultar a Norma 6492-2021 na Seção 4.2</v>
      </c>
      <c r="Q88" s="7" t="str">
        <f t="shared" si="10"/>
        <v>Consultar a Norma 6492-2021 na Seção 4.2</v>
      </c>
      <c r="R88" s="19" t="s">
        <v>539</v>
      </c>
      <c r="S88" s="19" t="s">
        <v>395</v>
      </c>
      <c r="T88" s="10" t="str">
        <f t="shared" si="11"/>
        <v>key_88</v>
      </c>
    </row>
    <row r="89" spans="1:20" ht="7.9" customHeight="1" x14ac:dyDescent="0.25">
      <c r="A89" s="12">
        <v>89</v>
      </c>
      <c r="B89" s="89" t="s">
        <v>1253</v>
      </c>
      <c r="C89" s="9" t="s">
        <v>885</v>
      </c>
      <c r="D89" s="89" t="s">
        <v>1707</v>
      </c>
      <c r="E89" s="89" t="s">
        <v>1777</v>
      </c>
      <c r="F89" s="89" t="s">
        <v>1778</v>
      </c>
      <c r="G89" s="27" t="s">
        <v>134</v>
      </c>
      <c r="H89" s="53" t="s">
        <v>134</v>
      </c>
      <c r="I89" s="27" t="s">
        <v>134</v>
      </c>
      <c r="J89" s="27" t="s">
        <v>134</v>
      </c>
      <c r="K89" s="27" t="s">
        <v>134</v>
      </c>
      <c r="L89" s="7" t="str">
        <f t="shared" si="8"/>
        <v>Trata-se de: ObjetoBIM</v>
      </c>
      <c r="M89" s="7" t="str">
        <f t="shared" si="12"/>
        <v xml:space="preserve">Folha </v>
      </c>
      <c r="N89" s="7" t="str">
        <f t="shared" si="13"/>
        <v xml:space="preserve">Papel </v>
      </c>
      <c r="O89" s="7" t="str">
        <f t="shared" si="14"/>
        <v xml:space="preserve">Papel Qualidade </v>
      </c>
      <c r="P89" s="7" t="str">
        <f t="shared" si="9"/>
        <v>Trata-se de: ObjetoBIM Folha  Papel  Papel Qualidade  Papel Gramatura. --- Consultar a Norma 6492-2021 na Seção 4.2</v>
      </c>
      <c r="Q89" s="7" t="str">
        <f t="shared" si="10"/>
        <v>Consultar a Norma 6492-2021 na Seção 4.2</v>
      </c>
      <c r="R89" s="19" t="s">
        <v>539</v>
      </c>
      <c r="S89" s="19" t="s">
        <v>395</v>
      </c>
      <c r="T89" s="10" t="str">
        <f t="shared" si="11"/>
        <v>key_89</v>
      </c>
    </row>
    <row r="90" spans="1:20" ht="7.9" customHeight="1" x14ac:dyDescent="0.25">
      <c r="A90" s="12">
        <v>90</v>
      </c>
      <c r="B90" s="89" t="s">
        <v>1253</v>
      </c>
      <c r="C90" s="9" t="s">
        <v>885</v>
      </c>
      <c r="D90" s="89" t="s">
        <v>1708</v>
      </c>
      <c r="E90" s="89" t="s">
        <v>1758</v>
      </c>
      <c r="F90" s="89" t="s">
        <v>1757</v>
      </c>
      <c r="G90" s="27" t="s">
        <v>134</v>
      </c>
      <c r="H90" s="27" t="s">
        <v>134</v>
      </c>
      <c r="I90" s="27" t="s">
        <v>134</v>
      </c>
      <c r="J90" s="27" t="s">
        <v>134</v>
      </c>
      <c r="K90" s="27" t="s">
        <v>134</v>
      </c>
      <c r="L90" s="7" t="str">
        <f t="shared" si="8"/>
        <v>Trata-se de: ObjetoBIM</v>
      </c>
      <c r="M90" s="7" t="str">
        <f t="shared" si="12"/>
        <v xml:space="preserve">Folha </v>
      </c>
      <c r="N90" s="7" t="str">
        <f t="shared" si="13"/>
        <v xml:space="preserve">Formato </v>
      </c>
      <c r="O90" s="7" t="str">
        <f t="shared" si="14"/>
        <v xml:space="preserve">Série </v>
      </c>
      <c r="P90" s="7" t="str">
        <f t="shared" si="9"/>
        <v>Trata-se de: ObjetoBIM Folha  Formato  Série  ISO A. --- Consultar a Norma 6492-2021 na Seção 4.3</v>
      </c>
      <c r="Q90" s="7" t="str">
        <f t="shared" si="10"/>
        <v>Consultar a Norma 6492-2021 na Seção 4.3</v>
      </c>
      <c r="R90" s="19" t="s">
        <v>539</v>
      </c>
      <c r="S90" s="19" t="s">
        <v>396</v>
      </c>
      <c r="T90" s="10" t="str">
        <f t="shared" si="11"/>
        <v>key_90</v>
      </c>
    </row>
    <row r="91" spans="1:20" ht="7.9" customHeight="1" x14ac:dyDescent="0.25">
      <c r="A91" s="12">
        <v>91</v>
      </c>
      <c r="B91" s="89" t="s">
        <v>1253</v>
      </c>
      <c r="C91" s="9" t="s">
        <v>885</v>
      </c>
      <c r="D91" s="89" t="s">
        <v>1709</v>
      </c>
      <c r="E91" s="89" t="s">
        <v>1760</v>
      </c>
      <c r="F91" s="89" t="s">
        <v>1788</v>
      </c>
      <c r="G91" s="27" t="s">
        <v>134</v>
      </c>
      <c r="H91" s="27" t="s">
        <v>134</v>
      </c>
      <c r="I91" s="27" t="s">
        <v>134</v>
      </c>
      <c r="J91" s="27" t="s">
        <v>134</v>
      </c>
      <c r="K91" s="27" t="s">
        <v>134</v>
      </c>
      <c r="L91" s="7" t="str">
        <f t="shared" si="8"/>
        <v>Trata-se de: ObjetoBIM</v>
      </c>
      <c r="M91" s="7" t="str">
        <f t="shared" si="12"/>
        <v xml:space="preserve">Folha </v>
      </c>
      <c r="N91" s="7" t="str">
        <f t="shared" si="13"/>
        <v xml:space="preserve">Enquadramento </v>
      </c>
      <c r="O91" s="7" t="str">
        <f t="shared" si="14"/>
        <v xml:space="preserve">Margem </v>
      </c>
      <c r="P91" s="7" t="str">
        <f t="shared" si="9"/>
        <v>Trata-se de: ObjetoBIM Folha  Enquadramento  Margem  Margem Dim. --- Consultar a Norma 6492-2021 na Seção 4.4</v>
      </c>
      <c r="Q91" s="7" t="str">
        <f t="shared" ref="Q91" si="15">_xlfn.CONCAT("Consultar a Norma ",R91," na Seção ",S91)</f>
        <v>Consultar a Norma 6492-2021 na Seção 4.4</v>
      </c>
      <c r="R91" s="19" t="s">
        <v>539</v>
      </c>
      <c r="S91" s="19" t="s">
        <v>397</v>
      </c>
      <c r="T91" s="10" t="str">
        <f t="shared" si="11"/>
        <v>key_91</v>
      </c>
    </row>
    <row r="92" spans="1:20" ht="7.9" customHeight="1" x14ac:dyDescent="0.25">
      <c r="A92" s="12">
        <v>92</v>
      </c>
      <c r="B92" s="89" t="s">
        <v>1253</v>
      </c>
      <c r="C92" s="38" t="s">
        <v>746</v>
      </c>
      <c r="D92" s="119" t="s">
        <v>946</v>
      </c>
      <c r="E92" s="119" t="s">
        <v>715</v>
      </c>
      <c r="F92" s="119" t="s">
        <v>1753</v>
      </c>
      <c r="G92" s="27" t="s">
        <v>134</v>
      </c>
      <c r="H92" s="53" t="s">
        <v>134</v>
      </c>
      <c r="I92" s="27" t="s">
        <v>134</v>
      </c>
      <c r="J92" s="27" t="s">
        <v>134</v>
      </c>
      <c r="K92" s="27" t="s">
        <v>134</v>
      </c>
      <c r="L92" s="7" t="str">
        <f t="shared" si="8"/>
        <v>Trata-se de: ObjetoBIM</v>
      </c>
      <c r="M92" s="7" t="str">
        <f t="shared" si="12"/>
        <v xml:space="preserve">Ajuste </v>
      </c>
      <c r="N92" s="7" t="str">
        <f t="shared" si="13"/>
        <v xml:space="preserve">Escalar </v>
      </c>
      <c r="O92" s="7" t="str">
        <f t="shared" si="14"/>
        <v xml:space="preserve">Numérico </v>
      </c>
      <c r="P92" s="7" t="str">
        <f t="shared" si="9"/>
        <v xml:space="preserve">Trata-se de: ObjetoBIM Ajuste  Escalar  Numérico  Escala Redução. --- Consultar a Norma 6492-2021 no Anexo  A.3.1 </v>
      </c>
      <c r="Q92" s="7" t="str">
        <f t="shared" ref="Q92:Q111" si="16">_xlfn.CONCAT("Consultar a Norma ",R92," no Anexo ",S92)</f>
        <v xml:space="preserve">Consultar a Norma 6492-2021 no Anexo  A.3.1 </v>
      </c>
      <c r="R92" s="19" t="s">
        <v>539</v>
      </c>
      <c r="S92" s="19" t="s">
        <v>827</v>
      </c>
      <c r="T92" s="10" t="str">
        <f t="shared" si="11"/>
        <v>key_92</v>
      </c>
    </row>
    <row r="93" spans="1:20" ht="7.9" customHeight="1" x14ac:dyDescent="0.25">
      <c r="A93" s="12">
        <v>93</v>
      </c>
      <c r="B93" s="89" t="s">
        <v>1253</v>
      </c>
      <c r="C93" s="38" t="s">
        <v>746</v>
      </c>
      <c r="D93" s="38" t="s">
        <v>946</v>
      </c>
      <c r="E93" s="38" t="s">
        <v>715</v>
      </c>
      <c r="F93" s="119" t="s">
        <v>1754</v>
      </c>
      <c r="G93" s="53" t="s">
        <v>134</v>
      </c>
      <c r="H93" s="53" t="s">
        <v>134</v>
      </c>
      <c r="I93" s="27" t="s">
        <v>134</v>
      </c>
      <c r="J93" s="27" t="s">
        <v>134</v>
      </c>
      <c r="K93" s="27" t="s">
        <v>134</v>
      </c>
      <c r="L93" s="7" t="str">
        <f t="shared" ref="L93" si="17">_xlfn.CONCAT("Trata-se de: ", SUBSTITUTE(B93,"1.",""))</f>
        <v>Trata-se de: ObjetoBIM</v>
      </c>
      <c r="M93" s="7" t="str">
        <f t="shared" ref="M93" si="18">_xlfn.CONCAT(SUBSTITUTE(C93,"."," ")," ")</f>
        <v xml:space="preserve">Ajuste </v>
      </c>
      <c r="N93" s="7" t="str">
        <f t="shared" ref="N93" si="19">_xlfn.CONCAT(SUBSTITUTE(D93,"."," ")," ")</f>
        <v xml:space="preserve">Escalar </v>
      </c>
      <c r="O93" s="7" t="str">
        <f t="shared" ref="O93" si="20">_xlfn.CONCAT(SUBSTITUTE(E93,"."," ")," ")</f>
        <v xml:space="preserve">Numérico </v>
      </c>
      <c r="P93" s="7" t="str">
        <f t="shared" ref="P93" si="21">_xlfn.CONCAT(L93," ",M93," ",N93," ",O93," ", SUBSTITUTE(F93, ".", " "),". --- ",Q93)</f>
        <v xml:space="preserve">Trata-se de: ObjetoBIM Ajuste  Escalar  Numérico  Escala Natural. --- Consultar a Norma 6492-2021 no Anexo  A.3.1 </v>
      </c>
      <c r="Q93" s="7" t="str">
        <f t="shared" ref="Q93" si="22">_xlfn.CONCAT("Consultar a Norma ",R93," no Anexo ",S93)</f>
        <v xml:space="preserve">Consultar a Norma 6492-2021 no Anexo  A.3.1 </v>
      </c>
      <c r="R93" s="19" t="s">
        <v>539</v>
      </c>
      <c r="S93" s="19" t="s">
        <v>827</v>
      </c>
      <c r="T93" s="10" t="str">
        <f t="shared" ref="T93" si="23">_xlfn.CONCAT("key_",A93)</f>
        <v>key_93</v>
      </c>
    </row>
    <row r="94" spans="1:20" ht="7.9" customHeight="1" x14ac:dyDescent="0.25">
      <c r="A94" s="12">
        <v>94</v>
      </c>
      <c r="B94" s="89" t="s">
        <v>1253</v>
      </c>
      <c r="C94" s="38" t="s">
        <v>746</v>
      </c>
      <c r="D94" s="38" t="s">
        <v>946</v>
      </c>
      <c r="E94" s="38" t="s">
        <v>715</v>
      </c>
      <c r="F94" s="119" t="s">
        <v>1755</v>
      </c>
      <c r="G94" s="53" t="s">
        <v>134</v>
      </c>
      <c r="H94" s="53" t="s">
        <v>134</v>
      </c>
      <c r="I94" s="27" t="s">
        <v>134</v>
      </c>
      <c r="J94" s="27" t="s">
        <v>134</v>
      </c>
      <c r="K94" s="27" t="s">
        <v>134</v>
      </c>
      <c r="L94" s="7" t="str">
        <f t="shared" si="8"/>
        <v>Trata-se de: ObjetoBIM</v>
      </c>
      <c r="M94" s="7" t="str">
        <f t="shared" si="12"/>
        <v xml:space="preserve">Ajuste </v>
      </c>
      <c r="N94" s="7" t="str">
        <f t="shared" si="13"/>
        <v xml:space="preserve">Escalar </v>
      </c>
      <c r="O94" s="7" t="str">
        <f t="shared" si="14"/>
        <v xml:space="preserve">Numérico </v>
      </c>
      <c r="P94" s="7" t="str">
        <f t="shared" si="9"/>
        <v xml:space="preserve">Trata-se de: ObjetoBIM Ajuste  Escalar  Numérico  Escala Ampliação. --- Consultar a Norma 6492-2021 no Anexo  A.3.1 </v>
      </c>
      <c r="Q94" s="7" t="str">
        <f t="shared" si="16"/>
        <v xml:space="preserve">Consultar a Norma 6492-2021 no Anexo  A.3.1 </v>
      </c>
      <c r="R94" s="19" t="s">
        <v>539</v>
      </c>
      <c r="S94" s="19" t="s">
        <v>827</v>
      </c>
      <c r="T94" s="10" t="str">
        <f t="shared" si="11"/>
        <v>key_94</v>
      </c>
    </row>
    <row r="95" spans="1:20" ht="7.9" customHeight="1" x14ac:dyDescent="0.25">
      <c r="A95" s="12">
        <v>95</v>
      </c>
      <c r="B95" s="89" t="s">
        <v>1253</v>
      </c>
      <c r="C95" s="38" t="s">
        <v>746</v>
      </c>
      <c r="D95" s="38" t="s">
        <v>946</v>
      </c>
      <c r="E95" s="119" t="s">
        <v>716</v>
      </c>
      <c r="F95" s="119" t="s">
        <v>1756</v>
      </c>
      <c r="G95" s="53" t="s">
        <v>134</v>
      </c>
      <c r="H95" s="53" t="s">
        <v>134</v>
      </c>
      <c r="I95" s="27" t="s">
        <v>134</v>
      </c>
      <c r="J95" s="27" t="s">
        <v>134</v>
      </c>
      <c r="K95" s="27" t="s">
        <v>134</v>
      </c>
      <c r="L95" s="7" t="str">
        <f t="shared" si="8"/>
        <v>Trata-se de: ObjetoBIM</v>
      </c>
      <c r="M95" s="7" t="str">
        <f t="shared" si="12"/>
        <v xml:space="preserve">Ajuste </v>
      </c>
      <c r="N95" s="7" t="str">
        <f t="shared" si="13"/>
        <v xml:space="preserve">Escalar </v>
      </c>
      <c r="O95" s="7" t="str">
        <f t="shared" si="14"/>
        <v xml:space="preserve">Gráfico </v>
      </c>
      <c r="P95" s="7" t="str">
        <f t="shared" si="9"/>
        <v xml:space="preserve">Trata-se de: ObjetoBIM Ajuste  Escalar  Gráfico  Escala Gráfica. --- Consultar a Norma 6492-2021 no Anexo  A.3.1 </v>
      </c>
      <c r="Q95" s="7" t="str">
        <f t="shared" si="16"/>
        <v xml:space="preserve">Consultar a Norma 6492-2021 no Anexo  A.3.1 </v>
      </c>
      <c r="R95" s="19" t="s">
        <v>539</v>
      </c>
      <c r="S95" s="19" t="s">
        <v>827</v>
      </c>
      <c r="T95" s="10" t="str">
        <f t="shared" si="11"/>
        <v>key_95</v>
      </c>
    </row>
    <row r="96" spans="1:20" ht="7.9" customHeight="1" x14ac:dyDescent="0.25">
      <c r="A96" s="12">
        <v>96</v>
      </c>
      <c r="B96" s="89" t="s">
        <v>1253</v>
      </c>
      <c r="C96" s="9" t="s">
        <v>538</v>
      </c>
      <c r="D96" s="9" t="s">
        <v>958</v>
      </c>
      <c r="E96" s="9" t="s">
        <v>540</v>
      </c>
      <c r="F96" s="9" t="s">
        <v>948</v>
      </c>
      <c r="G96" s="27" t="s">
        <v>134</v>
      </c>
      <c r="H96" s="27" t="s">
        <v>134</v>
      </c>
      <c r="I96" s="27" t="s">
        <v>134</v>
      </c>
      <c r="J96" s="27" t="s">
        <v>134</v>
      </c>
      <c r="K96" s="27" t="s">
        <v>134</v>
      </c>
      <c r="L96" s="7" t="str">
        <f t="shared" si="8"/>
        <v>Trata-se de: ObjetoBIM</v>
      </c>
      <c r="M96" s="7" t="str">
        <f t="shared" si="12"/>
        <v xml:space="preserve">Incorporado </v>
      </c>
      <c r="N96" s="7" t="str">
        <f t="shared" si="13"/>
        <v xml:space="preserve">Inserção </v>
      </c>
      <c r="O96" s="7" t="str">
        <f t="shared" si="14"/>
        <v xml:space="preserve">Como BIM </v>
      </c>
      <c r="P96" s="7" t="str">
        <f t="shared" si="9"/>
        <v>Trata-se de: ObjetoBIM Incorporado  Inserção  Como BIM  Inserido OST. --- Consultar a Norma 6492-2021 no Anexo  A.5</v>
      </c>
      <c r="Q96" s="7" t="str">
        <f t="shared" si="16"/>
        <v>Consultar a Norma 6492-2021 no Anexo  A.5</v>
      </c>
      <c r="R96" s="19" t="s">
        <v>539</v>
      </c>
      <c r="S96" s="19" t="s">
        <v>401</v>
      </c>
      <c r="T96" s="10" t="str">
        <f t="shared" si="11"/>
        <v>key_96</v>
      </c>
    </row>
    <row r="97" spans="1:20" ht="7.9" customHeight="1" x14ac:dyDescent="0.25">
      <c r="A97" s="12">
        <v>97</v>
      </c>
      <c r="B97" s="89" t="s">
        <v>1253</v>
      </c>
      <c r="C97" s="9" t="s">
        <v>538</v>
      </c>
      <c r="D97" s="9" t="s">
        <v>958</v>
      </c>
      <c r="E97" s="9" t="s">
        <v>540</v>
      </c>
      <c r="F97" s="9" t="s">
        <v>949</v>
      </c>
      <c r="G97" s="27" t="s">
        <v>134</v>
      </c>
      <c r="H97" s="27" t="s">
        <v>134</v>
      </c>
      <c r="I97" s="27" t="s">
        <v>134</v>
      </c>
      <c r="J97" s="27" t="s">
        <v>134</v>
      </c>
      <c r="K97" s="27" t="s">
        <v>134</v>
      </c>
      <c r="L97" s="7" t="str">
        <f t="shared" si="8"/>
        <v>Trata-se de: ObjetoBIM</v>
      </c>
      <c r="M97" s="7" t="str">
        <f t="shared" si="12"/>
        <v xml:space="preserve">Incorporado </v>
      </c>
      <c r="N97" s="7" t="str">
        <f t="shared" si="13"/>
        <v xml:space="preserve">Inserção </v>
      </c>
      <c r="O97" s="7" t="str">
        <f t="shared" si="14"/>
        <v xml:space="preserve">Como BIM </v>
      </c>
      <c r="P97" s="7" t="str">
        <f t="shared" si="9"/>
        <v>Trata-se de: ObjetoBIM Incorporado  Inserção  Como BIM  Inserido IFC. --- Consultar a Norma 6492-2021 no Anexo  A.5</v>
      </c>
      <c r="Q97" s="7" t="str">
        <f t="shared" si="16"/>
        <v>Consultar a Norma 6492-2021 no Anexo  A.5</v>
      </c>
      <c r="R97" s="19" t="s">
        <v>539</v>
      </c>
      <c r="S97" s="19" t="s">
        <v>401</v>
      </c>
      <c r="T97" s="10" t="str">
        <f t="shared" si="11"/>
        <v>key_97</v>
      </c>
    </row>
    <row r="98" spans="1:20" ht="7.9" customHeight="1" x14ac:dyDescent="0.25">
      <c r="A98" s="12">
        <v>98</v>
      </c>
      <c r="B98" s="89" t="s">
        <v>1253</v>
      </c>
      <c r="C98" s="9" t="s">
        <v>538</v>
      </c>
      <c r="D98" s="9" t="s">
        <v>958</v>
      </c>
      <c r="E98" s="89" t="s">
        <v>844</v>
      </c>
      <c r="F98" s="9" t="s">
        <v>950</v>
      </c>
      <c r="G98" s="27" t="s">
        <v>134</v>
      </c>
      <c r="H98" s="27" t="s">
        <v>134</v>
      </c>
      <c r="I98" s="27" t="s">
        <v>134</v>
      </c>
      <c r="J98" s="27" t="s">
        <v>134</v>
      </c>
      <c r="K98" s="27" t="s">
        <v>134</v>
      </c>
      <c r="L98" s="7" t="str">
        <f t="shared" si="8"/>
        <v>Trata-se de: ObjetoBIM</v>
      </c>
      <c r="M98" s="7" t="str">
        <f t="shared" si="12"/>
        <v xml:space="preserve">Incorporado </v>
      </c>
      <c r="N98" s="7" t="str">
        <f t="shared" si="13"/>
        <v xml:space="preserve">Inserção </v>
      </c>
      <c r="O98" s="7" t="str">
        <f t="shared" si="14"/>
        <v xml:space="preserve">Como GIS </v>
      </c>
      <c r="P98" s="7" t="str">
        <f t="shared" si="9"/>
        <v>Trata-se de: ObjetoBIM Incorporado  Inserção  Como GIS  Inserido KML. --- Consultar a Norma 6492-2021 no Anexo  A.5</v>
      </c>
      <c r="Q98" s="7" t="str">
        <f t="shared" si="16"/>
        <v>Consultar a Norma 6492-2021 no Anexo  A.5</v>
      </c>
      <c r="R98" s="19" t="s">
        <v>539</v>
      </c>
      <c r="S98" s="19" t="s">
        <v>401</v>
      </c>
      <c r="T98" s="10" t="str">
        <f t="shared" si="11"/>
        <v>key_98</v>
      </c>
    </row>
    <row r="99" spans="1:20" ht="7.9" customHeight="1" x14ac:dyDescent="0.25">
      <c r="A99" s="12">
        <v>99</v>
      </c>
      <c r="B99" s="89" t="s">
        <v>1253</v>
      </c>
      <c r="C99" s="9" t="s">
        <v>538</v>
      </c>
      <c r="D99" s="9" t="s">
        <v>958</v>
      </c>
      <c r="E99" s="89" t="s">
        <v>844</v>
      </c>
      <c r="F99" s="9" t="s">
        <v>951</v>
      </c>
      <c r="G99" s="27" t="s">
        <v>134</v>
      </c>
      <c r="H99" s="27" t="s">
        <v>134</v>
      </c>
      <c r="I99" s="27" t="s">
        <v>134</v>
      </c>
      <c r="J99" s="27" t="s">
        <v>134</v>
      </c>
      <c r="K99" s="27" t="s">
        <v>134</v>
      </c>
      <c r="L99" s="7" t="str">
        <f t="shared" si="8"/>
        <v>Trata-se de: ObjetoBIM</v>
      </c>
      <c r="M99" s="7" t="str">
        <f t="shared" si="12"/>
        <v xml:space="preserve">Incorporado </v>
      </c>
      <c r="N99" s="7" t="str">
        <f t="shared" si="13"/>
        <v xml:space="preserve">Inserção </v>
      </c>
      <c r="O99" s="7" t="str">
        <f t="shared" si="14"/>
        <v xml:space="preserve">Como GIS </v>
      </c>
      <c r="P99" s="7" t="str">
        <f t="shared" si="9"/>
        <v>Trata-se de: ObjetoBIM Incorporado  Inserção  Como GIS  Inserido OSM. --- Consultar a Norma 6492-2021 no Anexo  A.5</v>
      </c>
      <c r="Q99" s="7" t="str">
        <f t="shared" si="16"/>
        <v>Consultar a Norma 6492-2021 no Anexo  A.5</v>
      </c>
      <c r="R99" s="19" t="s">
        <v>539</v>
      </c>
      <c r="S99" s="19" t="s">
        <v>401</v>
      </c>
      <c r="T99" s="10" t="str">
        <f t="shared" si="11"/>
        <v>key_99</v>
      </c>
    </row>
    <row r="100" spans="1:20" ht="7.9" customHeight="1" x14ac:dyDescent="0.25">
      <c r="A100" s="12">
        <v>100</v>
      </c>
      <c r="B100" s="89" t="s">
        <v>1253</v>
      </c>
      <c r="C100" s="9" t="s">
        <v>538</v>
      </c>
      <c r="D100" s="9" t="s">
        <v>958</v>
      </c>
      <c r="E100" s="89" t="s">
        <v>1805</v>
      </c>
      <c r="F100" s="9" t="s">
        <v>952</v>
      </c>
      <c r="G100" s="27" t="s">
        <v>134</v>
      </c>
      <c r="H100" s="27" t="s">
        <v>134</v>
      </c>
      <c r="I100" s="27" t="s">
        <v>134</v>
      </c>
      <c r="J100" s="27" t="s">
        <v>134</v>
      </c>
      <c r="K100" s="27" t="s">
        <v>134</v>
      </c>
      <c r="L100" s="7" t="str">
        <f t="shared" si="8"/>
        <v>Trata-se de: ObjetoBIM</v>
      </c>
      <c r="M100" s="7" t="str">
        <f t="shared" si="12"/>
        <v xml:space="preserve">Incorporado </v>
      </c>
      <c r="N100" s="7" t="str">
        <f t="shared" si="13"/>
        <v xml:space="preserve">Inserção </v>
      </c>
      <c r="O100" s="7" t="str">
        <f t="shared" si="14"/>
        <v xml:space="preserve">Nuvem Pontos </v>
      </c>
      <c r="P100" s="7" t="str">
        <f t="shared" si="9"/>
        <v>Trata-se de: ObjetoBIM Incorporado  Inserção  Nuvem Pontos  Inserido TXT. --- Consultar a Norma 6492-2021 no Anexo  A.5</v>
      </c>
      <c r="Q100" s="7" t="str">
        <f t="shared" si="16"/>
        <v>Consultar a Norma 6492-2021 no Anexo  A.5</v>
      </c>
      <c r="R100" s="19" t="s">
        <v>539</v>
      </c>
      <c r="S100" s="19" t="s">
        <v>401</v>
      </c>
      <c r="T100" s="10" t="str">
        <f t="shared" si="11"/>
        <v>key_100</v>
      </c>
    </row>
    <row r="101" spans="1:20" ht="7.9" customHeight="1" x14ac:dyDescent="0.25">
      <c r="A101" s="12">
        <v>101</v>
      </c>
      <c r="B101" s="89" t="s">
        <v>1253</v>
      </c>
      <c r="C101" s="9" t="s">
        <v>538</v>
      </c>
      <c r="D101" s="9" t="s">
        <v>958</v>
      </c>
      <c r="E101" s="89" t="s">
        <v>1805</v>
      </c>
      <c r="F101" s="9" t="s">
        <v>953</v>
      </c>
      <c r="G101" s="27" t="s">
        <v>134</v>
      </c>
      <c r="H101" s="27" t="s">
        <v>134</v>
      </c>
      <c r="I101" s="27" t="s">
        <v>134</v>
      </c>
      <c r="J101" s="27" t="s">
        <v>134</v>
      </c>
      <c r="K101" s="27" t="s">
        <v>134</v>
      </c>
      <c r="L101" s="7" t="str">
        <f t="shared" si="8"/>
        <v>Trata-se de: ObjetoBIM</v>
      </c>
      <c r="M101" s="7" t="str">
        <f t="shared" si="12"/>
        <v xml:space="preserve">Incorporado </v>
      </c>
      <c r="N101" s="7" t="str">
        <f t="shared" si="13"/>
        <v xml:space="preserve">Inserção </v>
      </c>
      <c r="O101" s="7" t="str">
        <f t="shared" si="14"/>
        <v xml:space="preserve">Nuvem Pontos </v>
      </c>
      <c r="P101" s="7" t="str">
        <f t="shared" si="9"/>
        <v>Trata-se de: ObjetoBIM Incorporado  Inserção  Nuvem Pontos  Inserido E57. --- Consultar a Norma 6492-2021 no Anexo  A.5</v>
      </c>
      <c r="Q101" s="7" t="str">
        <f t="shared" si="16"/>
        <v>Consultar a Norma 6492-2021 no Anexo  A.5</v>
      </c>
      <c r="R101" s="19" t="s">
        <v>539</v>
      </c>
      <c r="S101" s="19" t="s">
        <v>401</v>
      </c>
      <c r="T101" s="10" t="str">
        <f t="shared" si="11"/>
        <v>key_101</v>
      </c>
    </row>
    <row r="102" spans="1:20" ht="7.9" customHeight="1" x14ac:dyDescent="0.25">
      <c r="A102" s="12">
        <v>102</v>
      </c>
      <c r="B102" s="89" t="s">
        <v>1253</v>
      </c>
      <c r="C102" s="9" t="s">
        <v>538</v>
      </c>
      <c r="D102" s="9" t="s">
        <v>958</v>
      </c>
      <c r="E102" s="89" t="s">
        <v>1805</v>
      </c>
      <c r="F102" s="9" t="s">
        <v>954</v>
      </c>
      <c r="G102" s="27" t="s">
        <v>134</v>
      </c>
      <c r="H102" s="27" t="s">
        <v>134</v>
      </c>
      <c r="I102" s="27" t="s">
        <v>134</v>
      </c>
      <c r="J102" s="27" t="s">
        <v>134</v>
      </c>
      <c r="K102" s="27" t="s">
        <v>134</v>
      </c>
      <c r="L102" s="7" t="str">
        <f t="shared" si="8"/>
        <v>Trata-se de: ObjetoBIM</v>
      </c>
      <c r="M102" s="7" t="str">
        <f t="shared" si="12"/>
        <v xml:space="preserve">Incorporado </v>
      </c>
      <c r="N102" s="7" t="str">
        <f t="shared" si="13"/>
        <v xml:space="preserve">Inserção </v>
      </c>
      <c r="O102" s="7" t="str">
        <f t="shared" si="14"/>
        <v xml:space="preserve">Nuvem Pontos </v>
      </c>
      <c r="P102" s="7" t="str">
        <f t="shared" si="9"/>
        <v>Trata-se de: ObjetoBIM Incorporado  Inserção  Nuvem Pontos  Inserido LAS. --- Consultar a Norma 6492-2021 no Anexo  A.5</v>
      </c>
      <c r="Q102" s="7" t="str">
        <f t="shared" si="16"/>
        <v>Consultar a Norma 6492-2021 no Anexo  A.5</v>
      </c>
      <c r="R102" s="19" t="s">
        <v>539</v>
      </c>
      <c r="S102" s="19" t="s">
        <v>401</v>
      </c>
      <c r="T102" s="10" t="str">
        <f t="shared" si="11"/>
        <v>key_102</v>
      </c>
    </row>
    <row r="103" spans="1:20" ht="7.9" customHeight="1" x14ac:dyDescent="0.25">
      <c r="A103" s="12">
        <v>103</v>
      </c>
      <c r="B103" s="89" t="s">
        <v>1253</v>
      </c>
      <c r="C103" s="9" t="s">
        <v>538</v>
      </c>
      <c r="D103" s="9" t="s">
        <v>958</v>
      </c>
      <c r="E103" s="89" t="s">
        <v>1805</v>
      </c>
      <c r="F103" s="9" t="s">
        <v>955</v>
      </c>
      <c r="G103" s="27" t="s">
        <v>134</v>
      </c>
      <c r="H103" s="27" t="s">
        <v>134</v>
      </c>
      <c r="I103" s="27" t="s">
        <v>134</v>
      </c>
      <c r="J103" s="27" t="s">
        <v>134</v>
      </c>
      <c r="K103" s="27" t="s">
        <v>134</v>
      </c>
      <c r="L103" s="7" t="str">
        <f t="shared" si="8"/>
        <v>Trata-se de: ObjetoBIM</v>
      </c>
      <c r="M103" s="7" t="str">
        <f t="shared" si="12"/>
        <v xml:space="preserve">Incorporado </v>
      </c>
      <c r="N103" s="7" t="str">
        <f t="shared" si="13"/>
        <v xml:space="preserve">Inserção </v>
      </c>
      <c r="O103" s="7" t="str">
        <f t="shared" si="14"/>
        <v xml:space="preserve">Nuvem Pontos </v>
      </c>
      <c r="P103" s="7" t="str">
        <f t="shared" si="9"/>
        <v>Trata-se de: ObjetoBIM Incorporado  Inserção  Nuvem Pontos  Inserido PTG. --- Consultar a Norma 6492-2021 no Anexo  A.5</v>
      </c>
      <c r="Q103" s="7" t="str">
        <f t="shared" si="16"/>
        <v>Consultar a Norma 6492-2021 no Anexo  A.5</v>
      </c>
      <c r="R103" s="19" t="s">
        <v>539</v>
      </c>
      <c r="S103" s="19" t="s">
        <v>401</v>
      </c>
      <c r="T103" s="10" t="str">
        <f t="shared" si="11"/>
        <v>key_103</v>
      </c>
    </row>
    <row r="104" spans="1:20" ht="7.9" customHeight="1" x14ac:dyDescent="0.25">
      <c r="A104" s="12">
        <v>104</v>
      </c>
      <c r="B104" s="89" t="s">
        <v>1253</v>
      </c>
      <c r="C104" s="9" t="s">
        <v>538</v>
      </c>
      <c r="D104" s="9" t="s">
        <v>958</v>
      </c>
      <c r="E104" s="89" t="s">
        <v>1805</v>
      </c>
      <c r="F104" s="9" t="s">
        <v>956</v>
      </c>
      <c r="G104" s="27" t="s">
        <v>134</v>
      </c>
      <c r="H104" s="27" t="s">
        <v>134</v>
      </c>
      <c r="I104" s="27" t="s">
        <v>134</v>
      </c>
      <c r="J104" s="27" t="s">
        <v>134</v>
      </c>
      <c r="K104" s="27" t="s">
        <v>134</v>
      </c>
      <c r="L104" s="7" t="str">
        <f t="shared" si="8"/>
        <v>Trata-se de: ObjetoBIM</v>
      </c>
      <c r="M104" s="7" t="str">
        <f t="shared" si="12"/>
        <v xml:space="preserve">Incorporado </v>
      </c>
      <c r="N104" s="7" t="str">
        <f t="shared" si="13"/>
        <v xml:space="preserve">Inserção </v>
      </c>
      <c r="O104" s="7" t="str">
        <f t="shared" si="14"/>
        <v xml:space="preserve">Nuvem Pontos </v>
      </c>
      <c r="P104" s="7" t="str">
        <f t="shared" si="9"/>
        <v>Trata-se de: ObjetoBIM Incorporado  Inserção  Nuvem Pontos  Inserido PTS. --- Consultar a Norma 6492-2021 no Anexo  A.5</v>
      </c>
      <c r="Q104" s="7" t="str">
        <f t="shared" si="16"/>
        <v>Consultar a Norma 6492-2021 no Anexo  A.5</v>
      </c>
      <c r="R104" s="19" t="s">
        <v>539</v>
      </c>
      <c r="S104" s="19" t="s">
        <v>401</v>
      </c>
      <c r="T104" s="10" t="str">
        <f t="shared" si="11"/>
        <v>key_104</v>
      </c>
    </row>
    <row r="105" spans="1:20" ht="7.9" customHeight="1" x14ac:dyDescent="0.25">
      <c r="A105" s="12">
        <v>105</v>
      </c>
      <c r="B105" s="89" t="s">
        <v>1253</v>
      </c>
      <c r="C105" s="9" t="s">
        <v>538</v>
      </c>
      <c r="D105" s="9" t="s">
        <v>958</v>
      </c>
      <c r="E105" s="89" t="s">
        <v>1805</v>
      </c>
      <c r="F105" s="9" t="s">
        <v>957</v>
      </c>
      <c r="G105" s="27" t="s">
        <v>134</v>
      </c>
      <c r="H105" s="27" t="s">
        <v>134</v>
      </c>
      <c r="I105" s="27" t="s">
        <v>134</v>
      </c>
      <c r="J105" s="27" t="s">
        <v>134</v>
      </c>
      <c r="K105" s="27" t="s">
        <v>134</v>
      </c>
      <c r="L105" s="7" t="str">
        <f t="shared" si="8"/>
        <v>Trata-se de: ObjetoBIM</v>
      </c>
      <c r="M105" s="7" t="str">
        <f t="shared" si="12"/>
        <v xml:space="preserve">Incorporado </v>
      </c>
      <c r="N105" s="7" t="str">
        <f t="shared" si="13"/>
        <v xml:space="preserve">Inserção </v>
      </c>
      <c r="O105" s="7" t="str">
        <f t="shared" si="14"/>
        <v xml:space="preserve">Nuvem Pontos </v>
      </c>
      <c r="P105" s="7" t="str">
        <f t="shared" si="9"/>
        <v>Trata-se de: ObjetoBIM Incorporado  Inserção  Nuvem Pontos  Inserido PTX. --- Consultar a Norma 6492-2021 no Anexo  A.5</v>
      </c>
      <c r="Q105" s="7" t="str">
        <f t="shared" si="16"/>
        <v>Consultar a Norma 6492-2021 no Anexo  A.5</v>
      </c>
      <c r="R105" s="19" t="s">
        <v>539</v>
      </c>
      <c r="S105" s="19" t="s">
        <v>401</v>
      </c>
      <c r="T105" s="10" t="str">
        <f t="shared" si="11"/>
        <v>key_105</v>
      </c>
    </row>
    <row r="106" spans="1:20" ht="7.9" customHeight="1" x14ac:dyDescent="0.25">
      <c r="A106" s="12">
        <v>106</v>
      </c>
      <c r="B106" s="89" t="s">
        <v>1253</v>
      </c>
      <c r="C106" s="9" t="s">
        <v>538</v>
      </c>
      <c r="D106" s="9" t="s">
        <v>958</v>
      </c>
      <c r="E106" s="89" t="s">
        <v>1803</v>
      </c>
      <c r="F106" s="9" t="s">
        <v>508</v>
      </c>
      <c r="G106" s="27" t="s">
        <v>134</v>
      </c>
      <c r="H106" s="27" t="s">
        <v>134</v>
      </c>
      <c r="I106" s="27" t="s">
        <v>134</v>
      </c>
      <c r="J106" s="27" t="s">
        <v>134</v>
      </c>
      <c r="K106" s="27" t="s">
        <v>134</v>
      </c>
      <c r="L106" s="7" t="str">
        <f t="shared" si="8"/>
        <v>Trata-se de: ObjetoBIM</v>
      </c>
      <c r="M106" s="7" t="str">
        <f t="shared" si="12"/>
        <v xml:space="preserve">Incorporado </v>
      </c>
      <c r="N106" s="7" t="str">
        <f t="shared" si="13"/>
        <v xml:space="preserve">Inserção </v>
      </c>
      <c r="O106" s="7" t="str">
        <f t="shared" si="14"/>
        <v xml:space="preserve">CAD Entidade </v>
      </c>
      <c r="P106" s="7" t="str">
        <f t="shared" si="9"/>
        <v>Trata-se de: ObjetoBIM Incorporado  Inserção  CAD Entidade  Point. --- Consultar a Norma 6492-2021 no Anexo  A.5</v>
      </c>
      <c r="Q106" s="7" t="str">
        <f t="shared" si="16"/>
        <v>Consultar a Norma 6492-2021 no Anexo  A.5</v>
      </c>
      <c r="R106" s="19" t="s">
        <v>539</v>
      </c>
      <c r="S106" s="19" t="s">
        <v>401</v>
      </c>
      <c r="T106" s="10" t="str">
        <f t="shared" si="11"/>
        <v>key_106</v>
      </c>
    </row>
    <row r="107" spans="1:20" ht="7.9" customHeight="1" x14ac:dyDescent="0.25">
      <c r="A107" s="12">
        <v>107</v>
      </c>
      <c r="B107" s="89" t="s">
        <v>1253</v>
      </c>
      <c r="C107" s="9" t="s">
        <v>538</v>
      </c>
      <c r="D107" s="9" t="s">
        <v>958</v>
      </c>
      <c r="E107" s="89" t="s">
        <v>1803</v>
      </c>
      <c r="F107" s="9" t="s">
        <v>504</v>
      </c>
      <c r="G107" s="27" t="s">
        <v>134</v>
      </c>
      <c r="H107" s="27" t="s">
        <v>134</v>
      </c>
      <c r="I107" s="27" t="s">
        <v>134</v>
      </c>
      <c r="J107" s="27" t="s">
        <v>134</v>
      </c>
      <c r="K107" s="27" t="s">
        <v>134</v>
      </c>
      <c r="L107" s="7" t="str">
        <f t="shared" ref="L107:L170" si="24">_xlfn.CONCAT("Trata-se de: ", SUBSTITUTE(B107,"1.",""))</f>
        <v>Trata-se de: ObjetoBIM</v>
      </c>
      <c r="M107" s="7" t="str">
        <f t="shared" si="12"/>
        <v xml:space="preserve">Incorporado </v>
      </c>
      <c r="N107" s="7" t="str">
        <f t="shared" si="13"/>
        <v xml:space="preserve">Inserção </v>
      </c>
      <c r="O107" s="7" t="str">
        <f t="shared" si="14"/>
        <v xml:space="preserve">CAD Entidade </v>
      </c>
      <c r="P107" s="7" t="str">
        <f t="shared" ref="P107:P170" si="25">_xlfn.CONCAT(L107," ",M107," ",N107," ",O107," ", SUBSTITUTE(F107, ".", " "),". --- ",Q107)</f>
        <v>Trata-se de: ObjetoBIM Incorporado  Inserção  CAD Entidade  Line. --- Consultar a Norma 6492-2021 no Anexo  A.5</v>
      </c>
      <c r="Q107" s="7" t="str">
        <f t="shared" si="16"/>
        <v>Consultar a Norma 6492-2021 no Anexo  A.5</v>
      </c>
      <c r="R107" s="19" t="s">
        <v>539</v>
      </c>
      <c r="S107" s="19" t="s">
        <v>401</v>
      </c>
      <c r="T107" s="10" t="str">
        <f t="shared" ref="T107:T170" si="26">_xlfn.CONCAT("key_",A107)</f>
        <v>key_107</v>
      </c>
    </row>
    <row r="108" spans="1:20" ht="7.9" customHeight="1" x14ac:dyDescent="0.25">
      <c r="A108" s="12">
        <v>108</v>
      </c>
      <c r="B108" s="89" t="s">
        <v>1253</v>
      </c>
      <c r="C108" s="9" t="s">
        <v>538</v>
      </c>
      <c r="D108" s="9" t="s">
        <v>958</v>
      </c>
      <c r="E108" s="89" t="s">
        <v>1803</v>
      </c>
      <c r="F108" s="9" t="s">
        <v>507</v>
      </c>
      <c r="G108" s="27" t="s">
        <v>134</v>
      </c>
      <c r="H108" s="27" t="s">
        <v>134</v>
      </c>
      <c r="I108" s="27" t="s">
        <v>134</v>
      </c>
      <c r="J108" s="27" t="s">
        <v>134</v>
      </c>
      <c r="K108" s="27" t="s">
        <v>134</v>
      </c>
      <c r="L108" s="7" t="str">
        <f t="shared" si="24"/>
        <v>Trata-se de: ObjetoBIM</v>
      </c>
      <c r="M108" s="7" t="str">
        <f t="shared" ref="M108:M171" si="27">_xlfn.CONCAT(SUBSTITUTE(C108,"."," ")," ")</f>
        <v xml:space="preserve">Incorporado </v>
      </c>
      <c r="N108" s="7" t="str">
        <f t="shared" ref="N108:N171" si="28">_xlfn.CONCAT(SUBSTITUTE(D108,"."," ")," ")</f>
        <v xml:space="preserve">Inserção </v>
      </c>
      <c r="O108" s="7" t="str">
        <f t="shared" ref="O108:O171" si="29">_xlfn.CONCAT(SUBSTITUTE(E108,"."," ")," ")</f>
        <v xml:space="preserve">CAD Entidade </v>
      </c>
      <c r="P108" s="7" t="str">
        <f t="shared" si="25"/>
        <v>Trata-se de: ObjetoBIM Incorporado  Inserção  CAD Entidade  Pline. --- Consultar a Norma 6492-2021 no Anexo  A.5</v>
      </c>
      <c r="Q108" s="7" t="str">
        <f t="shared" si="16"/>
        <v>Consultar a Norma 6492-2021 no Anexo  A.5</v>
      </c>
      <c r="R108" s="19" t="s">
        <v>539</v>
      </c>
      <c r="S108" s="19" t="s">
        <v>401</v>
      </c>
      <c r="T108" s="10" t="str">
        <f t="shared" si="26"/>
        <v>key_108</v>
      </c>
    </row>
    <row r="109" spans="1:20" ht="7.9" customHeight="1" x14ac:dyDescent="0.25">
      <c r="A109" s="12">
        <v>109</v>
      </c>
      <c r="B109" s="89" t="s">
        <v>1253</v>
      </c>
      <c r="C109" s="9" t="s">
        <v>538</v>
      </c>
      <c r="D109" s="9" t="s">
        <v>958</v>
      </c>
      <c r="E109" s="89" t="s">
        <v>1803</v>
      </c>
      <c r="F109" s="9" t="s">
        <v>506</v>
      </c>
      <c r="G109" s="27" t="s">
        <v>134</v>
      </c>
      <c r="H109" s="27" t="s">
        <v>134</v>
      </c>
      <c r="I109" s="27" t="s">
        <v>134</v>
      </c>
      <c r="J109" s="27" t="s">
        <v>134</v>
      </c>
      <c r="K109" s="27" t="s">
        <v>134</v>
      </c>
      <c r="L109" s="7" t="str">
        <f t="shared" si="24"/>
        <v>Trata-se de: ObjetoBIM</v>
      </c>
      <c r="M109" s="7" t="str">
        <f t="shared" si="27"/>
        <v xml:space="preserve">Incorporado </v>
      </c>
      <c r="N109" s="7" t="str">
        <f t="shared" si="28"/>
        <v xml:space="preserve">Inserção </v>
      </c>
      <c r="O109" s="7" t="str">
        <f t="shared" si="29"/>
        <v xml:space="preserve">CAD Entidade </v>
      </c>
      <c r="P109" s="7" t="str">
        <f t="shared" si="25"/>
        <v>Trata-se de: ObjetoBIM Incorporado  Inserção  CAD Entidade  Arc. --- Consultar a Norma 6492-2021 no Anexo  A.5</v>
      </c>
      <c r="Q109" s="7" t="str">
        <f t="shared" si="16"/>
        <v>Consultar a Norma 6492-2021 no Anexo  A.5</v>
      </c>
      <c r="R109" s="19" t="s">
        <v>539</v>
      </c>
      <c r="S109" s="19" t="s">
        <v>401</v>
      </c>
      <c r="T109" s="10" t="str">
        <f t="shared" si="26"/>
        <v>key_109</v>
      </c>
    </row>
    <row r="110" spans="1:20" ht="7.9" customHeight="1" x14ac:dyDescent="0.25">
      <c r="A110" s="12">
        <v>110</v>
      </c>
      <c r="B110" s="89" t="s">
        <v>1253</v>
      </c>
      <c r="C110" s="9" t="s">
        <v>538</v>
      </c>
      <c r="D110" s="9" t="s">
        <v>958</v>
      </c>
      <c r="E110" s="89" t="s">
        <v>1803</v>
      </c>
      <c r="F110" s="9" t="s">
        <v>505</v>
      </c>
      <c r="G110" s="27" t="s">
        <v>134</v>
      </c>
      <c r="H110" s="27" t="s">
        <v>134</v>
      </c>
      <c r="I110" s="27" t="s">
        <v>134</v>
      </c>
      <c r="J110" s="27" t="s">
        <v>134</v>
      </c>
      <c r="K110" s="27" t="s">
        <v>134</v>
      </c>
      <c r="L110" s="7" t="str">
        <f t="shared" si="24"/>
        <v>Trata-se de: ObjetoBIM</v>
      </c>
      <c r="M110" s="7" t="str">
        <f t="shared" si="27"/>
        <v xml:space="preserve">Incorporado </v>
      </c>
      <c r="N110" s="7" t="str">
        <f t="shared" si="28"/>
        <v xml:space="preserve">Inserção </v>
      </c>
      <c r="O110" s="7" t="str">
        <f t="shared" si="29"/>
        <v xml:space="preserve">CAD Entidade </v>
      </c>
      <c r="P110" s="7" t="str">
        <f t="shared" si="25"/>
        <v>Trata-se de: ObjetoBIM Incorporado  Inserção  CAD Entidade  Circle. --- Consultar a Norma 6492-2021 no Anexo  A.5</v>
      </c>
      <c r="Q110" s="7" t="str">
        <f t="shared" si="16"/>
        <v>Consultar a Norma 6492-2021 no Anexo  A.5</v>
      </c>
      <c r="R110" s="19" t="s">
        <v>539</v>
      </c>
      <c r="S110" s="19" t="s">
        <v>401</v>
      </c>
      <c r="T110" s="10" t="str">
        <f t="shared" si="26"/>
        <v>key_110</v>
      </c>
    </row>
    <row r="111" spans="1:20" ht="7.9" customHeight="1" x14ac:dyDescent="0.25">
      <c r="A111" s="12">
        <v>111</v>
      </c>
      <c r="B111" s="89" t="s">
        <v>1253</v>
      </c>
      <c r="C111" s="9" t="s">
        <v>538</v>
      </c>
      <c r="D111" s="9" t="s">
        <v>958</v>
      </c>
      <c r="E111" s="89" t="s">
        <v>1803</v>
      </c>
      <c r="F111" s="9" t="s">
        <v>509</v>
      </c>
      <c r="G111" s="27" t="s">
        <v>134</v>
      </c>
      <c r="H111" s="27" t="s">
        <v>134</v>
      </c>
      <c r="I111" s="27" t="s">
        <v>134</v>
      </c>
      <c r="J111" s="27" t="s">
        <v>134</v>
      </c>
      <c r="K111" s="27" t="s">
        <v>134</v>
      </c>
      <c r="L111" s="7" t="str">
        <f t="shared" si="24"/>
        <v>Trata-se de: ObjetoBIM</v>
      </c>
      <c r="M111" s="7" t="str">
        <f t="shared" si="27"/>
        <v xml:space="preserve">Incorporado </v>
      </c>
      <c r="N111" s="7" t="str">
        <f t="shared" si="28"/>
        <v xml:space="preserve">Inserção </v>
      </c>
      <c r="O111" s="7" t="str">
        <f t="shared" si="29"/>
        <v xml:space="preserve">CAD Entidade </v>
      </c>
      <c r="P111" s="7" t="str">
        <f t="shared" si="25"/>
        <v>Trata-se de: ObjetoBIM Incorporado  Inserção  CAD Entidade  Insert. --- Consultar a Norma 6492-2021 no Anexo  A.5</v>
      </c>
      <c r="Q111" s="7" t="str">
        <f t="shared" si="16"/>
        <v>Consultar a Norma 6492-2021 no Anexo  A.5</v>
      </c>
      <c r="R111" s="19" t="s">
        <v>539</v>
      </c>
      <c r="S111" s="19" t="s">
        <v>401</v>
      </c>
      <c r="T111" s="10" t="str">
        <f t="shared" si="26"/>
        <v>key_111</v>
      </c>
    </row>
    <row r="112" spans="1:20" ht="7.9" customHeight="1" x14ac:dyDescent="0.25">
      <c r="A112" s="12">
        <v>112</v>
      </c>
      <c r="B112" s="89" t="s">
        <v>1253</v>
      </c>
      <c r="C112" s="9" t="s">
        <v>538</v>
      </c>
      <c r="D112" s="9" t="s">
        <v>958</v>
      </c>
      <c r="E112" s="89" t="s">
        <v>1803</v>
      </c>
      <c r="F112" s="9" t="s">
        <v>510</v>
      </c>
      <c r="G112" s="27" t="s">
        <v>134</v>
      </c>
      <c r="H112" s="27" t="s">
        <v>134</v>
      </c>
      <c r="I112" s="27" t="s">
        <v>134</v>
      </c>
      <c r="J112" s="27" t="s">
        <v>134</v>
      </c>
      <c r="K112" s="27" t="s">
        <v>134</v>
      </c>
      <c r="L112" s="7" t="str">
        <f t="shared" si="24"/>
        <v>Trata-se de: ObjetoBIM</v>
      </c>
      <c r="M112" s="7" t="str">
        <f t="shared" si="27"/>
        <v xml:space="preserve">Incorporado </v>
      </c>
      <c r="N112" s="7" t="str">
        <f t="shared" si="28"/>
        <v xml:space="preserve">Inserção </v>
      </c>
      <c r="O112" s="7" t="str">
        <f t="shared" si="29"/>
        <v xml:space="preserve">CAD Entidade </v>
      </c>
      <c r="P112" s="7" t="str">
        <f t="shared" si="25"/>
        <v>Trata-se de: ObjetoBIM Incorporado  Inserção  CAD Entidade  BlockReference. --- Consultar a Norma 6492-2021 no Anexo  A.5</v>
      </c>
      <c r="Q112" s="7" t="str">
        <f t="shared" ref="Q112:Q143" si="30">_xlfn.CONCAT("Consultar a Norma ",R112," no Anexo ",S112)</f>
        <v>Consultar a Norma 6492-2021 no Anexo  A.5</v>
      </c>
      <c r="R112" s="19" t="s">
        <v>539</v>
      </c>
      <c r="S112" s="19" t="s">
        <v>401</v>
      </c>
      <c r="T112" s="10" t="str">
        <f t="shared" si="26"/>
        <v>key_112</v>
      </c>
    </row>
    <row r="113" spans="1:20" ht="7.9" customHeight="1" x14ac:dyDescent="0.25">
      <c r="A113" s="12">
        <v>113</v>
      </c>
      <c r="B113" s="89" t="s">
        <v>1253</v>
      </c>
      <c r="C113" s="9" t="s">
        <v>538</v>
      </c>
      <c r="D113" s="9" t="s">
        <v>958</v>
      </c>
      <c r="E113" s="89" t="s">
        <v>1804</v>
      </c>
      <c r="F113" s="9" t="s">
        <v>511</v>
      </c>
      <c r="G113" s="27" t="s">
        <v>134</v>
      </c>
      <c r="H113" s="27" t="s">
        <v>134</v>
      </c>
      <c r="I113" s="27" t="s">
        <v>134</v>
      </c>
      <c r="J113" s="27" t="s">
        <v>134</v>
      </c>
      <c r="K113" s="27" t="s">
        <v>134</v>
      </c>
      <c r="L113" s="7" t="str">
        <f t="shared" si="24"/>
        <v>Trata-se de: ObjetoBIM</v>
      </c>
      <c r="M113" s="7" t="str">
        <f t="shared" si="27"/>
        <v xml:space="preserve">Incorporado </v>
      </c>
      <c r="N113" s="7" t="str">
        <f t="shared" si="28"/>
        <v xml:space="preserve">Inserção </v>
      </c>
      <c r="O113" s="7" t="str">
        <f t="shared" si="29"/>
        <v xml:space="preserve">CAD Tabela </v>
      </c>
      <c r="P113" s="7" t="str">
        <f t="shared" si="25"/>
        <v>Trata-se de: ObjetoBIM Incorporado  Inserção  CAD Tabela  Blocks. --- Consultar a Norma 6492-2021 no Anexo  A.5</v>
      </c>
      <c r="Q113" s="7" t="str">
        <f t="shared" si="30"/>
        <v>Consultar a Norma 6492-2021 no Anexo  A.5</v>
      </c>
      <c r="R113" s="19" t="s">
        <v>539</v>
      </c>
      <c r="S113" s="19" t="s">
        <v>401</v>
      </c>
      <c r="T113" s="10" t="str">
        <f t="shared" si="26"/>
        <v>key_113</v>
      </c>
    </row>
    <row r="114" spans="1:20" ht="7.9" customHeight="1" x14ac:dyDescent="0.25">
      <c r="A114" s="12">
        <v>114</v>
      </c>
      <c r="B114" s="89" t="s">
        <v>1253</v>
      </c>
      <c r="C114" s="9" t="s">
        <v>538</v>
      </c>
      <c r="D114" s="9" t="s">
        <v>958</v>
      </c>
      <c r="E114" s="89" t="s">
        <v>1804</v>
      </c>
      <c r="F114" s="9" t="s">
        <v>512</v>
      </c>
      <c r="G114" s="27" t="s">
        <v>134</v>
      </c>
      <c r="H114" s="27" t="s">
        <v>134</v>
      </c>
      <c r="I114" s="27" t="s">
        <v>134</v>
      </c>
      <c r="J114" s="27" t="s">
        <v>134</v>
      </c>
      <c r="K114" s="27" t="s">
        <v>134</v>
      </c>
      <c r="L114" s="7" t="str">
        <f t="shared" si="24"/>
        <v>Trata-se de: ObjetoBIM</v>
      </c>
      <c r="M114" s="7" t="str">
        <f t="shared" si="27"/>
        <v xml:space="preserve">Incorporado </v>
      </c>
      <c r="N114" s="7" t="str">
        <f t="shared" si="28"/>
        <v xml:space="preserve">Inserção </v>
      </c>
      <c r="O114" s="7" t="str">
        <f t="shared" si="29"/>
        <v xml:space="preserve">CAD Tabela </v>
      </c>
      <c r="P114" s="7" t="str">
        <f t="shared" si="25"/>
        <v>Trata-se de: ObjetoBIM Incorporado  Inserção  CAD Tabela  Layers. --- Consultar a Norma 6492-2021 no Anexo  A.5</v>
      </c>
      <c r="Q114" s="7" t="str">
        <f t="shared" si="30"/>
        <v>Consultar a Norma 6492-2021 no Anexo  A.5</v>
      </c>
      <c r="R114" s="19" t="s">
        <v>539</v>
      </c>
      <c r="S114" s="19" t="s">
        <v>401</v>
      </c>
      <c r="T114" s="10" t="str">
        <f t="shared" si="26"/>
        <v>key_114</v>
      </c>
    </row>
    <row r="115" spans="1:20" ht="7.9" customHeight="1" x14ac:dyDescent="0.25">
      <c r="A115" s="12">
        <v>115</v>
      </c>
      <c r="B115" s="89" t="s">
        <v>1253</v>
      </c>
      <c r="C115" s="9" t="s">
        <v>538</v>
      </c>
      <c r="D115" s="9" t="s">
        <v>958</v>
      </c>
      <c r="E115" s="89" t="s">
        <v>1804</v>
      </c>
      <c r="F115" s="9" t="s">
        <v>513</v>
      </c>
      <c r="G115" s="27" t="s">
        <v>134</v>
      </c>
      <c r="H115" s="27" t="s">
        <v>134</v>
      </c>
      <c r="I115" s="27" t="s">
        <v>134</v>
      </c>
      <c r="J115" s="27" t="s">
        <v>134</v>
      </c>
      <c r="K115" s="27" t="s">
        <v>134</v>
      </c>
      <c r="L115" s="7" t="str">
        <f t="shared" si="24"/>
        <v>Trata-se de: ObjetoBIM</v>
      </c>
      <c r="M115" s="7" t="str">
        <f t="shared" si="27"/>
        <v xml:space="preserve">Incorporado </v>
      </c>
      <c r="N115" s="7" t="str">
        <f t="shared" si="28"/>
        <v xml:space="preserve">Inserção </v>
      </c>
      <c r="O115" s="7" t="str">
        <f t="shared" si="29"/>
        <v xml:space="preserve">CAD Tabela </v>
      </c>
      <c r="P115" s="7" t="str">
        <f t="shared" si="25"/>
        <v>Trata-se de: ObjetoBIM Incorporado  Inserção  CAD Tabela  Estilos. --- Consultar a Norma 6492-2021 no Anexo  A.5</v>
      </c>
      <c r="Q115" s="7" t="str">
        <f t="shared" si="30"/>
        <v>Consultar a Norma 6492-2021 no Anexo  A.5</v>
      </c>
      <c r="R115" s="19" t="s">
        <v>539</v>
      </c>
      <c r="S115" s="19" t="s">
        <v>401</v>
      </c>
      <c r="T115" s="10" t="str">
        <f t="shared" si="26"/>
        <v>key_115</v>
      </c>
    </row>
    <row r="116" spans="1:20" ht="7.9" customHeight="1" x14ac:dyDescent="0.25">
      <c r="A116" s="12">
        <v>116</v>
      </c>
      <c r="B116" s="89" t="s">
        <v>1253</v>
      </c>
      <c r="C116" s="89" t="s">
        <v>1800</v>
      </c>
      <c r="D116" s="89" t="s">
        <v>1801</v>
      </c>
      <c r="E116" s="89" t="s">
        <v>1802</v>
      </c>
      <c r="F116" s="89" t="s">
        <v>1797</v>
      </c>
      <c r="G116" s="27" t="s">
        <v>134</v>
      </c>
      <c r="H116" s="27" t="s">
        <v>134</v>
      </c>
      <c r="I116" s="27" t="s">
        <v>134</v>
      </c>
      <c r="J116" s="27" t="s">
        <v>134</v>
      </c>
      <c r="K116" s="27" t="s">
        <v>134</v>
      </c>
      <c r="L116" s="7" t="str">
        <f t="shared" si="24"/>
        <v>Trata-se de: ObjetoBIM</v>
      </c>
      <c r="M116" s="7" t="str">
        <f t="shared" si="27"/>
        <v xml:space="preserve">Ponto </v>
      </c>
      <c r="N116" s="7" t="str">
        <f t="shared" si="28"/>
        <v xml:space="preserve">De Referência </v>
      </c>
      <c r="O116" s="7" t="str">
        <f t="shared" si="29"/>
        <v xml:space="preserve">Projeto </v>
      </c>
      <c r="P116" s="7" t="str">
        <f t="shared" si="25"/>
        <v>Trata-se de: ObjetoBIM Ponto  De Referência  Projeto  Pt Absoluto. --- Consultar a Norma 6492-2021 no Anexo  A.4***</v>
      </c>
      <c r="Q116" s="7" t="str">
        <f t="shared" si="30"/>
        <v>Consultar a Norma 6492-2021 no Anexo  A.4***</v>
      </c>
      <c r="R116" s="19" t="s">
        <v>539</v>
      </c>
      <c r="S116" s="19" t="s">
        <v>260</v>
      </c>
      <c r="T116" s="10" t="str">
        <f t="shared" si="26"/>
        <v>key_116</v>
      </c>
    </row>
    <row r="117" spans="1:20" ht="7.9" customHeight="1" x14ac:dyDescent="0.25">
      <c r="A117" s="12">
        <v>117</v>
      </c>
      <c r="B117" s="89" t="s">
        <v>1253</v>
      </c>
      <c r="C117" s="89" t="s">
        <v>1800</v>
      </c>
      <c r="D117" s="89" t="s">
        <v>1801</v>
      </c>
      <c r="E117" s="89" t="s">
        <v>1802</v>
      </c>
      <c r="F117" s="89" t="s">
        <v>1798</v>
      </c>
      <c r="G117" s="27" t="s">
        <v>134</v>
      </c>
      <c r="H117" s="27" t="s">
        <v>134</v>
      </c>
      <c r="I117" s="27" t="s">
        <v>134</v>
      </c>
      <c r="J117" s="27" t="s">
        <v>134</v>
      </c>
      <c r="K117" s="27" t="s">
        <v>134</v>
      </c>
      <c r="L117" s="7" t="str">
        <f t="shared" si="24"/>
        <v>Trata-se de: ObjetoBIM</v>
      </c>
      <c r="M117" s="7" t="str">
        <f t="shared" si="27"/>
        <v xml:space="preserve">Ponto </v>
      </c>
      <c r="N117" s="7" t="str">
        <f t="shared" si="28"/>
        <v xml:space="preserve">De Referência </v>
      </c>
      <c r="O117" s="7" t="str">
        <f t="shared" si="29"/>
        <v xml:space="preserve">Projeto </v>
      </c>
      <c r="P117" s="7" t="str">
        <f t="shared" si="25"/>
        <v>Trata-se de: ObjetoBIM Ponto  De Referência  Projeto  Pt Projeto. --- Consultar a Norma 6492-2021 no Anexo  A.4***</v>
      </c>
      <c r="Q117" s="7" t="str">
        <f t="shared" si="30"/>
        <v>Consultar a Norma 6492-2021 no Anexo  A.4***</v>
      </c>
      <c r="R117" s="19" t="s">
        <v>539</v>
      </c>
      <c r="S117" s="19" t="s">
        <v>260</v>
      </c>
      <c r="T117" s="10" t="str">
        <f t="shared" si="26"/>
        <v>key_117</v>
      </c>
    </row>
    <row r="118" spans="1:20" ht="7.9" customHeight="1" x14ac:dyDescent="0.25">
      <c r="A118" s="12">
        <v>118</v>
      </c>
      <c r="B118" s="89" t="s">
        <v>1253</v>
      </c>
      <c r="C118" s="89" t="s">
        <v>1800</v>
      </c>
      <c r="D118" s="89" t="s">
        <v>1801</v>
      </c>
      <c r="E118" s="89" t="s">
        <v>1802</v>
      </c>
      <c r="F118" s="89" t="s">
        <v>1799</v>
      </c>
      <c r="G118" s="27" t="s">
        <v>134</v>
      </c>
      <c r="H118" s="27" t="s">
        <v>134</v>
      </c>
      <c r="I118" s="27" t="s">
        <v>134</v>
      </c>
      <c r="J118" s="27" t="s">
        <v>134</v>
      </c>
      <c r="K118" s="27" t="s">
        <v>134</v>
      </c>
      <c r="L118" s="7" t="str">
        <f t="shared" si="24"/>
        <v>Trata-se de: ObjetoBIM</v>
      </c>
      <c r="M118" s="7" t="str">
        <f t="shared" si="27"/>
        <v xml:space="preserve">Ponto </v>
      </c>
      <c r="N118" s="7" t="str">
        <f t="shared" si="28"/>
        <v xml:space="preserve">De Referência </v>
      </c>
      <c r="O118" s="7" t="str">
        <f t="shared" si="29"/>
        <v xml:space="preserve">Projeto </v>
      </c>
      <c r="P118" s="7" t="str">
        <f t="shared" si="25"/>
        <v>Trata-se de: ObjetoBIM Ponto  De Referência  Projeto  Pt Topográfico. --- Consultar a Norma 6492-2021 no Anexo  A.4***</v>
      </c>
      <c r="Q118" s="7" t="str">
        <f t="shared" si="30"/>
        <v>Consultar a Norma 6492-2021 no Anexo  A.4***</v>
      </c>
      <c r="R118" s="19" t="s">
        <v>539</v>
      </c>
      <c r="S118" s="19" t="s">
        <v>260</v>
      </c>
      <c r="T118" s="10" t="str">
        <f t="shared" si="26"/>
        <v>key_118</v>
      </c>
    </row>
    <row r="119" spans="1:20" ht="7.9" customHeight="1" x14ac:dyDescent="0.25">
      <c r="A119" s="12">
        <v>119</v>
      </c>
      <c r="B119" s="89" t="s">
        <v>1253</v>
      </c>
      <c r="C119" s="9" t="s">
        <v>947</v>
      </c>
      <c r="D119" s="9" t="s">
        <v>1250</v>
      </c>
      <c r="E119" s="89" t="s">
        <v>1723</v>
      </c>
      <c r="F119" s="89" t="s">
        <v>1251</v>
      </c>
      <c r="G119" s="27" t="s">
        <v>134</v>
      </c>
      <c r="H119" s="27" t="s">
        <v>134</v>
      </c>
      <c r="I119" s="27" t="s">
        <v>134</v>
      </c>
      <c r="J119" s="27" t="s">
        <v>134</v>
      </c>
      <c r="K119" s="27" t="s">
        <v>134</v>
      </c>
      <c r="L119" s="7" t="str">
        <f t="shared" si="24"/>
        <v>Trata-se de: ObjetoBIM</v>
      </c>
      <c r="M119" s="7" t="str">
        <f t="shared" si="27"/>
        <v xml:space="preserve">Limite </v>
      </c>
      <c r="N119" s="7" t="str">
        <f t="shared" si="28"/>
        <v xml:space="preserve">De Divisão </v>
      </c>
      <c r="O119" s="7" t="str">
        <f t="shared" si="29"/>
        <v xml:space="preserve">Div Política </v>
      </c>
      <c r="P119" s="7" t="str">
        <f t="shared" si="25"/>
        <v>Trata-se de: ObjetoBIM Limite  De Divisão  Div Política  Continente. --- Consultar a Norma 6492-2021 no Anexo  A.4</v>
      </c>
      <c r="Q119" s="7" t="str">
        <f t="shared" si="30"/>
        <v>Consultar a Norma 6492-2021 no Anexo  A.4</v>
      </c>
      <c r="R119" s="19" t="s">
        <v>539</v>
      </c>
      <c r="S119" s="19" t="s">
        <v>400</v>
      </c>
      <c r="T119" s="10" t="str">
        <f t="shared" si="26"/>
        <v>key_119</v>
      </c>
    </row>
    <row r="120" spans="1:20" ht="7.9" customHeight="1" x14ac:dyDescent="0.25">
      <c r="A120" s="12">
        <v>120</v>
      </c>
      <c r="B120" s="89" t="s">
        <v>1253</v>
      </c>
      <c r="C120" s="9" t="s">
        <v>947</v>
      </c>
      <c r="D120" s="9" t="s">
        <v>1250</v>
      </c>
      <c r="E120" s="89" t="s">
        <v>1723</v>
      </c>
      <c r="F120" s="9" t="s">
        <v>849</v>
      </c>
      <c r="G120" s="27" t="s">
        <v>134</v>
      </c>
      <c r="H120" s="27" t="s">
        <v>134</v>
      </c>
      <c r="I120" s="27" t="s">
        <v>134</v>
      </c>
      <c r="J120" s="27" t="s">
        <v>134</v>
      </c>
      <c r="K120" s="27" t="str">
        <f t="shared" ref="K120:K129" si="31" xml:space="preserve"> _xlfn.CONCAT(F120, " and ( é.localizado.em only ",  F119, " )")</f>
        <v>País and ( é.localizado.em only Continente )</v>
      </c>
      <c r="L120" s="7" t="str">
        <f t="shared" si="24"/>
        <v>Trata-se de: ObjetoBIM</v>
      </c>
      <c r="M120" s="7" t="str">
        <f t="shared" si="27"/>
        <v xml:space="preserve">Limite </v>
      </c>
      <c r="N120" s="7" t="str">
        <f t="shared" si="28"/>
        <v xml:space="preserve">De Divisão </v>
      </c>
      <c r="O120" s="7" t="str">
        <f t="shared" si="29"/>
        <v xml:space="preserve">Div Política </v>
      </c>
      <c r="P120" s="7" t="str">
        <f t="shared" si="25"/>
        <v>Trata-se de: ObjetoBIM Limite  De Divisão  Div Política  País. --- Consultar a Norma 6492-2021 no Anexo  A.4</v>
      </c>
      <c r="Q120" s="7" t="str">
        <f t="shared" si="30"/>
        <v>Consultar a Norma 6492-2021 no Anexo  A.4</v>
      </c>
      <c r="R120" s="19" t="s">
        <v>539</v>
      </c>
      <c r="S120" s="19" t="s">
        <v>400</v>
      </c>
      <c r="T120" s="10" t="str">
        <f t="shared" si="26"/>
        <v>key_120</v>
      </c>
    </row>
    <row r="121" spans="1:20" ht="7.9" customHeight="1" x14ac:dyDescent="0.25">
      <c r="A121" s="12">
        <v>121</v>
      </c>
      <c r="B121" s="89" t="s">
        <v>1253</v>
      </c>
      <c r="C121" s="9" t="s">
        <v>947</v>
      </c>
      <c r="D121" s="9" t="s">
        <v>1250</v>
      </c>
      <c r="E121" s="89" t="s">
        <v>1723</v>
      </c>
      <c r="F121" s="9" t="s">
        <v>848</v>
      </c>
      <c r="G121" s="27" t="s">
        <v>134</v>
      </c>
      <c r="H121" s="27" t="s">
        <v>134</v>
      </c>
      <c r="I121" s="27" t="s">
        <v>134</v>
      </c>
      <c r="J121" s="27" t="s">
        <v>134</v>
      </c>
      <c r="K121" s="27" t="str">
        <f t="shared" si="31"/>
        <v>Estado and ( é.localizado.em only País )</v>
      </c>
      <c r="L121" s="7" t="str">
        <f t="shared" si="24"/>
        <v>Trata-se de: ObjetoBIM</v>
      </c>
      <c r="M121" s="7" t="str">
        <f t="shared" si="27"/>
        <v xml:space="preserve">Limite </v>
      </c>
      <c r="N121" s="7" t="str">
        <f t="shared" si="28"/>
        <v xml:space="preserve">De Divisão </v>
      </c>
      <c r="O121" s="7" t="str">
        <f t="shared" si="29"/>
        <v xml:space="preserve">Div Política </v>
      </c>
      <c r="P121" s="7" t="str">
        <f t="shared" si="25"/>
        <v>Trata-se de: ObjetoBIM Limite  De Divisão  Div Política  Estado. --- Consultar a Norma 6492-2021 no Anexo  A.4</v>
      </c>
      <c r="Q121" s="7" t="str">
        <f t="shared" si="30"/>
        <v>Consultar a Norma 6492-2021 no Anexo  A.4</v>
      </c>
      <c r="R121" s="19" t="s">
        <v>539</v>
      </c>
      <c r="S121" s="19" t="s">
        <v>400</v>
      </c>
      <c r="T121" s="10" t="str">
        <f t="shared" si="26"/>
        <v>key_121</v>
      </c>
    </row>
    <row r="122" spans="1:20" ht="7.9" customHeight="1" x14ac:dyDescent="0.25">
      <c r="A122" s="12">
        <v>122</v>
      </c>
      <c r="B122" s="89" t="s">
        <v>1253</v>
      </c>
      <c r="C122" s="9" t="s">
        <v>947</v>
      </c>
      <c r="D122" s="9" t="s">
        <v>1250</v>
      </c>
      <c r="E122" s="89" t="s">
        <v>1723</v>
      </c>
      <c r="F122" s="9" t="s">
        <v>1229</v>
      </c>
      <c r="G122" s="27" t="s">
        <v>134</v>
      </c>
      <c r="H122" s="27" t="s">
        <v>134</v>
      </c>
      <c r="I122" s="27" t="s">
        <v>134</v>
      </c>
      <c r="J122" s="27" t="s">
        <v>134</v>
      </c>
      <c r="K122" s="27" t="str">
        <f t="shared" si="31"/>
        <v>Cidade and ( é.localizado.em only Estado )</v>
      </c>
      <c r="L122" s="7" t="str">
        <f t="shared" si="24"/>
        <v>Trata-se de: ObjetoBIM</v>
      </c>
      <c r="M122" s="7" t="str">
        <f t="shared" si="27"/>
        <v xml:space="preserve">Limite </v>
      </c>
      <c r="N122" s="7" t="str">
        <f t="shared" si="28"/>
        <v xml:space="preserve">De Divisão </v>
      </c>
      <c r="O122" s="7" t="str">
        <f t="shared" si="29"/>
        <v xml:space="preserve">Div Política </v>
      </c>
      <c r="P122" s="7" t="str">
        <f t="shared" si="25"/>
        <v>Trata-se de: ObjetoBIM Limite  De Divisão  Div Política  Cidade. --- Consultar a Norma 6492-2021 no Anexo  A.4</v>
      </c>
      <c r="Q122" s="7" t="str">
        <f t="shared" si="30"/>
        <v>Consultar a Norma 6492-2021 no Anexo  A.4</v>
      </c>
      <c r="R122" s="19" t="s">
        <v>539</v>
      </c>
      <c r="S122" s="19" t="s">
        <v>400</v>
      </c>
      <c r="T122" s="10" t="str">
        <f t="shared" si="26"/>
        <v>key_122</v>
      </c>
    </row>
    <row r="123" spans="1:20" ht="7.9" customHeight="1" x14ac:dyDescent="0.25">
      <c r="A123" s="12">
        <v>123</v>
      </c>
      <c r="B123" s="89" t="s">
        <v>1253</v>
      </c>
      <c r="C123" s="9" t="s">
        <v>947</v>
      </c>
      <c r="D123" s="9" t="s">
        <v>1246</v>
      </c>
      <c r="E123" s="9" t="s">
        <v>1231</v>
      </c>
      <c r="F123" s="9" t="s">
        <v>898</v>
      </c>
      <c r="G123" s="27" t="s">
        <v>134</v>
      </c>
      <c r="H123" s="27" t="s">
        <v>134</v>
      </c>
      <c r="I123" s="27" t="s">
        <v>134</v>
      </c>
      <c r="J123" s="27" t="s">
        <v>134</v>
      </c>
      <c r="K123" s="27" t="str">
        <f t="shared" si="31"/>
        <v>Area.de.Planejamento and ( é.localizado.em only Cidade )</v>
      </c>
      <c r="L123" s="7" t="str">
        <f t="shared" si="24"/>
        <v>Trata-se de: ObjetoBIM</v>
      </c>
      <c r="M123" s="7" t="str">
        <f t="shared" si="27"/>
        <v xml:space="preserve">Limite </v>
      </c>
      <c r="N123" s="7" t="str">
        <f t="shared" si="28"/>
        <v xml:space="preserve">De Zoneamento </v>
      </c>
      <c r="O123" s="7" t="str">
        <f t="shared" si="29"/>
        <v xml:space="preserve">Urbano </v>
      </c>
      <c r="P123" s="7" t="str">
        <f t="shared" si="25"/>
        <v>Trata-se de: ObjetoBIM Limite  De Zoneamento  Urbano  Area de Planejamento. --- Consultar a Norma 6492-2021 no Anexo  A.4</v>
      </c>
      <c r="Q123" s="7" t="str">
        <f t="shared" si="30"/>
        <v>Consultar a Norma 6492-2021 no Anexo  A.4</v>
      </c>
      <c r="R123" s="19" t="s">
        <v>539</v>
      </c>
      <c r="S123" s="19" t="s">
        <v>400</v>
      </c>
      <c r="T123" s="10" t="str">
        <f t="shared" si="26"/>
        <v>key_123</v>
      </c>
    </row>
    <row r="124" spans="1:20" ht="7.9" customHeight="1" x14ac:dyDescent="0.25">
      <c r="A124" s="12">
        <v>124</v>
      </c>
      <c r="B124" s="89" t="s">
        <v>1253</v>
      </c>
      <c r="C124" s="9" t="s">
        <v>947</v>
      </c>
      <c r="D124" s="9" t="s">
        <v>1246</v>
      </c>
      <c r="E124" s="9" t="s">
        <v>1231</v>
      </c>
      <c r="F124" s="9" t="s">
        <v>1140</v>
      </c>
      <c r="G124" s="27" t="s">
        <v>134</v>
      </c>
      <c r="H124" s="27" t="s">
        <v>134</v>
      </c>
      <c r="I124" s="27" t="s">
        <v>134</v>
      </c>
      <c r="J124" s="27" t="s">
        <v>134</v>
      </c>
      <c r="K124" s="27" t="str">
        <f t="shared" si="31"/>
        <v>Região.Administrativa and ( é.localizado.em only Area.de.Planejamento )</v>
      </c>
      <c r="L124" s="7" t="str">
        <f t="shared" si="24"/>
        <v>Trata-se de: ObjetoBIM</v>
      </c>
      <c r="M124" s="7" t="str">
        <f t="shared" si="27"/>
        <v xml:space="preserve">Limite </v>
      </c>
      <c r="N124" s="7" t="str">
        <f t="shared" si="28"/>
        <v xml:space="preserve">De Zoneamento </v>
      </c>
      <c r="O124" s="7" t="str">
        <f t="shared" si="29"/>
        <v xml:space="preserve">Urbano </v>
      </c>
      <c r="P124" s="7" t="str">
        <f t="shared" si="25"/>
        <v>Trata-se de: ObjetoBIM Limite  De Zoneamento  Urbano  Região Administrativa. --- Consultar a Norma 6492-2021 no Anexo  A.4</v>
      </c>
      <c r="Q124" s="7" t="str">
        <f t="shared" si="30"/>
        <v>Consultar a Norma 6492-2021 no Anexo  A.4</v>
      </c>
      <c r="R124" s="19" t="s">
        <v>539</v>
      </c>
      <c r="S124" s="19" t="s">
        <v>400</v>
      </c>
      <c r="T124" s="10" t="str">
        <f t="shared" si="26"/>
        <v>key_124</v>
      </c>
    </row>
    <row r="125" spans="1:20" ht="7.9" customHeight="1" x14ac:dyDescent="0.25">
      <c r="A125" s="12">
        <v>125</v>
      </c>
      <c r="B125" s="89" t="s">
        <v>1253</v>
      </c>
      <c r="C125" s="9" t="s">
        <v>947</v>
      </c>
      <c r="D125" s="9" t="s">
        <v>1246</v>
      </c>
      <c r="E125" s="9" t="s">
        <v>1231</v>
      </c>
      <c r="F125" s="9" t="s">
        <v>371</v>
      </c>
      <c r="G125" s="27" t="s">
        <v>134</v>
      </c>
      <c r="H125" s="27" t="s">
        <v>134</v>
      </c>
      <c r="I125" s="27" t="s">
        <v>134</v>
      </c>
      <c r="J125" s="27" t="s">
        <v>134</v>
      </c>
      <c r="K125" s="27" t="str">
        <f t="shared" si="31"/>
        <v>Bairro and ( é.localizado.em only Região.Administrativa )</v>
      </c>
      <c r="L125" s="7" t="str">
        <f t="shared" si="24"/>
        <v>Trata-se de: ObjetoBIM</v>
      </c>
      <c r="M125" s="7" t="str">
        <f t="shared" si="27"/>
        <v xml:space="preserve">Limite </v>
      </c>
      <c r="N125" s="7" t="str">
        <f t="shared" si="28"/>
        <v xml:space="preserve">De Zoneamento </v>
      </c>
      <c r="O125" s="7" t="str">
        <f t="shared" si="29"/>
        <v xml:space="preserve">Urbano </v>
      </c>
      <c r="P125" s="7" t="str">
        <f t="shared" si="25"/>
        <v>Trata-se de: ObjetoBIM Limite  De Zoneamento  Urbano  Bairro. --- Consultar a Norma 6492-2021 no Anexo  A.4</v>
      </c>
      <c r="Q125" s="7" t="str">
        <f t="shared" si="30"/>
        <v>Consultar a Norma 6492-2021 no Anexo  A.4</v>
      </c>
      <c r="R125" s="19" t="s">
        <v>539</v>
      </c>
      <c r="S125" s="19" t="s">
        <v>400</v>
      </c>
      <c r="T125" s="10" t="str">
        <f t="shared" si="26"/>
        <v>key_125</v>
      </c>
    </row>
    <row r="126" spans="1:20" ht="7.9" customHeight="1" x14ac:dyDescent="0.25">
      <c r="A126" s="12">
        <v>126</v>
      </c>
      <c r="B126" s="89" t="s">
        <v>1253</v>
      </c>
      <c r="C126" s="9" t="s">
        <v>947</v>
      </c>
      <c r="D126" s="9" t="s">
        <v>1246</v>
      </c>
      <c r="E126" s="9" t="s">
        <v>1231</v>
      </c>
      <c r="F126" s="9" t="s">
        <v>368</v>
      </c>
      <c r="G126" s="27" t="s">
        <v>134</v>
      </c>
      <c r="H126" s="27" t="s">
        <v>134</v>
      </c>
      <c r="I126" s="27" t="s">
        <v>134</v>
      </c>
      <c r="J126" s="27" t="s">
        <v>134</v>
      </c>
      <c r="K126" s="27" t="str">
        <f t="shared" si="31"/>
        <v>Quadra and ( é.localizado.em only Bairro )</v>
      </c>
      <c r="L126" s="7" t="str">
        <f t="shared" si="24"/>
        <v>Trata-se de: ObjetoBIM</v>
      </c>
      <c r="M126" s="7" t="str">
        <f t="shared" si="27"/>
        <v xml:space="preserve">Limite </v>
      </c>
      <c r="N126" s="7" t="str">
        <f t="shared" si="28"/>
        <v xml:space="preserve">De Zoneamento </v>
      </c>
      <c r="O126" s="7" t="str">
        <f t="shared" si="29"/>
        <v xml:space="preserve">Urbano </v>
      </c>
      <c r="P126" s="7" t="str">
        <f t="shared" si="25"/>
        <v>Trata-se de: ObjetoBIM Limite  De Zoneamento  Urbano  Quadra. --- Consultar a Norma 6492-2021 no Anexo  A.4</v>
      </c>
      <c r="Q126" s="7" t="str">
        <f t="shared" si="30"/>
        <v>Consultar a Norma 6492-2021 no Anexo  A.4</v>
      </c>
      <c r="R126" s="19" t="s">
        <v>539</v>
      </c>
      <c r="S126" s="19" t="s">
        <v>400</v>
      </c>
      <c r="T126" s="10" t="str">
        <f t="shared" si="26"/>
        <v>key_126</v>
      </c>
    </row>
    <row r="127" spans="1:20" ht="7.9" customHeight="1" x14ac:dyDescent="0.25">
      <c r="A127" s="12">
        <v>127</v>
      </c>
      <c r="B127" s="89" t="s">
        <v>1253</v>
      </c>
      <c r="C127" s="9" t="s">
        <v>947</v>
      </c>
      <c r="D127" s="9" t="s">
        <v>1247</v>
      </c>
      <c r="E127" s="9" t="s">
        <v>1248</v>
      </c>
      <c r="F127" s="9" t="s">
        <v>25</v>
      </c>
      <c r="G127" s="27" t="s">
        <v>134</v>
      </c>
      <c r="H127" s="27" t="s">
        <v>134</v>
      </c>
      <c r="I127" s="27" t="s">
        <v>134</v>
      </c>
      <c r="J127" s="27" t="s">
        <v>134</v>
      </c>
      <c r="K127" s="27" t="str">
        <f t="shared" si="31"/>
        <v>Lote and ( é.localizado.em only Quadra )</v>
      </c>
      <c r="L127" s="7" t="str">
        <f t="shared" si="24"/>
        <v>Trata-se de: ObjetoBIM</v>
      </c>
      <c r="M127" s="7" t="str">
        <f t="shared" si="27"/>
        <v xml:space="preserve">Limite </v>
      </c>
      <c r="N127" s="7" t="str">
        <f t="shared" si="28"/>
        <v xml:space="preserve">De Construção </v>
      </c>
      <c r="O127" s="7" t="str">
        <f t="shared" si="29"/>
        <v xml:space="preserve">Edificável </v>
      </c>
      <c r="P127" s="7" t="str">
        <f t="shared" si="25"/>
        <v>Trata-se de: ObjetoBIM Limite  De Construção  Edificável  Lote. --- Consultar a Norma 6492-2021 no Anexo  A.4</v>
      </c>
      <c r="Q127" s="7" t="str">
        <f t="shared" si="30"/>
        <v>Consultar a Norma 6492-2021 no Anexo  A.4</v>
      </c>
      <c r="R127" s="19" t="s">
        <v>539</v>
      </c>
      <c r="S127" s="19" t="s">
        <v>400</v>
      </c>
      <c r="T127" s="10" t="str">
        <f t="shared" si="26"/>
        <v>key_127</v>
      </c>
    </row>
    <row r="128" spans="1:20" ht="7.9" customHeight="1" x14ac:dyDescent="0.25">
      <c r="A128" s="12">
        <v>128</v>
      </c>
      <c r="B128" s="89" t="s">
        <v>1253</v>
      </c>
      <c r="C128" s="9" t="s">
        <v>947</v>
      </c>
      <c r="D128" s="9" t="s">
        <v>1247</v>
      </c>
      <c r="E128" s="9" t="s">
        <v>1248</v>
      </c>
      <c r="F128" s="9" t="s">
        <v>604</v>
      </c>
      <c r="G128" s="27" t="s">
        <v>134</v>
      </c>
      <c r="H128" s="27" t="s">
        <v>134</v>
      </c>
      <c r="I128" s="27" t="s">
        <v>134</v>
      </c>
      <c r="J128" s="27" t="s">
        <v>134</v>
      </c>
      <c r="K128" s="27" t="str">
        <f t="shared" si="31"/>
        <v>Prédio and ( é.localizado.em only Lote )</v>
      </c>
      <c r="L128" s="7" t="str">
        <f t="shared" si="24"/>
        <v>Trata-se de: ObjetoBIM</v>
      </c>
      <c r="M128" s="7" t="str">
        <f t="shared" si="27"/>
        <v xml:space="preserve">Limite </v>
      </c>
      <c r="N128" s="7" t="str">
        <f t="shared" si="28"/>
        <v xml:space="preserve">De Construção </v>
      </c>
      <c r="O128" s="7" t="str">
        <f t="shared" si="29"/>
        <v xml:space="preserve">Edificável </v>
      </c>
      <c r="P128" s="7" t="str">
        <f t="shared" si="25"/>
        <v>Trata-se de: ObjetoBIM Limite  De Construção  Edificável  Prédio. --- Consultar a Norma 6492-2021 no Anexo  A.4</v>
      </c>
      <c r="Q128" s="7" t="str">
        <f t="shared" si="30"/>
        <v>Consultar a Norma 6492-2021 no Anexo  A.4</v>
      </c>
      <c r="R128" s="19" t="s">
        <v>539</v>
      </c>
      <c r="S128" s="19" t="s">
        <v>400</v>
      </c>
      <c r="T128" s="10" t="str">
        <f t="shared" si="26"/>
        <v>key_128</v>
      </c>
    </row>
    <row r="129" spans="1:20" ht="7.9" customHeight="1" x14ac:dyDescent="0.25">
      <c r="A129" s="12">
        <v>129</v>
      </c>
      <c r="B129" s="89" t="s">
        <v>1253</v>
      </c>
      <c r="C129" s="9" t="s">
        <v>947</v>
      </c>
      <c r="D129" s="9" t="s">
        <v>1247</v>
      </c>
      <c r="E129" s="9" t="s">
        <v>1248</v>
      </c>
      <c r="F129" s="9" t="s">
        <v>370</v>
      </c>
      <c r="G129" s="27" t="s">
        <v>134</v>
      </c>
      <c r="H129" s="27" t="s">
        <v>134</v>
      </c>
      <c r="I129" s="27" t="s">
        <v>134</v>
      </c>
      <c r="J129" s="27" t="s">
        <v>134</v>
      </c>
      <c r="K129" s="27" t="str">
        <f t="shared" si="31"/>
        <v>Bloco and ( é.localizado.em only Prédio )</v>
      </c>
      <c r="L129" s="7" t="str">
        <f t="shared" si="24"/>
        <v>Trata-se de: ObjetoBIM</v>
      </c>
      <c r="M129" s="7" t="str">
        <f t="shared" si="27"/>
        <v xml:space="preserve">Limite </v>
      </c>
      <c r="N129" s="7" t="str">
        <f t="shared" si="28"/>
        <v xml:space="preserve">De Construção </v>
      </c>
      <c r="O129" s="7" t="str">
        <f t="shared" si="29"/>
        <v xml:space="preserve">Edificável </v>
      </c>
      <c r="P129" s="7" t="str">
        <f t="shared" si="25"/>
        <v>Trata-se de: ObjetoBIM Limite  De Construção  Edificável  Bloco. --- Consultar a Norma 6492-2021 no Anexo  A.4</v>
      </c>
      <c r="Q129" s="7" t="str">
        <f t="shared" si="30"/>
        <v>Consultar a Norma 6492-2021 no Anexo  A.4</v>
      </c>
      <c r="R129" s="19" t="s">
        <v>539</v>
      </c>
      <c r="S129" s="19" t="s">
        <v>400</v>
      </c>
      <c r="T129" s="10" t="str">
        <f t="shared" si="26"/>
        <v>key_129</v>
      </c>
    </row>
    <row r="130" spans="1:20" ht="7.9" customHeight="1" x14ac:dyDescent="0.25">
      <c r="A130" s="12">
        <v>130</v>
      </c>
      <c r="B130" s="89" t="s">
        <v>1253</v>
      </c>
      <c r="C130" s="9" t="s">
        <v>947</v>
      </c>
      <c r="D130" s="9" t="s">
        <v>1247</v>
      </c>
      <c r="E130" s="9" t="s">
        <v>1248</v>
      </c>
      <c r="F130" s="9" t="s">
        <v>373</v>
      </c>
      <c r="G130" s="27" t="s">
        <v>134</v>
      </c>
      <c r="H130" s="27" t="s">
        <v>134</v>
      </c>
      <c r="I130" s="27" t="s">
        <v>134</v>
      </c>
      <c r="J130" s="27" t="s">
        <v>134</v>
      </c>
      <c r="K130" s="27" t="str">
        <f xml:space="preserve"> _xlfn.CONCAT(F130, " and ( é.localizado.em only ",  F128, " )")</f>
        <v>Edícula and ( é.localizado.em only Prédio )</v>
      </c>
      <c r="L130" s="7" t="str">
        <f t="shared" si="24"/>
        <v>Trata-se de: ObjetoBIM</v>
      </c>
      <c r="M130" s="7" t="str">
        <f t="shared" si="27"/>
        <v xml:space="preserve">Limite </v>
      </c>
      <c r="N130" s="7" t="str">
        <f t="shared" si="28"/>
        <v xml:space="preserve">De Construção </v>
      </c>
      <c r="O130" s="7" t="str">
        <f t="shared" si="29"/>
        <v xml:space="preserve">Edificável </v>
      </c>
      <c r="P130" s="7" t="str">
        <f t="shared" si="25"/>
        <v>Trata-se de: ObjetoBIM Limite  De Construção  Edificável  Edícula. --- Consultar a Norma 6492-2021 no Anexo  A.4</v>
      </c>
      <c r="Q130" s="7" t="str">
        <f t="shared" si="30"/>
        <v>Consultar a Norma 6492-2021 no Anexo  A.4</v>
      </c>
      <c r="R130" s="19" t="s">
        <v>539</v>
      </c>
      <c r="S130" s="19" t="s">
        <v>400</v>
      </c>
      <c r="T130" s="10" t="str">
        <f t="shared" si="26"/>
        <v>key_130</v>
      </c>
    </row>
    <row r="131" spans="1:20" ht="7.9" customHeight="1" x14ac:dyDescent="0.25">
      <c r="A131" s="12">
        <v>131</v>
      </c>
      <c r="B131" s="89" t="s">
        <v>1253</v>
      </c>
      <c r="C131" s="9" t="s">
        <v>947</v>
      </c>
      <c r="D131" s="9" t="s">
        <v>1249</v>
      </c>
      <c r="E131" s="9" t="s">
        <v>1228</v>
      </c>
      <c r="F131" s="9" t="s">
        <v>711</v>
      </c>
      <c r="G131" s="27" t="s">
        <v>134</v>
      </c>
      <c r="H131" s="27" t="s">
        <v>134</v>
      </c>
      <c r="I131" s="27" t="s">
        <v>134</v>
      </c>
      <c r="J131" s="27" t="s">
        <v>134</v>
      </c>
      <c r="K131" s="27" t="str">
        <f xml:space="preserve"> _xlfn.CONCAT(F131, " and ( é.localizado.em only ",  F128, " )")</f>
        <v>Ambiente and ( é.localizado.em only Prédio )</v>
      </c>
      <c r="L131" s="7" t="str">
        <f t="shared" si="24"/>
        <v>Trata-se de: ObjetoBIM</v>
      </c>
      <c r="M131" s="7" t="str">
        <f t="shared" si="27"/>
        <v xml:space="preserve">Limite </v>
      </c>
      <c r="N131" s="7" t="str">
        <f t="shared" si="28"/>
        <v xml:space="preserve">De Organização </v>
      </c>
      <c r="O131" s="7" t="str">
        <f t="shared" si="29"/>
        <v xml:space="preserve">Funcional </v>
      </c>
      <c r="P131" s="7" t="str">
        <f t="shared" si="25"/>
        <v>Trata-se de: ObjetoBIM Limite  De Organização  Funcional  Ambiente. --- Consultar a Norma 6492-2021 no Anexo  A.4</v>
      </c>
      <c r="Q131" s="7" t="str">
        <f t="shared" si="30"/>
        <v>Consultar a Norma 6492-2021 no Anexo  A.4</v>
      </c>
      <c r="R131" s="19" t="s">
        <v>539</v>
      </c>
      <c r="S131" s="19" t="s">
        <v>400</v>
      </c>
      <c r="T131" s="10" t="str">
        <f t="shared" si="26"/>
        <v>key_131</v>
      </c>
    </row>
    <row r="132" spans="1:20" ht="7.9" customHeight="1" x14ac:dyDescent="0.25">
      <c r="A132" s="12">
        <v>132</v>
      </c>
      <c r="B132" s="89" t="s">
        <v>1253</v>
      </c>
      <c r="C132" s="9" t="s">
        <v>947</v>
      </c>
      <c r="D132" s="9" t="s">
        <v>1249</v>
      </c>
      <c r="E132" s="9" t="s">
        <v>1228</v>
      </c>
      <c r="F132" s="89" t="s">
        <v>369</v>
      </c>
      <c r="G132" s="27" t="s">
        <v>134</v>
      </c>
      <c r="H132" s="27" t="s">
        <v>134</v>
      </c>
      <c r="I132" s="27" t="s">
        <v>134</v>
      </c>
      <c r="J132" s="27" t="s">
        <v>134</v>
      </c>
      <c r="K132" s="27" t="str">
        <f xml:space="preserve"> _xlfn.CONCAT(F132, " and ( é.localizado.em only ",  F128, " )")</f>
        <v>Setor and ( é.localizado.em only Prédio )</v>
      </c>
      <c r="L132" s="7" t="str">
        <f t="shared" si="24"/>
        <v>Trata-se de: ObjetoBIM</v>
      </c>
      <c r="M132" s="7" t="str">
        <f t="shared" si="27"/>
        <v xml:space="preserve">Limite </v>
      </c>
      <c r="N132" s="7" t="str">
        <f t="shared" si="28"/>
        <v xml:space="preserve">De Organização </v>
      </c>
      <c r="O132" s="7" t="str">
        <f t="shared" si="29"/>
        <v xml:space="preserve">Funcional </v>
      </c>
      <c r="P132" s="7" t="str">
        <f t="shared" si="25"/>
        <v>Trata-se de: ObjetoBIM Limite  De Organização  Funcional  Setor. --- Consultar a Norma 6492-2021 no Anexo  A.4</v>
      </c>
      <c r="Q132" s="7" t="str">
        <f t="shared" si="30"/>
        <v>Consultar a Norma 6492-2021 no Anexo  A.4</v>
      </c>
      <c r="R132" s="19" t="s">
        <v>539</v>
      </c>
      <c r="S132" s="19" t="s">
        <v>400</v>
      </c>
      <c r="T132" s="10" t="str">
        <f t="shared" si="26"/>
        <v>key_132</v>
      </c>
    </row>
    <row r="133" spans="1:20" ht="7.9" customHeight="1" x14ac:dyDescent="0.25">
      <c r="A133" s="12">
        <v>133</v>
      </c>
      <c r="B133" s="89" t="s">
        <v>1253</v>
      </c>
      <c r="C133" s="9" t="s">
        <v>947</v>
      </c>
      <c r="D133" s="9" t="s">
        <v>1249</v>
      </c>
      <c r="E133" s="9" t="s">
        <v>1228</v>
      </c>
      <c r="F133" s="9" t="s">
        <v>372</v>
      </c>
      <c r="G133" s="27" t="s">
        <v>134</v>
      </c>
      <c r="H133" s="27" t="s">
        <v>134</v>
      </c>
      <c r="I133" s="27" t="s">
        <v>134</v>
      </c>
      <c r="J133" s="27" t="s">
        <v>134</v>
      </c>
      <c r="K133" s="27" t="str">
        <f xml:space="preserve"> _xlfn.CONCAT(F133, " and ( é.localizado.em only ",  F128, " )")</f>
        <v>Divisão and ( é.localizado.em only Prédio )</v>
      </c>
      <c r="L133" s="7" t="str">
        <f t="shared" si="24"/>
        <v>Trata-se de: ObjetoBIM</v>
      </c>
      <c r="M133" s="7" t="str">
        <f t="shared" si="27"/>
        <v xml:space="preserve">Limite </v>
      </c>
      <c r="N133" s="7" t="str">
        <f t="shared" si="28"/>
        <v xml:space="preserve">De Organização </v>
      </c>
      <c r="O133" s="7" t="str">
        <f t="shared" si="29"/>
        <v xml:space="preserve">Funcional </v>
      </c>
      <c r="P133" s="7" t="str">
        <f t="shared" si="25"/>
        <v>Trata-se de: ObjetoBIM Limite  De Organização  Funcional  Divisão. --- Consultar a Norma 6492-2021 no Anexo  A.4</v>
      </c>
      <c r="Q133" s="7" t="str">
        <f t="shared" si="30"/>
        <v>Consultar a Norma 6492-2021 no Anexo  A.4</v>
      </c>
      <c r="R133" s="19" t="s">
        <v>539</v>
      </c>
      <c r="S133" s="19" t="s">
        <v>400</v>
      </c>
      <c r="T133" s="10" t="str">
        <f t="shared" si="26"/>
        <v>key_133</v>
      </c>
    </row>
    <row r="134" spans="1:20" ht="7.9" customHeight="1" x14ac:dyDescent="0.25">
      <c r="A134" s="12">
        <v>134</v>
      </c>
      <c r="B134" s="89" t="s">
        <v>1253</v>
      </c>
      <c r="C134" s="9" t="s">
        <v>581</v>
      </c>
      <c r="D134" s="9" t="s">
        <v>818</v>
      </c>
      <c r="E134" s="9" t="s">
        <v>568</v>
      </c>
      <c r="F134" s="9" t="s">
        <v>33</v>
      </c>
      <c r="G134" s="27" t="s">
        <v>134</v>
      </c>
      <c r="H134" s="27" t="s">
        <v>134</v>
      </c>
      <c r="I134" s="27" t="s">
        <v>134</v>
      </c>
      <c r="J134" s="27" t="s">
        <v>134</v>
      </c>
      <c r="K134" s="27" t="s">
        <v>134</v>
      </c>
      <c r="L134" s="7" t="str">
        <f t="shared" si="24"/>
        <v>Trata-se de: ObjetoBIM</v>
      </c>
      <c r="M134" s="7" t="str">
        <f t="shared" si="27"/>
        <v xml:space="preserve">Geométrico </v>
      </c>
      <c r="N134" s="7" t="str">
        <f t="shared" si="28"/>
        <v xml:space="preserve">Curva Fechada </v>
      </c>
      <c r="O134" s="7" t="str">
        <f t="shared" si="29"/>
        <v xml:space="preserve">Geratriz </v>
      </c>
      <c r="P134" s="7" t="str">
        <f t="shared" si="25"/>
        <v>Trata-se de: ObjetoBIM Geométrico  Curva Fechada  Geratriz  Circular. --- Consultar a Norma 6492-2021 no Anexo  A.4</v>
      </c>
      <c r="Q134" s="7" t="str">
        <f t="shared" si="30"/>
        <v>Consultar a Norma 6492-2021 no Anexo  A.4</v>
      </c>
      <c r="R134" s="19" t="s">
        <v>539</v>
      </c>
      <c r="S134" s="19" t="s">
        <v>400</v>
      </c>
      <c r="T134" s="10" t="str">
        <f t="shared" si="26"/>
        <v>key_134</v>
      </c>
    </row>
    <row r="135" spans="1:20" ht="7.9" customHeight="1" x14ac:dyDescent="0.25">
      <c r="A135" s="12">
        <v>135</v>
      </c>
      <c r="B135" s="89" t="s">
        <v>1253</v>
      </c>
      <c r="C135" s="9" t="s">
        <v>581</v>
      </c>
      <c r="D135" s="9" t="s">
        <v>818</v>
      </c>
      <c r="E135" s="9" t="s">
        <v>568</v>
      </c>
      <c r="F135" s="9" t="s">
        <v>35</v>
      </c>
      <c r="G135" s="27" t="s">
        <v>134</v>
      </c>
      <c r="H135" s="27" t="s">
        <v>134</v>
      </c>
      <c r="I135" s="27" t="s">
        <v>134</v>
      </c>
      <c r="J135" s="27" t="s">
        <v>134</v>
      </c>
      <c r="K135" s="27" t="s">
        <v>134</v>
      </c>
      <c r="L135" s="7" t="str">
        <f t="shared" si="24"/>
        <v>Trata-se de: ObjetoBIM</v>
      </c>
      <c r="M135" s="7" t="str">
        <f t="shared" si="27"/>
        <v xml:space="preserve">Geométrico </v>
      </c>
      <c r="N135" s="7" t="str">
        <f t="shared" si="28"/>
        <v xml:space="preserve">Curva Fechada </v>
      </c>
      <c r="O135" s="7" t="str">
        <f t="shared" si="29"/>
        <v xml:space="preserve">Geratriz </v>
      </c>
      <c r="P135" s="7" t="str">
        <f t="shared" si="25"/>
        <v>Trata-se de: ObjetoBIM Geométrico  Curva Fechada  Geratriz  Regular. --- Consultar a Norma 6492-2021 no Anexo  A.4</v>
      </c>
      <c r="Q135" s="7" t="str">
        <f t="shared" si="30"/>
        <v>Consultar a Norma 6492-2021 no Anexo  A.4</v>
      </c>
      <c r="R135" s="19" t="s">
        <v>539</v>
      </c>
      <c r="S135" s="19" t="s">
        <v>400</v>
      </c>
      <c r="T135" s="10" t="str">
        <f t="shared" si="26"/>
        <v>key_135</v>
      </c>
    </row>
    <row r="136" spans="1:20" ht="7.9" customHeight="1" x14ac:dyDescent="0.25">
      <c r="A136" s="12">
        <v>136</v>
      </c>
      <c r="B136" s="89" t="s">
        <v>1253</v>
      </c>
      <c r="C136" s="9" t="s">
        <v>581</v>
      </c>
      <c r="D136" s="9" t="s">
        <v>818</v>
      </c>
      <c r="E136" s="9" t="s">
        <v>568</v>
      </c>
      <c r="F136" s="9" t="s">
        <v>34</v>
      </c>
      <c r="G136" s="27" t="s">
        <v>134</v>
      </c>
      <c r="H136" s="27" t="s">
        <v>134</v>
      </c>
      <c r="I136" s="27" t="s">
        <v>134</v>
      </c>
      <c r="J136" s="27" t="s">
        <v>134</v>
      </c>
      <c r="K136" s="27" t="s">
        <v>134</v>
      </c>
      <c r="L136" s="7" t="str">
        <f t="shared" si="24"/>
        <v>Trata-se de: ObjetoBIM</v>
      </c>
      <c r="M136" s="7" t="str">
        <f t="shared" si="27"/>
        <v xml:space="preserve">Geométrico </v>
      </c>
      <c r="N136" s="7" t="str">
        <f t="shared" si="28"/>
        <v xml:space="preserve">Curva Fechada </v>
      </c>
      <c r="O136" s="7" t="str">
        <f t="shared" si="29"/>
        <v xml:space="preserve">Geratriz </v>
      </c>
      <c r="P136" s="7" t="str">
        <f t="shared" si="25"/>
        <v>Trata-se de: ObjetoBIM Geométrico  Curva Fechada  Geratriz  Irregular. --- Consultar a Norma 6492-2021 no Anexo  A.4</v>
      </c>
      <c r="Q136" s="7" t="str">
        <f t="shared" si="30"/>
        <v>Consultar a Norma 6492-2021 no Anexo  A.4</v>
      </c>
      <c r="R136" s="19" t="s">
        <v>539</v>
      </c>
      <c r="S136" s="19" t="s">
        <v>400</v>
      </c>
      <c r="T136" s="10" t="str">
        <f t="shared" si="26"/>
        <v>key_136</v>
      </c>
    </row>
    <row r="137" spans="1:20" ht="7.9" customHeight="1" x14ac:dyDescent="0.25">
      <c r="A137" s="12">
        <v>137</v>
      </c>
      <c r="B137" s="89" t="s">
        <v>1253</v>
      </c>
      <c r="C137" s="9" t="s">
        <v>581</v>
      </c>
      <c r="D137" s="9" t="s">
        <v>818</v>
      </c>
      <c r="E137" s="9" t="s">
        <v>568</v>
      </c>
      <c r="F137" s="9" t="s">
        <v>36</v>
      </c>
      <c r="G137" s="27" t="s">
        <v>134</v>
      </c>
      <c r="H137" s="27" t="s">
        <v>134</v>
      </c>
      <c r="I137" s="27" t="s">
        <v>134</v>
      </c>
      <c r="J137" s="27" t="s">
        <v>134</v>
      </c>
      <c r="K137" s="27" t="s">
        <v>134</v>
      </c>
      <c r="L137" s="7" t="str">
        <f t="shared" si="24"/>
        <v>Trata-se de: ObjetoBIM</v>
      </c>
      <c r="M137" s="7" t="str">
        <f t="shared" si="27"/>
        <v xml:space="preserve">Geométrico </v>
      </c>
      <c r="N137" s="7" t="str">
        <f t="shared" si="28"/>
        <v xml:space="preserve">Curva Fechada </v>
      </c>
      <c r="O137" s="7" t="str">
        <f t="shared" si="29"/>
        <v xml:space="preserve">Geratriz </v>
      </c>
      <c r="P137" s="7" t="str">
        <f t="shared" si="25"/>
        <v>Trata-se de: ObjetoBIM Geométrico  Curva Fechada  Geratriz  SeçãoPlana. --- Consultar a Norma 6492-2021 no Anexo  A.4</v>
      </c>
      <c r="Q137" s="7" t="str">
        <f t="shared" si="30"/>
        <v>Consultar a Norma 6492-2021 no Anexo  A.4</v>
      </c>
      <c r="R137" s="19" t="s">
        <v>539</v>
      </c>
      <c r="S137" s="19" t="s">
        <v>400</v>
      </c>
      <c r="T137" s="10" t="str">
        <f t="shared" si="26"/>
        <v>key_137</v>
      </c>
    </row>
    <row r="138" spans="1:20" ht="7.9" customHeight="1" x14ac:dyDescent="0.25">
      <c r="A138" s="12">
        <v>138</v>
      </c>
      <c r="B138" s="89" t="s">
        <v>1253</v>
      </c>
      <c r="C138" s="9" t="s">
        <v>581</v>
      </c>
      <c r="D138" s="9" t="s">
        <v>819</v>
      </c>
      <c r="E138" s="9" t="s">
        <v>569</v>
      </c>
      <c r="F138" s="9" t="s">
        <v>454</v>
      </c>
      <c r="G138" s="27" t="s">
        <v>134</v>
      </c>
      <c r="H138" s="27" t="s">
        <v>134</v>
      </c>
      <c r="I138" s="27" t="s">
        <v>134</v>
      </c>
      <c r="J138" s="27" t="s">
        <v>134</v>
      </c>
      <c r="K138" s="27" t="s">
        <v>134</v>
      </c>
      <c r="L138" s="7" t="str">
        <f t="shared" si="24"/>
        <v>Trata-se de: ObjetoBIM</v>
      </c>
      <c r="M138" s="7" t="str">
        <f t="shared" si="27"/>
        <v xml:space="preserve">Geométrico </v>
      </c>
      <c r="N138" s="7" t="str">
        <f t="shared" si="28"/>
        <v xml:space="preserve">Curva Aberta </v>
      </c>
      <c r="O138" s="7" t="str">
        <f t="shared" si="29"/>
        <v xml:space="preserve">Diretriz </v>
      </c>
      <c r="P138" s="7" t="str">
        <f t="shared" si="25"/>
        <v>Trata-se de: ObjetoBIM Geométrico  Curva Aberta  Diretriz  Segmento. --- Consultar a Norma 6492-2021 no Anexo  A.4</v>
      </c>
      <c r="Q138" s="7" t="str">
        <f t="shared" si="30"/>
        <v>Consultar a Norma 6492-2021 no Anexo  A.4</v>
      </c>
      <c r="R138" s="19" t="s">
        <v>539</v>
      </c>
      <c r="S138" s="19" t="s">
        <v>400</v>
      </c>
      <c r="T138" s="10" t="str">
        <f t="shared" si="26"/>
        <v>key_138</v>
      </c>
    </row>
    <row r="139" spans="1:20" ht="7.9" customHeight="1" x14ac:dyDescent="0.25">
      <c r="A139" s="12">
        <v>139</v>
      </c>
      <c r="B139" s="89" t="s">
        <v>1253</v>
      </c>
      <c r="C139" s="9" t="s">
        <v>581</v>
      </c>
      <c r="D139" s="9" t="s">
        <v>819</v>
      </c>
      <c r="E139" s="9" t="s">
        <v>569</v>
      </c>
      <c r="F139" s="9" t="s">
        <v>53</v>
      </c>
      <c r="G139" s="27" t="s">
        <v>134</v>
      </c>
      <c r="H139" s="27" t="s">
        <v>134</v>
      </c>
      <c r="I139" s="27" t="s">
        <v>134</v>
      </c>
      <c r="J139" s="27" t="s">
        <v>134</v>
      </c>
      <c r="K139" s="27" t="s">
        <v>134</v>
      </c>
      <c r="L139" s="7" t="str">
        <f t="shared" si="24"/>
        <v>Trata-se de: ObjetoBIM</v>
      </c>
      <c r="M139" s="7" t="str">
        <f t="shared" si="27"/>
        <v xml:space="preserve">Geométrico </v>
      </c>
      <c r="N139" s="7" t="str">
        <f t="shared" si="28"/>
        <v xml:space="preserve">Curva Aberta </v>
      </c>
      <c r="O139" s="7" t="str">
        <f t="shared" si="29"/>
        <v xml:space="preserve">Diretriz </v>
      </c>
      <c r="P139" s="7" t="str">
        <f t="shared" si="25"/>
        <v>Trata-se de: ObjetoBIM Geométrico  Curva Aberta  Diretriz  Poligonal. --- Consultar a Norma 6492-2021 no Anexo  A.4</v>
      </c>
      <c r="Q139" s="7" t="str">
        <f t="shared" si="30"/>
        <v>Consultar a Norma 6492-2021 no Anexo  A.4</v>
      </c>
      <c r="R139" s="19" t="s">
        <v>539</v>
      </c>
      <c r="S139" s="19" t="s">
        <v>400</v>
      </c>
      <c r="T139" s="10" t="str">
        <f t="shared" si="26"/>
        <v>key_139</v>
      </c>
    </row>
    <row r="140" spans="1:20" ht="7.9" customHeight="1" x14ac:dyDescent="0.25">
      <c r="A140" s="12">
        <v>140</v>
      </c>
      <c r="B140" s="89" t="s">
        <v>1253</v>
      </c>
      <c r="C140" s="9" t="s">
        <v>581</v>
      </c>
      <c r="D140" s="9" t="s">
        <v>820</v>
      </c>
      <c r="E140" s="9" t="s">
        <v>821</v>
      </c>
      <c r="F140" s="9" t="s">
        <v>822</v>
      </c>
      <c r="G140" s="27" t="s">
        <v>134</v>
      </c>
      <c r="H140" s="27" t="s">
        <v>134</v>
      </c>
      <c r="I140" s="27" t="s">
        <v>134</v>
      </c>
      <c r="J140" s="27" t="s">
        <v>134</v>
      </c>
      <c r="K140" s="27" t="s">
        <v>134</v>
      </c>
      <c r="L140" s="7" t="str">
        <f t="shared" si="24"/>
        <v>Trata-se de: ObjetoBIM</v>
      </c>
      <c r="M140" s="7" t="str">
        <f t="shared" si="27"/>
        <v xml:space="preserve">Geométrico </v>
      </c>
      <c r="N140" s="7" t="str">
        <f t="shared" si="28"/>
        <v xml:space="preserve">Poliédrico </v>
      </c>
      <c r="O140" s="7" t="str">
        <f t="shared" si="29"/>
        <v xml:space="preserve">Massa </v>
      </c>
      <c r="P140" s="7" t="str">
        <f t="shared" si="25"/>
        <v>Trata-se de: ObjetoBIM Geométrico  Poliédrico  Massa  De Predio. --- Consultar a Norma 6492-2021 no Anexo  A.4</v>
      </c>
      <c r="Q140" s="7" t="str">
        <f t="shared" si="30"/>
        <v>Consultar a Norma 6492-2021 no Anexo  A.4</v>
      </c>
      <c r="R140" s="19" t="s">
        <v>539</v>
      </c>
      <c r="S140" s="19" t="s">
        <v>400</v>
      </c>
      <c r="T140" s="10" t="str">
        <f t="shared" si="26"/>
        <v>key_140</v>
      </c>
    </row>
    <row r="141" spans="1:20" ht="7.9" customHeight="1" x14ac:dyDescent="0.25">
      <c r="A141" s="12">
        <v>141</v>
      </c>
      <c r="B141" s="89" t="s">
        <v>1253</v>
      </c>
      <c r="C141" s="9" t="s">
        <v>581</v>
      </c>
      <c r="D141" s="9" t="s">
        <v>820</v>
      </c>
      <c r="E141" s="9" t="s">
        <v>821</v>
      </c>
      <c r="F141" s="9" t="s">
        <v>823</v>
      </c>
      <c r="G141" s="27" t="s">
        <v>134</v>
      </c>
      <c r="H141" s="27" t="s">
        <v>134</v>
      </c>
      <c r="I141" s="27" t="s">
        <v>134</v>
      </c>
      <c r="J141" s="27" t="s">
        <v>134</v>
      </c>
      <c r="K141" s="27" t="s">
        <v>134</v>
      </c>
      <c r="L141" s="7" t="str">
        <f t="shared" si="24"/>
        <v>Trata-se de: ObjetoBIM</v>
      </c>
      <c r="M141" s="7" t="str">
        <f t="shared" si="27"/>
        <v xml:space="preserve">Geométrico </v>
      </c>
      <c r="N141" s="7" t="str">
        <f t="shared" si="28"/>
        <v xml:space="preserve">Poliédrico </v>
      </c>
      <c r="O141" s="7" t="str">
        <f t="shared" si="29"/>
        <v xml:space="preserve">Massa </v>
      </c>
      <c r="P141" s="7" t="str">
        <f t="shared" si="25"/>
        <v>Trata-se de: ObjetoBIM Geométrico  Poliédrico  Massa  De Componente. --- Consultar a Norma 6492-2021 no Anexo  A.4</v>
      </c>
      <c r="Q141" s="7" t="str">
        <f t="shared" si="30"/>
        <v>Consultar a Norma 6492-2021 no Anexo  A.4</v>
      </c>
      <c r="R141" s="19" t="s">
        <v>539</v>
      </c>
      <c r="S141" s="19" t="s">
        <v>400</v>
      </c>
      <c r="T141" s="10" t="str">
        <f t="shared" si="26"/>
        <v>key_141</v>
      </c>
    </row>
    <row r="142" spans="1:20" ht="7.9" customHeight="1" x14ac:dyDescent="0.25">
      <c r="A142" s="12">
        <v>142</v>
      </c>
      <c r="B142" s="89" t="s">
        <v>1253</v>
      </c>
      <c r="C142" s="9" t="s">
        <v>817</v>
      </c>
      <c r="D142" s="9" t="s">
        <v>532</v>
      </c>
      <c r="E142" s="9" t="s">
        <v>606</v>
      </c>
      <c r="F142" s="9" t="s">
        <v>374</v>
      </c>
      <c r="G142" s="27" t="s">
        <v>134</v>
      </c>
      <c r="H142" s="27" t="s">
        <v>134</v>
      </c>
      <c r="I142" s="27" t="s">
        <v>134</v>
      </c>
      <c r="J142" s="27" t="s">
        <v>134</v>
      </c>
      <c r="K142" s="27" t="s">
        <v>134</v>
      </c>
      <c r="L142" s="7" t="str">
        <f t="shared" si="24"/>
        <v>Trata-se de: ObjetoBIM</v>
      </c>
      <c r="M142" s="7" t="str">
        <f t="shared" si="27"/>
        <v xml:space="preserve">Referenciado </v>
      </c>
      <c r="N142" s="7" t="str">
        <f t="shared" si="28"/>
        <v xml:space="preserve">Com Plano Horizontal </v>
      </c>
      <c r="O142" s="7" t="str">
        <f t="shared" si="29"/>
        <v xml:space="preserve">Em Andar </v>
      </c>
      <c r="P142" s="7" t="str">
        <f t="shared" si="25"/>
        <v>Trata-se de: ObjetoBIM Referenciado  Com Plano Horizontal  Em Andar  Acabado. --- Consultar a Norma 6492-2021 no Anexo  A.6</v>
      </c>
      <c r="Q142" s="7" t="str">
        <f t="shared" si="30"/>
        <v>Consultar a Norma 6492-2021 no Anexo  A.6</v>
      </c>
      <c r="R142" s="19" t="s">
        <v>539</v>
      </c>
      <c r="S142" s="19" t="s">
        <v>402</v>
      </c>
      <c r="T142" s="10" t="str">
        <f t="shared" si="26"/>
        <v>key_142</v>
      </c>
    </row>
    <row r="143" spans="1:20" ht="7.9" customHeight="1" x14ac:dyDescent="0.25">
      <c r="A143" s="12">
        <v>143</v>
      </c>
      <c r="B143" s="89" t="s">
        <v>1253</v>
      </c>
      <c r="C143" s="9" t="s">
        <v>817</v>
      </c>
      <c r="D143" s="9" t="s">
        <v>532</v>
      </c>
      <c r="E143" s="9" t="s">
        <v>606</v>
      </c>
      <c r="F143" s="9" t="s">
        <v>321</v>
      </c>
      <c r="G143" s="27" t="s">
        <v>134</v>
      </c>
      <c r="H143" s="27" t="s">
        <v>134</v>
      </c>
      <c r="I143" s="27" t="s">
        <v>134</v>
      </c>
      <c r="J143" s="27" t="s">
        <v>134</v>
      </c>
      <c r="K143" s="27" t="s">
        <v>134</v>
      </c>
      <c r="L143" s="7" t="str">
        <f t="shared" si="24"/>
        <v>Trata-se de: ObjetoBIM</v>
      </c>
      <c r="M143" s="7" t="str">
        <f t="shared" si="27"/>
        <v xml:space="preserve">Referenciado </v>
      </c>
      <c r="N143" s="7" t="str">
        <f t="shared" si="28"/>
        <v xml:space="preserve">Com Plano Horizontal </v>
      </c>
      <c r="O143" s="7" t="str">
        <f t="shared" si="29"/>
        <v xml:space="preserve">Em Andar </v>
      </c>
      <c r="P143" s="7" t="str">
        <f t="shared" si="25"/>
        <v>Trata-se de: ObjetoBIM Referenciado  Com Plano Horizontal  Em Andar  Pav Acesso. --- Consultar a Norma 6492-2021 no Anexo  A.4</v>
      </c>
      <c r="Q143" s="7" t="str">
        <f t="shared" si="30"/>
        <v>Consultar a Norma 6492-2021 no Anexo  A.4</v>
      </c>
      <c r="R143" s="19" t="s">
        <v>539</v>
      </c>
      <c r="S143" s="19" t="s">
        <v>400</v>
      </c>
      <c r="T143" s="10" t="str">
        <f t="shared" si="26"/>
        <v>key_143</v>
      </c>
    </row>
    <row r="144" spans="1:20" ht="7.9" customHeight="1" x14ac:dyDescent="0.25">
      <c r="A144" s="12">
        <v>144</v>
      </c>
      <c r="B144" s="89" t="s">
        <v>1253</v>
      </c>
      <c r="C144" s="9" t="s">
        <v>817</v>
      </c>
      <c r="D144" s="9" t="s">
        <v>532</v>
      </c>
      <c r="E144" s="9" t="s">
        <v>606</v>
      </c>
      <c r="F144" s="9" t="s">
        <v>438</v>
      </c>
      <c r="G144" s="27" t="s">
        <v>134</v>
      </c>
      <c r="H144" s="27" t="s">
        <v>134</v>
      </c>
      <c r="I144" s="27" t="s">
        <v>134</v>
      </c>
      <c r="J144" s="27" t="s">
        <v>134</v>
      </c>
      <c r="K144" s="27" t="s">
        <v>134</v>
      </c>
      <c r="L144" s="7" t="str">
        <f t="shared" si="24"/>
        <v>Trata-se de: ObjetoBIM</v>
      </c>
      <c r="M144" s="7" t="str">
        <f t="shared" si="27"/>
        <v xml:space="preserve">Referenciado </v>
      </c>
      <c r="N144" s="7" t="str">
        <f t="shared" si="28"/>
        <v xml:space="preserve">Com Plano Horizontal </v>
      </c>
      <c r="O144" s="7" t="str">
        <f t="shared" si="29"/>
        <v xml:space="preserve">Em Andar </v>
      </c>
      <c r="P144" s="7" t="str">
        <f t="shared" si="25"/>
        <v>Trata-se de: ObjetoBIM Referenciado  Com Plano Horizontal  Em Andar  Pav Térreo Acabado. --- Consultar a Norma 6492-2021 no Anexo  A.4</v>
      </c>
      <c r="Q144" s="7" t="str">
        <f t="shared" ref="Q144:Q175" si="32">_xlfn.CONCAT("Consultar a Norma ",R144," no Anexo ",S144)</f>
        <v>Consultar a Norma 6492-2021 no Anexo  A.4</v>
      </c>
      <c r="R144" s="19" t="s">
        <v>539</v>
      </c>
      <c r="S144" s="19" t="s">
        <v>400</v>
      </c>
      <c r="T144" s="10" t="str">
        <f t="shared" si="26"/>
        <v>key_144</v>
      </c>
    </row>
    <row r="145" spans="1:20" ht="7.9" customHeight="1" x14ac:dyDescent="0.25">
      <c r="A145" s="12">
        <v>145</v>
      </c>
      <c r="B145" s="89" t="s">
        <v>1253</v>
      </c>
      <c r="C145" s="9" t="s">
        <v>817</v>
      </c>
      <c r="D145" s="9" t="s">
        <v>532</v>
      </c>
      <c r="E145" s="9" t="s">
        <v>606</v>
      </c>
      <c r="F145" s="9" t="s">
        <v>439</v>
      </c>
      <c r="G145" s="27" t="s">
        <v>134</v>
      </c>
      <c r="H145" s="27" t="s">
        <v>134</v>
      </c>
      <c r="I145" s="27" t="s">
        <v>134</v>
      </c>
      <c r="J145" s="27" t="s">
        <v>134</v>
      </c>
      <c r="K145" s="27" t="s">
        <v>134</v>
      </c>
      <c r="L145" s="7" t="str">
        <f t="shared" si="24"/>
        <v>Trata-se de: ObjetoBIM</v>
      </c>
      <c r="M145" s="7" t="str">
        <f t="shared" si="27"/>
        <v xml:space="preserve">Referenciado </v>
      </c>
      <c r="N145" s="7" t="str">
        <f t="shared" si="28"/>
        <v xml:space="preserve">Com Plano Horizontal </v>
      </c>
      <c r="O145" s="7" t="str">
        <f t="shared" si="29"/>
        <v xml:space="preserve">Em Andar </v>
      </c>
      <c r="P145" s="7" t="str">
        <f t="shared" si="25"/>
        <v>Trata-se de: ObjetoBIM Referenciado  Com Plano Horizontal  Em Andar  Pav Técnico Acabado. --- Consultar a Norma 6492-2021 no Anexo  A.4</v>
      </c>
      <c r="Q145" s="7" t="str">
        <f t="shared" si="32"/>
        <v>Consultar a Norma 6492-2021 no Anexo  A.4</v>
      </c>
      <c r="R145" s="19" t="s">
        <v>539</v>
      </c>
      <c r="S145" s="19" t="s">
        <v>400</v>
      </c>
      <c r="T145" s="10" t="str">
        <f t="shared" si="26"/>
        <v>key_145</v>
      </c>
    </row>
    <row r="146" spans="1:20" ht="7.9" customHeight="1" x14ac:dyDescent="0.25">
      <c r="A146" s="12">
        <v>146</v>
      </c>
      <c r="B146" s="89" t="s">
        <v>1253</v>
      </c>
      <c r="C146" s="9" t="s">
        <v>817</v>
      </c>
      <c r="D146" s="9" t="s">
        <v>532</v>
      </c>
      <c r="E146" s="9" t="s">
        <v>606</v>
      </c>
      <c r="F146" s="9" t="s">
        <v>440</v>
      </c>
      <c r="G146" s="27" t="s">
        <v>134</v>
      </c>
      <c r="H146" s="27" t="s">
        <v>134</v>
      </c>
      <c r="I146" s="27" t="s">
        <v>134</v>
      </c>
      <c r="J146" s="27" t="s">
        <v>134</v>
      </c>
      <c r="K146" s="27" t="s">
        <v>134</v>
      </c>
      <c r="L146" s="7" t="str">
        <f t="shared" si="24"/>
        <v>Trata-se de: ObjetoBIM</v>
      </c>
      <c r="M146" s="7" t="str">
        <f t="shared" si="27"/>
        <v xml:space="preserve">Referenciado </v>
      </c>
      <c r="N146" s="7" t="str">
        <f t="shared" si="28"/>
        <v xml:space="preserve">Com Plano Horizontal </v>
      </c>
      <c r="O146" s="7" t="str">
        <f t="shared" si="29"/>
        <v xml:space="preserve">Em Andar </v>
      </c>
      <c r="P146" s="7" t="str">
        <f t="shared" si="25"/>
        <v>Trata-se de: ObjetoBIM Referenciado  Com Plano Horizontal  Em Andar  Pav Tipo Acabado. --- Consultar a Norma 6492-2021 no Anexo  A.4</v>
      </c>
      <c r="Q146" s="7" t="str">
        <f t="shared" si="32"/>
        <v>Consultar a Norma 6492-2021 no Anexo  A.4</v>
      </c>
      <c r="R146" s="19" t="s">
        <v>539</v>
      </c>
      <c r="S146" s="19" t="s">
        <v>400</v>
      </c>
      <c r="T146" s="10" t="str">
        <f t="shared" si="26"/>
        <v>key_146</v>
      </c>
    </row>
    <row r="147" spans="1:20" ht="7.9" customHeight="1" x14ac:dyDescent="0.25">
      <c r="A147" s="12">
        <v>147</v>
      </c>
      <c r="B147" s="89" t="s">
        <v>1253</v>
      </c>
      <c r="C147" s="9" t="s">
        <v>817</v>
      </c>
      <c r="D147" s="9" t="s">
        <v>532</v>
      </c>
      <c r="E147" s="9" t="s">
        <v>606</v>
      </c>
      <c r="F147" s="9" t="s">
        <v>441</v>
      </c>
      <c r="G147" s="27" t="s">
        <v>134</v>
      </c>
      <c r="H147" s="27" t="s">
        <v>134</v>
      </c>
      <c r="I147" s="27" t="s">
        <v>134</v>
      </c>
      <c r="J147" s="27" t="s">
        <v>134</v>
      </c>
      <c r="K147" s="27" t="s">
        <v>134</v>
      </c>
      <c r="L147" s="7" t="str">
        <f t="shared" si="24"/>
        <v>Trata-se de: ObjetoBIM</v>
      </c>
      <c r="M147" s="7" t="str">
        <f t="shared" si="27"/>
        <v xml:space="preserve">Referenciado </v>
      </c>
      <c r="N147" s="7" t="str">
        <f t="shared" si="28"/>
        <v xml:space="preserve">Com Plano Horizontal </v>
      </c>
      <c r="O147" s="7" t="str">
        <f t="shared" si="29"/>
        <v xml:space="preserve">Em Andar </v>
      </c>
      <c r="P147" s="7" t="str">
        <f t="shared" si="25"/>
        <v>Trata-se de: ObjetoBIM Referenciado  Com Plano Horizontal  Em Andar  Pav Parcial Acabado. --- Consultar a Norma 6492-2021 no Anexo  A.4</v>
      </c>
      <c r="Q147" s="7" t="str">
        <f t="shared" si="32"/>
        <v>Consultar a Norma 6492-2021 no Anexo  A.4</v>
      </c>
      <c r="R147" s="19" t="s">
        <v>539</v>
      </c>
      <c r="S147" s="19" t="s">
        <v>400</v>
      </c>
      <c r="T147" s="10" t="str">
        <f t="shared" si="26"/>
        <v>key_147</v>
      </c>
    </row>
    <row r="148" spans="1:20" ht="7.9" customHeight="1" x14ac:dyDescent="0.25">
      <c r="A148" s="12">
        <v>148</v>
      </c>
      <c r="B148" s="89" t="s">
        <v>1253</v>
      </c>
      <c r="C148" s="9" t="s">
        <v>817</v>
      </c>
      <c r="D148" s="9" t="s">
        <v>532</v>
      </c>
      <c r="E148" s="9" t="s">
        <v>606</v>
      </c>
      <c r="F148" s="9" t="s">
        <v>442</v>
      </c>
      <c r="G148" s="27" t="s">
        <v>134</v>
      </c>
      <c r="H148" s="27" t="s">
        <v>134</v>
      </c>
      <c r="I148" s="27" t="s">
        <v>134</v>
      </c>
      <c r="J148" s="27" t="s">
        <v>134</v>
      </c>
      <c r="K148" s="27" t="s">
        <v>134</v>
      </c>
      <c r="L148" s="7" t="str">
        <f t="shared" si="24"/>
        <v>Trata-se de: ObjetoBIM</v>
      </c>
      <c r="M148" s="7" t="str">
        <f t="shared" si="27"/>
        <v xml:space="preserve">Referenciado </v>
      </c>
      <c r="N148" s="7" t="str">
        <f t="shared" si="28"/>
        <v xml:space="preserve">Com Plano Horizontal </v>
      </c>
      <c r="O148" s="7" t="str">
        <f t="shared" si="29"/>
        <v xml:space="preserve">Em Andar </v>
      </c>
      <c r="P148" s="7" t="str">
        <f t="shared" si="25"/>
        <v>Trata-se de: ObjetoBIM Referenciado  Com Plano Horizontal  Em Andar  Pav Cobertura Acabado. --- Consultar a Norma 6492-2021 no Anexo  A.4</v>
      </c>
      <c r="Q148" s="7" t="str">
        <f t="shared" si="32"/>
        <v>Consultar a Norma 6492-2021 no Anexo  A.4</v>
      </c>
      <c r="R148" s="19" t="s">
        <v>539</v>
      </c>
      <c r="S148" s="19" t="s">
        <v>400</v>
      </c>
      <c r="T148" s="10" t="str">
        <f t="shared" si="26"/>
        <v>key_148</v>
      </c>
    </row>
    <row r="149" spans="1:20" ht="7.9" customHeight="1" x14ac:dyDescent="0.25">
      <c r="A149" s="12">
        <v>149</v>
      </c>
      <c r="B149" s="89" t="s">
        <v>1253</v>
      </c>
      <c r="C149" s="9" t="s">
        <v>817</v>
      </c>
      <c r="D149" s="9" t="s">
        <v>532</v>
      </c>
      <c r="E149" s="9" t="s">
        <v>606</v>
      </c>
      <c r="F149" s="9" t="s">
        <v>443</v>
      </c>
      <c r="G149" s="27" t="s">
        <v>134</v>
      </c>
      <c r="H149" s="27" t="s">
        <v>134</v>
      </c>
      <c r="I149" s="27" t="s">
        <v>134</v>
      </c>
      <c r="J149" s="27" t="s">
        <v>134</v>
      </c>
      <c r="K149" s="27" t="s">
        <v>134</v>
      </c>
      <c r="L149" s="7" t="str">
        <f t="shared" si="24"/>
        <v>Trata-se de: ObjetoBIM</v>
      </c>
      <c r="M149" s="7" t="str">
        <f t="shared" si="27"/>
        <v xml:space="preserve">Referenciado </v>
      </c>
      <c r="N149" s="7" t="str">
        <f t="shared" si="28"/>
        <v xml:space="preserve">Com Plano Horizontal </v>
      </c>
      <c r="O149" s="7" t="str">
        <f t="shared" si="29"/>
        <v xml:space="preserve">Em Andar </v>
      </c>
      <c r="P149" s="7" t="str">
        <f t="shared" si="25"/>
        <v>Trata-se de: ObjetoBIM Referenciado  Com Plano Horizontal  Em Andar  Pav Subsolo Acabado. --- Consultar a Norma 6492-2021 no Anexo  A.4</v>
      </c>
      <c r="Q149" s="7" t="str">
        <f t="shared" si="32"/>
        <v>Consultar a Norma 6492-2021 no Anexo  A.4</v>
      </c>
      <c r="R149" s="19" t="s">
        <v>539</v>
      </c>
      <c r="S149" s="19" t="s">
        <v>400</v>
      </c>
      <c r="T149" s="10" t="str">
        <f t="shared" si="26"/>
        <v>key_149</v>
      </c>
    </row>
    <row r="150" spans="1:20" ht="7.9" customHeight="1" x14ac:dyDescent="0.25">
      <c r="A150" s="12">
        <v>150</v>
      </c>
      <c r="B150" s="89" t="s">
        <v>1253</v>
      </c>
      <c r="C150" s="9" t="s">
        <v>817</v>
      </c>
      <c r="D150" s="9" t="s">
        <v>532</v>
      </c>
      <c r="E150" s="9" t="s">
        <v>606</v>
      </c>
      <c r="F150" s="9" t="s">
        <v>375</v>
      </c>
      <c r="G150" s="27" t="s">
        <v>134</v>
      </c>
      <c r="H150" s="27" t="s">
        <v>134</v>
      </c>
      <c r="I150" s="27" t="s">
        <v>134</v>
      </c>
      <c r="J150" s="27" t="s">
        <v>134</v>
      </c>
      <c r="K150" s="27" t="s">
        <v>134</v>
      </c>
      <c r="L150" s="7" t="str">
        <f t="shared" si="24"/>
        <v>Trata-se de: ObjetoBIM</v>
      </c>
      <c r="M150" s="7" t="str">
        <f t="shared" si="27"/>
        <v xml:space="preserve">Referenciado </v>
      </c>
      <c r="N150" s="7" t="str">
        <f t="shared" si="28"/>
        <v xml:space="preserve">Com Plano Horizontal </v>
      </c>
      <c r="O150" s="7" t="str">
        <f t="shared" si="29"/>
        <v xml:space="preserve">Em Andar </v>
      </c>
      <c r="P150" s="7" t="str">
        <f t="shared" si="25"/>
        <v>Trata-se de: ObjetoBIM Referenciado  Com Plano Horizontal  Em Andar  Osso. --- Consultar a Norma 6492-2021 no Anexo  A.6</v>
      </c>
      <c r="Q150" s="7" t="str">
        <f t="shared" si="32"/>
        <v>Consultar a Norma 6492-2021 no Anexo  A.6</v>
      </c>
      <c r="R150" s="19" t="s">
        <v>539</v>
      </c>
      <c r="S150" s="19" t="s">
        <v>402</v>
      </c>
      <c r="T150" s="10" t="str">
        <f t="shared" si="26"/>
        <v>key_150</v>
      </c>
    </row>
    <row r="151" spans="1:20" ht="7.9" customHeight="1" x14ac:dyDescent="0.25">
      <c r="A151" s="12">
        <v>151</v>
      </c>
      <c r="B151" s="89" t="s">
        <v>1253</v>
      </c>
      <c r="C151" s="9" t="s">
        <v>817</v>
      </c>
      <c r="D151" s="9" t="s">
        <v>532</v>
      </c>
      <c r="E151" s="9" t="s">
        <v>606</v>
      </c>
      <c r="F151" s="9" t="s">
        <v>444</v>
      </c>
      <c r="G151" s="27" t="s">
        <v>134</v>
      </c>
      <c r="H151" s="27" t="s">
        <v>134</v>
      </c>
      <c r="I151" s="27" t="s">
        <v>134</v>
      </c>
      <c r="J151" s="27" t="s">
        <v>134</v>
      </c>
      <c r="K151" s="27" t="s">
        <v>134</v>
      </c>
      <c r="L151" s="7" t="str">
        <f t="shared" si="24"/>
        <v>Trata-se de: ObjetoBIM</v>
      </c>
      <c r="M151" s="7" t="str">
        <f t="shared" si="27"/>
        <v xml:space="preserve">Referenciado </v>
      </c>
      <c r="N151" s="7" t="str">
        <f t="shared" si="28"/>
        <v xml:space="preserve">Com Plano Horizontal </v>
      </c>
      <c r="O151" s="7" t="str">
        <f t="shared" si="29"/>
        <v xml:space="preserve">Em Andar </v>
      </c>
      <c r="P151" s="7" t="str">
        <f t="shared" si="25"/>
        <v>Trata-se de: ObjetoBIM Referenciado  Com Plano Horizontal  Em Andar  Pav Acesso Osso. --- Consultar a Norma 6492-2021 no Anexo  A.4</v>
      </c>
      <c r="Q151" s="7" t="str">
        <f t="shared" si="32"/>
        <v>Consultar a Norma 6492-2021 no Anexo  A.4</v>
      </c>
      <c r="R151" s="19" t="s">
        <v>539</v>
      </c>
      <c r="S151" s="19" t="s">
        <v>400</v>
      </c>
      <c r="T151" s="10" t="str">
        <f t="shared" si="26"/>
        <v>key_151</v>
      </c>
    </row>
    <row r="152" spans="1:20" ht="7.9" customHeight="1" x14ac:dyDescent="0.25">
      <c r="A152" s="12">
        <v>152</v>
      </c>
      <c r="B152" s="89" t="s">
        <v>1253</v>
      </c>
      <c r="C152" s="9" t="s">
        <v>817</v>
      </c>
      <c r="D152" s="9" t="s">
        <v>532</v>
      </c>
      <c r="E152" s="9" t="s">
        <v>606</v>
      </c>
      <c r="F152" s="9" t="s">
        <v>445</v>
      </c>
      <c r="G152" s="27" t="s">
        <v>134</v>
      </c>
      <c r="H152" s="27" t="s">
        <v>134</v>
      </c>
      <c r="I152" s="27" t="s">
        <v>134</v>
      </c>
      <c r="J152" s="27" t="s">
        <v>134</v>
      </c>
      <c r="K152" s="27" t="s">
        <v>134</v>
      </c>
      <c r="L152" s="7" t="str">
        <f t="shared" si="24"/>
        <v>Trata-se de: ObjetoBIM</v>
      </c>
      <c r="M152" s="7" t="str">
        <f t="shared" si="27"/>
        <v xml:space="preserve">Referenciado </v>
      </c>
      <c r="N152" s="7" t="str">
        <f t="shared" si="28"/>
        <v xml:space="preserve">Com Plano Horizontal </v>
      </c>
      <c r="O152" s="7" t="str">
        <f t="shared" si="29"/>
        <v xml:space="preserve">Em Andar </v>
      </c>
      <c r="P152" s="7" t="str">
        <f t="shared" si="25"/>
        <v>Trata-se de: ObjetoBIM Referenciado  Com Plano Horizontal  Em Andar  Pav Térreo Osso. --- Consultar a Norma 6492-2021 no Anexo  A.4</v>
      </c>
      <c r="Q152" s="7" t="str">
        <f t="shared" si="32"/>
        <v>Consultar a Norma 6492-2021 no Anexo  A.4</v>
      </c>
      <c r="R152" s="19" t="s">
        <v>539</v>
      </c>
      <c r="S152" s="19" t="s">
        <v>400</v>
      </c>
      <c r="T152" s="10" t="str">
        <f t="shared" si="26"/>
        <v>key_152</v>
      </c>
    </row>
    <row r="153" spans="1:20" ht="7.9" customHeight="1" x14ac:dyDescent="0.25">
      <c r="A153" s="12">
        <v>153</v>
      </c>
      <c r="B153" s="89" t="s">
        <v>1253</v>
      </c>
      <c r="C153" s="9" t="s">
        <v>817</v>
      </c>
      <c r="D153" s="9" t="s">
        <v>532</v>
      </c>
      <c r="E153" s="9" t="s">
        <v>606</v>
      </c>
      <c r="F153" s="9" t="s">
        <v>446</v>
      </c>
      <c r="G153" s="27" t="s">
        <v>134</v>
      </c>
      <c r="H153" s="27" t="s">
        <v>134</v>
      </c>
      <c r="I153" s="27" t="s">
        <v>134</v>
      </c>
      <c r="J153" s="27" t="s">
        <v>134</v>
      </c>
      <c r="K153" s="27" t="s">
        <v>134</v>
      </c>
      <c r="L153" s="7" t="str">
        <f t="shared" si="24"/>
        <v>Trata-se de: ObjetoBIM</v>
      </c>
      <c r="M153" s="7" t="str">
        <f t="shared" si="27"/>
        <v xml:space="preserve">Referenciado </v>
      </c>
      <c r="N153" s="7" t="str">
        <f t="shared" si="28"/>
        <v xml:space="preserve">Com Plano Horizontal </v>
      </c>
      <c r="O153" s="7" t="str">
        <f t="shared" si="29"/>
        <v xml:space="preserve">Em Andar </v>
      </c>
      <c r="P153" s="7" t="str">
        <f t="shared" si="25"/>
        <v>Trata-se de: ObjetoBIM Referenciado  Com Plano Horizontal  Em Andar  Pav Técnico Osso. --- Consultar a Norma 6492-2021 no Anexo  A.4</v>
      </c>
      <c r="Q153" s="7" t="str">
        <f t="shared" si="32"/>
        <v>Consultar a Norma 6492-2021 no Anexo  A.4</v>
      </c>
      <c r="R153" s="19" t="s">
        <v>539</v>
      </c>
      <c r="S153" s="19" t="s">
        <v>400</v>
      </c>
      <c r="T153" s="10" t="str">
        <f t="shared" si="26"/>
        <v>key_153</v>
      </c>
    </row>
    <row r="154" spans="1:20" ht="7.9" customHeight="1" x14ac:dyDescent="0.25">
      <c r="A154" s="12">
        <v>154</v>
      </c>
      <c r="B154" s="89" t="s">
        <v>1253</v>
      </c>
      <c r="C154" s="9" t="s">
        <v>817</v>
      </c>
      <c r="D154" s="9" t="s">
        <v>532</v>
      </c>
      <c r="E154" s="9" t="s">
        <v>606</v>
      </c>
      <c r="F154" s="9" t="s">
        <v>447</v>
      </c>
      <c r="G154" s="27" t="s">
        <v>134</v>
      </c>
      <c r="H154" s="27" t="s">
        <v>134</v>
      </c>
      <c r="I154" s="27" t="s">
        <v>134</v>
      </c>
      <c r="J154" s="27" t="s">
        <v>134</v>
      </c>
      <c r="K154" s="27" t="s">
        <v>134</v>
      </c>
      <c r="L154" s="7" t="str">
        <f t="shared" si="24"/>
        <v>Trata-se de: ObjetoBIM</v>
      </c>
      <c r="M154" s="7" t="str">
        <f t="shared" si="27"/>
        <v xml:space="preserve">Referenciado </v>
      </c>
      <c r="N154" s="7" t="str">
        <f t="shared" si="28"/>
        <v xml:space="preserve">Com Plano Horizontal </v>
      </c>
      <c r="O154" s="7" t="str">
        <f t="shared" si="29"/>
        <v xml:space="preserve">Em Andar </v>
      </c>
      <c r="P154" s="7" t="str">
        <f t="shared" si="25"/>
        <v>Trata-se de: ObjetoBIM Referenciado  Com Plano Horizontal  Em Andar  Pav Tipo Osso. --- Consultar a Norma 6492-2021 no Anexo  A.4</v>
      </c>
      <c r="Q154" s="7" t="str">
        <f t="shared" si="32"/>
        <v>Consultar a Norma 6492-2021 no Anexo  A.4</v>
      </c>
      <c r="R154" s="19" t="s">
        <v>539</v>
      </c>
      <c r="S154" s="19" t="s">
        <v>400</v>
      </c>
      <c r="T154" s="10" t="str">
        <f t="shared" si="26"/>
        <v>key_154</v>
      </c>
    </row>
    <row r="155" spans="1:20" ht="7.9" customHeight="1" x14ac:dyDescent="0.25">
      <c r="A155" s="12">
        <v>155</v>
      </c>
      <c r="B155" s="89" t="s">
        <v>1253</v>
      </c>
      <c r="C155" s="9" t="s">
        <v>817</v>
      </c>
      <c r="D155" s="9" t="s">
        <v>532</v>
      </c>
      <c r="E155" s="9" t="s">
        <v>606</v>
      </c>
      <c r="F155" s="9" t="s">
        <v>448</v>
      </c>
      <c r="G155" s="27" t="s">
        <v>134</v>
      </c>
      <c r="H155" s="27" t="s">
        <v>134</v>
      </c>
      <c r="I155" s="27" t="s">
        <v>134</v>
      </c>
      <c r="J155" s="27" t="s">
        <v>134</v>
      </c>
      <c r="K155" s="27" t="s">
        <v>134</v>
      </c>
      <c r="L155" s="7" t="str">
        <f t="shared" si="24"/>
        <v>Trata-se de: ObjetoBIM</v>
      </c>
      <c r="M155" s="7" t="str">
        <f t="shared" si="27"/>
        <v xml:space="preserve">Referenciado </v>
      </c>
      <c r="N155" s="7" t="str">
        <f t="shared" si="28"/>
        <v xml:space="preserve">Com Plano Horizontal </v>
      </c>
      <c r="O155" s="7" t="str">
        <f t="shared" si="29"/>
        <v xml:space="preserve">Em Andar </v>
      </c>
      <c r="P155" s="7" t="str">
        <f t="shared" si="25"/>
        <v>Trata-se de: ObjetoBIM Referenciado  Com Plano Horizontal  Em Andar  Pav Parcial Osso. --- Consultar a Norma 6492-2021 no Anexo  A.4</v>
      </c>
      <c r="Q155" s="7" t="str">
        <f t="shared" si="32"/>
        <v>Consultar a Norma 6492-2021 no Anexo  A.4</v>
      </c>
      <c r="R155" s="19" t="s">
        <v>539</v>
      </c>
      <c r="S155" s="19" t="s">
        <v>400</v>
      </c>
      <c r="T155" s="10" t="str">
        <f t="shared" si="26"/>
        <v>key_155</v>
      </c>
    </row>
    <row r="156" spans="1:20" ht="7.9" customHeight="1" x14ac:dyDescent="0.25">
      <c r="A156" s="12">
        <v>156</v>
      </c>
      <c r="B156" s="89" t="s">
        <v>1253</v>
      </c>
      <c r="C156" s="9" t="s">
        <v>817</v>
      </c>
      <c r="D156" s="9" t="s">
        <v>532</v>
      </c>
      <c r="E156" s="9" t="s">
        <v>606</v>
      </c>
      <c r="F156" s="9" t="s">
        <v>449</v>
      </c>
      <c r="G156" s="27" t="s">
        <v>134</v>
      </c>
      <c r="H156" s="27" t="s">
        <v>134</v>
      </c>
      <c r="I156" s="27" t="s">
        <v>134</v>
      </c>
      <c r="J156" s="27" t="s">
        <v>134</v>
      </c>
      <c r="K156" s="27" t="s">
        <v>134</v>
      </c>
      <c r="L156" s="7" t="str">
        <f t="shared" si="24"/>
        <v>Trata-se de: ObjetoBIM</v>
      </c>
      <c r="M156" s="7" t="str">
        <f t="shared" si="27"/>
        <v xml:space="preserve">Referenciado </v>
      </c>
      <c r="N156" s="7" t="str">
        <f t="shared" si="28"/>
        <v xml:space="preserve">Com Plano Horizontal </v>
      </c>
      <c r="O156" s="7" t="str">
        <f t="shared" si="29"/>
        <v xml:space="preserve">Em Andar </v>
      </c>
      <c r="P156" s="7" t="str">
        <f t="shared" si="25"/>
        <v>Trata-se de: ObjetoBIM Referenciado  Com Plano Horizontal  Em Andar  Pav Cobertura Osso. --- Consultar a Norma 6492-2021 no Anexo  A.4</v>
      </c>
      <c r="Q156" s="7" t="str">
        <f t="shared" si="32"/>
        <v>Consultar a Norma 6492-2021 no Anexo  A.4</v>
      </c>
      <c r="R156" s="19" t="s">
        <v>539</v>
      </c>
      <c r="S156" s="19" t="s">
        <v>400</v>
      </c>
      <c r="T156" s="10" t="str">
        <f t="shared" si="26"/>
        <v>key_156</v>
      </c>
    </row>
    <row r="157" spans="1:20" ht="7.9" customHeight="1" x14ac:dyDescent="0.25">
      <c r="A157" s="12">
        <v>157</v>
      </c>
      <c r="B157" s="89" t="s">
        <v>1253</v>
      </c>
      <c r="C157" s="9" t="s">
        <v>817</v>
      </c>
      <c r="D157" s="9" t="s">
        <v>532</v>
      </c>
      <c r="E157" s="9" t="s">
        <v>606</v>
      </c>
      <c r="F157" s="9" t="s">
        <v>450</v>
      </c>
      <c r="G157" s="27" t="s">
        <v>134</v>
      </c>
      <c r="H157" s="27" t="s">
        <v>134</v>
      </c>
      <c r="I157" s="27" t="s">
        <v>134</v>
      </c>
      <c r="J157" s="27" t="s">
        <v>134</v>
      </c>
      <c r="K157" s="27" t="s">
        <v>134</v>
      </c>
      <c r="L157" s="7" t="str">
        <f t="shared" si="24"/>
        <v>Trata-se de: ObjetoBIM</v>
      </c>
      <c r="M157" s="7" t="str">
        <f t="shared" si="27"/>
        <v xml:space="preserve">Referenciado </v>
      </c>
      <c r="N157" s="7" t="str">
        <f t="shared" si="28"/>
        <v xml:space="preserve">Com Plano Horizontal </v>
      </c>
      <c r="O157" s="7" t="str">
        <f t="shared" si="29"/>
        <v xml:space="preserve">Em Andar </v>
      </c>
      <c r="P157" s="7" t="str">
        <f t="shared" si="25"/>
        <v>Trata-se de: ObjetoBIM Referenciado  Com Plano Horizontal  Em Andar  Pav Subsolo Osso. --- Consultar a Norma 6492-2021 no Anexo  A.4</v>
      </c>
      <c r="Q157" s="7" t="str">
        <f t="shared" si="32"/>
        <v>Consultar a Norma 6492-2021 no Anexo  A.4</v>
      </c>
      <c r="R157" s="19" t="s">
        <v>539</v>
      </c>
      <c r="S157" s="19" t="s">
        <v>400</v>
      </c>
      <c r="T157" s="10" t="str">
        <f t="shared" si="26"/>
        <v>key_157</v>
      </c>
    </row>
    <row r="158" spans="1:20" ht="7.9" customHeight="1" x14ac:dyDescent="0.25">
      <c r="A158" s="12">
        <v>158</v>
      </c>
      <c r="B158" s="89" t="s">
        <v>1253</v>
      </c>
      <c r="C158" s="9" t="s">
        <v>817</v>
      </c>
      <c r="D158" s="9" t="s">
        <v>533</v>
      </c>
      <c r="E158" s="9" t="s">
        <v>570</v>
      </c>
      <c r="F158" s="9" t="s">
        <v>453</v>
      </c>
      <c r="G158" s="27" t="s">
        <v>134</v>
      </c>
      <c r="H158" s="27" t="s">
        <v>134</v>
      </c>
      <c r="I158" s="27" t="s">
        <v>134</v>
      </c>
      <c r="J158" s="27" t="s">
        <v>134</v>
      </c>
      <c r="K158" s="27" t="s">
        <v>134</v>
      </c>
      <c r="L158" s="7" t="str">
        <f t="shared" si="24"/>
        <v>Trata-se de: ObjetoBIM</v>
      </c>
      <c r="M158" s="7" t="str">
        <f t="shared" si="27"/>
        <v xml:space="preserve">Referenciado </v>
      </c>
      <c r="N158" s="7" t="str">
        <f t="shared" si="28"/>
        <v xml:space="preserve">Com Plano Vertical </v>
      </c>
      <c r="O158" s="7" t="str">
        <f t="shared" si="29"/>
        <v xml:space="preserve">Eixo Formal </v>
      </c>
      <c r="P158" s="7" t="str">
        <f t="shared" si="25"/>
        <v>Trata-se de: ObjetoBIM Referenciado  Com Plano Vertical  Eixo Formal  Local. --- Consultar a Norma 6492-2021 no Anexo  A.4</v>
      </c>
      <c r="Q158" s="7" t="str">
        <f t="shared" si="32"/>
        <v>Consultar a Norma 6492-2021 no Anexo  A.4</v>
      </c>
      <c r="R158" s="19" t="s">
        <v>539</v>
      </c>
      <c r="S158" s="19" t="s">
        <v>400</v>
      </c>
      <c r="T158" s="10" t="str">
        <f t="shared" si="26"/>
        <v>key_158</v>
      </c>
    </row>
    <row r="159" spans="1:20" ht="7.9" customHeight="1" x14ac:dyDescent="0.25">
      <c r="A159" s="12">
        <v>159</v>
      </c>
      <c r="B159" s="89" t="s">
        <v>1253</v>
      </c>
      <c r="C159" s="9" t="s">
        <v>817</v>
      </c>
      <c r="D159" s="9" t="s">
        <v>533</v>
      </c>
      <c r="E159" s="9" t="s">
        <v>570</v>
      </c>
      <c r="F159" s="9" t="s">
        <v>452</v>
      </c>
      <c r="G159" s="27" t="s">
        <v>134</v>
      </c>
      <c r="H159" s="27" t="s">
        <v>134</v>
      </c>
      <c r="I159" s="27" t="s">
        <v>134</v>
      </c>
      <c r="J159" s="27" t="s">
        <v>134</v>
      </c>
      <c r="K159" s="27" t="s">
        <v>134</v>
      </c>
      <c r="L159" s="7" t="str">
        <f t="shared" si="24"/>
        <v>Trata-se de: ObjetoBIM</v>
      </c>
      <c r="M159" s="7" t="str">
        <f t="shared" si="27"/>
        <v xml:space="preserve">Referenciado </v>
      </c>
      <c r="N159" s="7" t="str">
        <f t="shared" si="28"/>
        <v xml:space="preserve">Com Plano Vertical </v>
      </c>
      <c r="O159" s="7" t="str">
        <f t="shared" si="29"/>
        <v xml:space="preserve">Eixo Formal </v>
      </c>
      <c r="P159" s="7" t="str">
        <f t="shared" si="25"/>
        <v>Trata-se de: ObjetoBIM Referenciado  Com Plano Vertical  Eixo Formal  Auxiliar. --- Consultar a Norma 6492-2021 no Anexo  A.6</v>
      </c>
      <c r="Q159" s="7" t="str">
        <f t="shared" si="32"/>
        <v>Consultar a Norma 6492-2021 no Anexo  A.6</v>
      </c>
      <c r="R159" s="19" t="s">
        <v>539</v>
      </c>
      <c r="S159" s="19" t="s">
        <v>402</v>
      </c>
      <c r="T159" s="10" t="str">
        <f t="shared" si="26"/>
        <v>key_159</v>
      </c>
    </row>
    <row r="160" spans="1:20" ht="7.9" customHeight="1" x14ac:dyDescent="0.25">
      <c r="A160" s="12">
        <v>160</v>
      </c>
      <c r="B160" s="89" t="s">
        <v>1253</v>
      </c>
      <c r="C160" s="9" t="s">
        <v>817</v>
      </c>
      <c r="D160" s="9" t="s">
        <v>533</v>
      </c>
      <c r="E160" s="9" t="s">
        <v>570</v>
      </c>
      <c r="F160" s="9" t="s">
        <v>451</v>
      </c>
      <c r="G160" s="27" t="s">
        <v>134</v>
      </c>
      <c r="H160" s="27" t="s">
        <v>134</v>
      </c>
      <c r="I160" s="27" t="s">
        <v>134</v>
      </c>
      <c r="J160" s="27" t="s">
        <v>134</v>
      </c>
      <c r="K160" s="27" t="s">
        <v>134</v>
      </c>
      <c r="L160" s="7" t="str">
        <f t="shared" si="24"/>
        <v>Trata-se de: ObjetoBIM</v>
      </c>
      <c r="M160" s="7" t="str">
        <f t="shared" si="27"/>
        <v xml:space="preserve">Referenciado </v>
      </c>
      <c r="N160" s="7" t="str">
        <f t="shared" si="28"/>
        <v xml:space="preserve">Com Plano Vertical </v>
      </c>
      <c r="O160" s="7" t="str">
        <f t="shared" si="29"/>
        <v xml:space="preserve">Eixo Formal </v>
      </c>
      <c r="P160" s="7" t="str">
        <f t="shared" si="25"/>
        <v>Trata-se de: ObjetoBIM Referenciado  Com Plano Vertical  Eixo Formal  Simetria. --- Consultar a Norma 6492-2021 no Anexo  A.6</v>
      </c>
      <c r="Q160" s="7" t="str">
        <f t="shared" si="32"/>
        <v>Consultar a Norma 6492-2021 no Anexo  A.6</v>
      </c>
      <c r="R160" s="19" t="s">
        <v>539</v>
      </c>
      <c r="S160" s="19" t="s">
        <v>402</v>
      </c>
      <c r="T160" s="10" t="str">
        <f t="shared" si="26"/>
        <v>key_160</v>
      </c>
    </row>
    <row r="161" spans="1:20" ht="7.9" customHeight="1" x14ac:dyDescent="0.25">
      <c r="A161" s="12">
        <v>161</v>
      </c>
      <c r="B161" s="89" t="s">
        <v>1253</v>
      </c>
      <c r="C161" s="9" t="s">
        <v>817</v>
      </c>
      <c r="D161" s="9" t="s">
        <v>533</v>
      </c>
      <c r="E161" s="9" t="s">
        <v>571</v>
      </c>
      <c r="F161" s="9" t="s">
        <v>319</v>
      </c>
      <c r="G161" s="27" t="s">
        <v>134</v>
      </c>
      <c r="H161" s="27" t="s">
        <v>134</v>
      </c>
      <c r="I161" s="27" t="s">
        <v>134</v>
      </c>
      <c r="J161" s="27" t="s">
        <v>134</v>
      </c>
      <c r="K161" s="27" t="s">
        <v>134</v>
      </c>
      <c r="L161" s="7" t="str">
        <f t="shared" si="24"/>
        <v>Trata-se de: ObjetoBIM</v>
      </c>
      <c r="M161" s="7" t="str">
        <f t="shared" si="27"/>
        <v xml:space="preserve">Referenciado </v>
      </c>
      <c r="N161" s="7" t="str">
        <f t="shared" si="28"/>
        <v xml:space="preserve">Com Plano Vertical </v>
      </c>
      <c r="O161" s="7" t="str">
        <f t="shared" si="29"/>
        <v xml:space="preserve">Eixo Arquitetônico </v>
      </c>
      <c r="P161" s="7" t="str">
        <f t="shared" si="25"/>
        <v>Trata-se de: ObjetoBIM Referenciado  Com Plano Vertical  Eixo Arquitetônico  A Longitudinal. --- Consultar a Norma 6492-2021 no Anexo  A.6</v>
      </c>
      <c r="Q161" s="7" t="str">
        <f t="shared" si="32"/>
        <v>Consultar a Norma 6492-2021 no Anexo  A.6</v>
      </c>
      <c r="R161" s="19" t="s">
        <v>539</v>
      </c>
      <c r="S161" s="19" t="s">
        <v>402</v>
      </c>
      <c r="T161" s="10" t="str">
        <f t="shared" si="26"/>
        <v>key_161</v>
      </c>
    </row>
    <row r="162" spans="1:20" ht="7.9" customHeight="1" x14ac:dyDescent="0.25">
      <c r="A162" s="12">
        <v>162</v>
      </c>
      <c r="B162" s="89" t="s">
        <v>1253</v>
      </c>
      <c r="C162" s="9" t="s">
        <v>817</v>
      </c>
      <c r="D162" s="9" t="s">
        <v>533</v>
      </c>
      <c r="E162" s="9" t="s">
        <v>571</v>
      </c>
      <c r="F162" s="9" t="s">
        <v>320</v>
      </c>
      <c r="G162" s="27" t="s">
        <v>134</v>
      </c>
      <c r="H162" s="27" t="s">
        <v>134</v>
      </c>
      <c r="I162" s="27" t="s">
        <v>134</v>
      </c>
      <c r="J162" s="27" t="s">
        <v>134</v>
      </c>
      <c r="K162" s="27" t="s">
        <v>134</v>
      </c>
      <c r="L162" s="7" t="str">
        <f t="shared" si="24"/>
        <v>Trata-se de: ObjetoBIM</v>
      </c>
      <c r="M162" s="7" t="str">
        <f t="shared" si="27"/>
        <v xml:space="preserve">Referenciado </v>
      </c>
      <c r="N162" s="7" t="str">
        <f t="shared" si="28"/>
        <v xml:space="preserve">Com Plano Vertical </v>
      </c>
      <c r="O162" s="7" t="str">
        <f t="shared" si="29"/>
        <v xml:space="preserve">Eixo Arquitetônico </v>
      </c>
      <c r="P162" s="7" t="str">
        <f t="shared" si="25"/>
        <v>Trata-se de: ObjetoBIM Referenciado  Com Plano Vertical  Eixo Arquitetônico  A Transversal. --- Consultar a Norma 6492-2021 no Anexo  A.6</v>
      </c>
      <c r="Q162" s="7" t="str">
        <f t="shared" si="32"/>
        <v>Consultar a Norma 6492-2021 no Anexo  A.6</v>
      </c>
      <c r="R162" s="19" t="s">
        <v>539</v>
      </c>
      <c r="S162" s="19" t="s">
        <v>402</v>
      </c>
      <c r="T162" s="10" t="str">
        <f t="shared" si="26"/>
        <v>key_162</v>
      </c>
    </row>
    <row r="163" spans="1:20" ht="7.9" customHeight="1" x14ac:dyDescent="0.25">
      <c r="A163" s="12">
        <v>163</v>
      </c>
      <c r="B163" s="89" t="s">
        <v>1253</v>
      </c>
      <c r="C163" s="9" t="s">
        <v>817</v>
      </c>
      <c r="D163" s="9" t="s">
        <v>533</v>
      </c>
      <c r="E163" s="9" t="s">
        <v>572</v>
      </c>
      <c r="F163" s="9" t="s">
        <v>317</v>
      </c>
      <c r="G163" s="27" t="s">
        <v>134</v>
      </c>
      <c r="H163" s="27" t="s">
        <v>134</v>
      </c>
      <c r="I163" s="27" t="s">
        <v>134</v>
      </c>
      <c r="J163" s="27" t="s">
        <v>134</v>
      </c>
      <c r="K163" s="27" t="s">
        <v>134</v>
      </c>
      <c r="L163" s="7" t="str">
        <f t="shared" si="24"/>
        <v>Trata-se de: ObjetoBIM</v>
      </c>
      <c r="M163" s="7" t="str">
        <f t="shared" si="27"/>
        <v xml:space="preserve">Referenciado </v>
      </c>
      <c r="N163" s="7" t="str">
        <f t="shared" si="28"/>
        <v xml:space="preserve">Com Plano Vertical </v>
      </c>
      <c r="O163" s="7" t="str">
        <f t="shared" si="29"/>
        <v xml:space="preserve">Eixo Estrutural </v>
      </c>
      <c r="P163" s="7" t="str">
        <f t="shared" si="25"/>
        <v>Trata-se de: ObjetoBIM Referenciado  Com Plano Vertical  Eixo Estrutural  E Longitudinal. --- Consultar a Norma 6492-2021 no Anexo  A.6</v>
      </c>
      <c r="Q163" s="7" t="str">
        <f t="shared" si="32"/>
        <v>Consultar a Norma 6492-2021 no Anexo  A.6</v>
      </c>
      <c r="R163" s="19" t="s">
        <v>539</v>
      </c>
      <c r="S163" s="19" t="s">
        <v>402</v>
      </c>
      <c r="T163" s="10" t="str">
        <f t="shared" si="26"/>
        <v>key_163</v>
      </c>
    </row>
    <row r="164" spans="1:20" ht="7.9" customHeight="1" x14ac:dyDescent="0.25">
      <c r="A164" s="12">
        <v>164</v>
      </c>
      <c r="B164" s="89" t="s">
        <v>1253</v>
      </c>
      <c r="C164" s="9" t="s">
        <v>817</v>
      </c>
      <c r="D164" s="9" t="s">
        <v>533</v>
      </c>
      <c r="E164" s="9" t="s">
        <v>572</v>
      </c>
      <c r="F164" s="9" t="s">
        <v>318</v>
      </c>
      <c r="G164" s="27" t="s">
        <v>134</v>
      </c>
      <c r="H164" s="27" t="s">
        <v>134</v>
      </c>
      <c r="I164" s="27" t="s">
        <v>134</v>
      </c>
      <c r="J164" s="27" t="s">
        <v>134</v>
      </c>
      <c r="K164" s="27" t="s">
        <v>134</v>
      </c>
      <c r="L164" s="7" t="str">
        <f t="shared" si="24"/>
        <v>Trata-se de: ObjetoBIM</v>
      </c>
      <c r="M164" s="7" t="str">
        <f t="shared" si="27"/>
        <v xml:space="preserve">Referenciado </v>
      </c>
      <c r="N164" s="7" t="str">
        <f t="shared" si="28"/>
        <v xml:space="preserve">Com Plano Vertical </v>
      </c>
      <c r="O164" s="7" t="str">
        <f t="shared" si="29"/>
        <v xml:space="preserve">Eixo Estrutural </v>
      </c>
      <c r="P164" s="7" t="str">
        <f t="shared" si="25"/>
        <v>Trata-se de: ObjetoBIM Referenciado  Com Plano Vertical  Eixo Estrutural  E Transversal. --- Consultar a Norma 6492-2021 no Anexo  A.6</v>
      </c>
      <c r="Q164" s="7" t="str">
        <f t="shared" si="32"/>
        <v>Consultar a Norma 6492-2021 no Anexo  A.6</v>
      </c>
      <c r="R164" s="19" t="s">
        <v>539</v>
      </c>
      <c r="S164" s="19" t="s">
        <v>402</v>
      </c>
      <c r="T164" s="10" t="str">
        <f t="shared" si="26"/>
        <v>key_164</v>
      </c>
    </row>
    <row r="165" spans="1:20" ht="7.9" customHeight="1" x14ac:dyDescent="0.25">
      <c r="A165" s="12">
        <v>165</v>
      </c>
      <c r="B165" s="89" t="s">
        <v>1253</v>
      </c>
      <c r="C165" s="9" t="s">
        <v>515</v>
      </c>
      <c r="D165" s="9" t="s">
        <v>534</v>
      </c>
      <c r="E165" s="9" t="s">
        <v>573</v>
      </c>
      <c r="F165" s="9" t="s">
        <v>415</v>
      </c>
      <c r="G165" s="27" t="s">
        <v>134</v>
      </c>
      <c r="H165" s="27" t="s">
        <v>134</v>
      </c>
      <c r="I165" s="27" t="s">
        <v>134</v>
      </c>
      <c r="J165" s="27" t="s">
        <v>134</v>
      </c>
      <c r="K165" s="27" t="s">
        <v>134</v>
      </c>
      <c r="L165" s="7" t="str">
        <f t="shared" si="24"/>
        <v>Trata-se de: ObjetoBIM</v>
      </c>
      <c r="M165" s="7" t="str">
        <f t="shared" si="27"/>
        <v xml:space="preserve">Informado </v>
      </c>
      <c r="N165" s="7" t="str">
        <f t="shared" si="28"/>
        <v xml:space="preserve">Com Título </v>
      </c>
      <c r="O165" s="7" t="str">
        <f t="shared" si="29"/>
        <v xml:space="preserve">Títulos Desenho </v>
      </c>
      <c r="P165" s="7" t="str">
        <f t="shared" si="25"/>
        <v>Trata-se de: ObjetoBIM Informado  Com Título  Títulos Desenho  Título Geral. --- Consultar a Norma 6492-2021 no Anexo  A.7</v>
      </c>
      <c r="Q165" s="7" t="str">
        <f t="shared" si="32"/>
        <v>Consultar a Norma 6492-2021 no Anexo  A.7</v>
      </c>
      <c r="R165" s="19" t="s">
        <v>539</v>
      </c>
      <c r="S165" s="19" t="s">
        <v>403</v>
      </c>
      <c r="T165" s="10" t="str">
        <f t="shared" si="26"/>
        <v>key_165</v>
      </c>
    </row>
    <row r="166" spans="1:20" ht="7.9" customHeight="1" x14ac:dyDescent="0.25">
      <c r="A166" s="12">
        <v>166</v>
      </c>
      <c r="B166" s="89" t="s">
        <v>1253</v>
      </c>
      <c r="C166" s="9" t="s">
        <v>515</v>
      </c>
      <c r="D166" s="9" t="s">
        <v>534</v>
      </c>
      <c r="E166" s="9" t="s">
        <v>573</v>
      </c>
      <c r="F166" s="9" t="s">
        <v>416</v>
      </c>
      <c r="G166" s="27" t="s">
        <v>134</v>
      </c>
      <c r="H166" s="27" t="s">
        <v>134</v>
      </c>
      <c r="I166" s="27" t="s">
        <v>134</v>
      </c>
      <c r="J166" s="27" t="s">
        <v>134</v>
      </c>
      <c r="K166" s="27" t="s">
        <v>134</v>
      </c>
      <c r="L166" s="7" t="str">
        <f t="shared" si="24"/>
        <v>Trata-se de: ObjetoBIM</v>
      </c>
      <c r="M166" s="7" t="str">
        <f t="shared" si="27"/>
        <v xml:space="preserve">Informado </v>
      </c>
      <c r="N166" s="7" t="str">
        <f t="shared" si="28"/>
        <v xml:space="preserve">Com Título </v>
      </c>
      <c r="O166" s="7" t="str">
        <f t="shared" si="29"/>
        <v xml:space="preserve">Títulos Desenho </v>
      </c>
      <c r="P166" s="7" t="str">
        <f t="shared" si="25"/>
        <v>Trata-se de: ObjetoBIM Informado  Com Título  Títulos Desenho  Título Detalhe. --- Consultar a Norma 6492-2021 no Anexo  A.7</v>
      </c>
      <c r="Q166" s="7" t="str">
        <f t="shared" si="32"/>
        <v>Consultar a Norma 6492-2021 no Anexo  A.7</v>
      </c>
      <c r="R166" s="19" t="s">
        <v>539</v>
      </c>
      <c r="S166" s="19" t="s">
        <v>403</v>
      </c>
      <c r="T166" s="10" t="str">
        <f t="shared" si="26"/>
        <v>key_166</v>
      </c>
    </row>
    <row r="167" spans="1:20" ht="7.9" customHeight="1" x14ac:dyDescent="0.25">
      <c r="A167" s="12">
        <v>167</v>
      </c>
      <c r="B167" s="89" t="s">
        <v>1253</v>
      </c>
      <c r="C167" s="9" t="s">
        <v>515</v>
      </c>
      <c r="D167" s="9" t="s">
        <v>535</v>
      </c>
      <c r="E167" s="9" t="s">
        <v>847</v>
      </c>
      <c r="F167" s="9" t="s">
        <v>252</v>
      </c>
      <c r="G167" s="27" t="s">
        <v>134</v>
      </c>
      <c r="H167" s="27" t="s">
        <v>134</v>
      </c>
      <c r="I167" s="27" t="s">
        <v>134</v>
      </c>
      <c r="J167" s="27" t="s">
        <v>134</v>
      </c>
      <c r="K167" s="27" t="s">
        <v>134</v>
      </c>
      <c r="L167" s="7" t="str">
        <f t="shared" si="24"/>
        <v>Trata-se de: ObjetoBIM</v>
      </c>
      <c r="M167" s="7" t="str">
        <f t="shared" si="27"/>
        <v xml:space="preserve">Informado </v>
      </c>
      <c r="N167" s="7" t="str">
        <f t="shared" si="28"/>
        <v xml:space="preserve">Com Tag </v>
      </c>
      <c r="O167" s="7" t="str">
        <f t="shared" si="29"/>
        <v xml:space="preserve">Tag Esquadrias </v>
      </c>
      <c r="P167" s="7" t="str">
        <f t="shared" si="25"/>
        <v>Trata-se de: ObjetoBIM Informado  Com Tag  Tag Esquadrias  Tag Porta. --- Consultar a Norma 6492-2021 no Anexo  A.8</v>
      </c>
      <c r="Q167" s="7" t="str">
        <f t="shared" si="32"/>
        <v>Consultar a Norma 6492-2021 no Anexo  A.8</v>
      </c>
      <c r="R167" s="19" t="s">
        <v>539</v>
      </c>
      <c r="S167" s="19" t="s">
        <v>404</v>
      </c>
      <c r="T167" s="10" t="str">
        <f t="shared" si="26"/>
        <v>key_167</v>
      </c>
    </row>
    <row r="168" spans="1:20" ht="7.9" customHeight="1" x14ac:dyDescent="0.25">
      <c r="A168" s="12">
        <v>168</v>
      </c>
      <c r="B168" s="89" t="s">
        <v>1253</v>
      </c>
      <c r="C168" s="9" t="s">
        <v>515</v>
      </c>
      <c r="D168" s="9" t="s">
        <v>535</v>
      </c>
      <c r="E168" s="9" t="s">
        <v>847</v>
      </c>
      <c r="F168" s="9" t="s">
        <v>253</v>
      </c>
      <c r="G168" s="27" t="s">
        <v>134</v>
      </c>
      <c r="H168" s="27" t="s">
        <v>134</v>
      </c>
      <c r="I168" s="27" t="s">
        <v>134</v>
      </c>
      <c r="J168" s="27" t="s">
        <v>134</v>
      </c>
      <c r="K168" s="27" t="s">
        <v>134</v>
      </c>
      <c r="L168" s="7" t="str">
        <f t="shared" si="24"/>
        <v>Trata-se de: ObjetoBIM</v>
      </c>
      <c r="M168" s="7" t="str">
        <f t="shared" si="27"/>
        <v xml:space="preserve">Informado </v>
      </c>
      <c r="N168" s="7" t="str">
        <f t="shared" si="28"/>
        <v xml:space="preserve">Com Tag </v>
      </c>
      <c r="O168" s="7" t="str">
        <f t="shared" si="29"/>
        <v xml:space="preserve">Tag Esquadrias </v>
      </c>
      <c r="P168" s="7" t="str">
        <f t="shared" si="25"/>
        <v>Trata-se de: ObjetoBIM Informado  Com Tag  Tag Esquadrias  Tag Janela. --- Consultar a Norma 6492-2021 no Anexo  A.8</v>
      </c>
      <c r="Q168" s="7" t="str">
        <f t="shared" si="32"/>
        <v>Consultar a Norma 6492-2021 no Anexo  A.8</v>
      </c>
      <c r="R168" s="19" t="s">
        <v>539</v>
      </c>
      <c r="S168" s="19" t="s">
        <v>404</v>
      </c>
      <c r="T168" s="10" t="str">
        <f t="shared" si="26"/>
        <v>key_168</v>
      </c>
    </row>
    <row r="169" spans="1:20" ht="7.9" customHeight="1" x14ac:dyDescent="0.25">
      <c r="A169" s="12">
        <v>169</v>
      </c>
      <c r="B169" s="89" t="s">
        <v>1253</v>
      </c>
      <c r="C169" s="9" t="s">
        <v>515</v>
      </c>
      <c r="D169" s="9" t="s">
        <v>536</v>
      </c>
      <c r="E169" s="9" t="s">
        <v>574</v>
      </c>
      <c r="F169" s="9" t="s">
        <v>801</v>
      </c>
      <c r="G169" s="27" t="s">
        <v>134</v>
      </c>
      <c r="H169" s="27" t="s">
        <v>134</v>
      </c>
      <c r="I169" s="27" t="s">
        <v>134</v>
      </c>
      <c r="J169" s="27" t="s">
        <v>134</v>
      </c>
      <c r="K169" s="27" t="s">
        <v>134</v>
      </c>
      <c r="L169" s="7" t="str">
        <f t="shared" si="24"/>
        <v>Trata-se de: ObjetoBIM</v>
      </c>
      <c r="M169" s="7" t="str">
        <f t="shared" si="27"/>
        <v xml:space="preserve">Informado </v>
      </c>
      <c r="N169" s="7" t="str">
        <f t="shared" si="28"/>
        <v xml:space="preserve">Por Legendas </v>
      </c>
      <c r="O169" s="7" t="str">
        <f t="shared" si="29"/>
        <v xml:space="preserve">Legendas Esquadrias </v>
      </c>
      <c r="P169" s="7" t="str">
        <f t="shared" si="25"/>
        <v>Trata-se de: ObjetoBIM Informado  Por Legendas  Legendas Esquadrias  Legenda De Portas. --- Consultar a Norma 6492-2021 no Anexo  A.9</v>
      </c>
      <c r="Q169" s="7" t="str">
        <f t="shared" si="32"/>
        <v>Consultar a Norma 6492-2021 no Anexo  A.9</v>
      </c>
      <c r="R169" s="19" t="s">
        <v>539</v>
      </c>
      <c r="S169" s="19" t="s">
        <v>407</v>
      </c>
      <c r="T169" s="10" t="str">
        <f t="shared" si="26"/>
        <v>key_169</v>
      </c>
    </row>
    <row r="170" spans="1:20" ht="7.9" customHeight="1" x14ac:dyDescent="0.25">
      <c r="A170" s="12">
        <v>170</v>
      </c>
      <c r="B170" s="89" t="s">
        <v>1253</v>
      </c>
      <c r="C170" s="9" t="s">
        <v>515</v>
      </c>
      <c r="D170" s="9" t="s">
        <v>536</v>
      </c>
      <c r="E170" s="9" t="s">
        <v>574</v>
      </c>
      <c r="F170" s="9" t="s">
        <v>802</v>
      </c>
      <c r="G170" s="27" t="s">
        <v>134</v>
      </c>
      <c r="H170" s="27" t="s">
        <v>134</v>
      </c>
      <c r="I170" s="27" t="s">
        <v>134</v>
      </c>
      <c r="J170" s="27" t="s">
        <v>134</v>
      </c>
      <c r="K170" s="27" t="s">
        <v>134</v>
      </c>
      <c r="L170" s="7" t="str">
        <f t="shared" si="24"/>
        <v>Trata-se de: ObjetoBIM</v>
      </c>
      <c r="M170" s="7" t="str">
        <f t="shared" si="27"/>
        <v xml:space="preserve">Informado </v>
      </c>
      <c r="N170" s="7" t="str">
        <f t="shared" si="28"/>
        <v xml:space="preserve">Por Legendas </v>
      </c>
      <c r="O170" s="7" t="str">
        <f t="shared" si="29"/>
        <v xml:space="preserve">Legendas Esquadrias </v>
      </c>
      <c r="P170" s="7" t="str">
        <f t="shared" si="25"/>
        <v>Trata-se de: ObjetoBIM Informado  Por Legendas  Legendas Esquadrias  Legenda De Janelas. --- Consultar a Norma 6492-2021 no Anexo  A.9</v>
      </c>
      <c r="Q170" s="7" t="str">
        <f t="shared" si="32"/>
        <v>Consultar a Norma 6492-2021 no Anexo  A.9</v>
      </c>
      <c r="R170" s="19" t="s">
        <v>539</v>
      </c>
      <c r="S170" s="19" t="s">
        <v>407</v>
      </c>
      <c r="T170" s="10" t="str">
        <f t="shared" si="26"/>
        <v>key_170</v>
      </c>
    </row>
    <row r="171" spans="1:20" ht="7.9" customHeight="1" x14ac:dyDescent="0.25">
      <c r="A171" s="12">
        <v>171</v>
      </c>
      <c r="B171" s="89" t="s">
        <v>1253</v>
      </c>
      <c r="C171" s="9" t="s">
        <v>515</v>
      </c>
      <c r="D171" s="9" t="s">
        <v>536</v>
      </c>
      <c r="E171" s="9" t="s">
        <v>575</v>
      </c>
      <c r="F171" s="9" t="s">
        <v>806</v>
      </c>
      <c r="G171" s="27" t="s">
        <v>134</v>
      </c>
      <c r="H171" s="27" t="s">
        <v>134</v>
      </c>
      <c r="I171" s="27" t="s">
        <v>134</v>
      </c>
      <c r="J171" s="27" t="s">
        <v>134</v>
      </c>
      <c r="K171" s="27" t="s">
        <v>134</v>
      </c>
      <c r="L171" s="7" t="str">
        <f t="shared" ref="L171:L212" si="33">_xlfn.CONCAT("Trata-se de: ", SUBSTITUTE(B171,"1.",""))</f>
        <v>Trata-se de: ObjetoBIM</v>
      </c>
      <c r="M171" s="7" t="str">
        <f t="shared" si="27"/>
        <v xml:space="preserve">Informado </v>
      </c>
      <c r="N171" s="7" t="str">
        <f t="shared" si="28"/>
        <v xml:space="preserve">Por Legendas </v>
      </c>
      <c r="O171" s="7" t="str">
        <f t="shared" si="29"/>
        <v xml:space="preserve">Legendas Acabamentos </v>
      </c>
      <c r="P171" s="7" t="str">
        <f t="shared" ref="P171:P212" si="34">_xlfn.CONCAT(L171," ",M171," ",N171," ",O171," ", SUBSTITUTE(F171, ".", " "),". --- ",Q171)</f>
        <v>Trata-se de: ObjetoBIM Informado  Por Legendas  Legendas Acabamentos  Legenda De Pisos. --- Consultar a Norma 6492-2021 no Anexo  A.9</v>
      </c>
      <c r="Q171" s="7" t="str">
        <f t="shared" si="32"/>
        <v>Consultar a Norma 6492-2021 no Anexo  A.9</v>
      </c>
      <c r="R171" s="19" t="s">
        <v>539</v>
      </c>
      <c r="S171" s="19" t="s">
        <v>407</v>
      </c>
      <c r="T171" s="10" t="str">
        <f t="shared" ref="T171:T212" si="35">_xlfn.CONCAT("key_",A171)</f>
        <v>key_171</v>
      </c>
    </row>
    <row r="172" spans="1:20" ht="7.9" customHeight="1" x14ac:dyDescent="0.25">
      <c r="A172" s="12">
        <v>172</v>
      </c>
      <c r="B172" s="89" t="s">
        <v>1253</v>
      </c>
      <c r="C172" s="9" t="s">
        <v>515</v>
      </c>
      <c r="D172" s="9" t="s">
        <v>536</v>
      </c>
      <c r="E172" s="9" t="s">
        <v>575</v>
      </c>
      <c r="F172" s="9" t="s">
        <v>807</v>
      </c>
      <c r="G172" s="27" t="s">
        <v>134</v>
      </c>
      <c r="H172" s="27" t="s">
        <v>134</v>
      </c>
      <c r="I172" s="27" t="s">
        <v>134</v>
      </c>
      <c r="J172" s="27" t="s">
        <v>134</v>
      </c>
      <c r="K172" s="27" t="s">
        <v>134</v>
      </c>
      <c r="L172" s="7" t="str">
        <f t="shared" si="33"/>
        <v>Trata-se de: ObjetoBIM</v>
      </c>
      <c r="M172" s="7" t="str">
        <f t="shared" ref="M172:M213" si="36">_xlfn.CONCAT(SUBSTITUTE(C172,"."," ")," ")</f>
        <v xml:space="preserve">Informado </v>
      </c>
      <c r="N172" s="7" t="str">
        <f t="shared" ref="N172:N213" si="37">_xlfn.CONCAT(SUBSTITUTE(D172,"."," ")," ")</f>
        <v xml:space="preserve">Por Legendas </v>
      </c>
      <c r="O172" s="7" t="str">
        <f t="shared" ref="O172:O213" si="38">_xlfn.CONCAT(SUBSTITUTE(E172,"."," ")," ")</f>
        <v xml:space="preserve">Legendas Acabamentos </v>
      </c>
      <c r="P172" s="7" t="str">
        <f t="shared" si="34"/>
        <v>Trata-se de: ObjetoBIM Informado  Por Legendas  Legendas Acabamentos  Legenda De Paredes. --- Consultar a Norma 6492-2021 no Anexo  A.9</v>
      </c>
      <c r="Q172" s="7" t="str">
        <f t="shared" si="32"/>
        <v>Consultar a Norma 6492-2021 no Anexo  A.9</v>
      </c>
      <c r="R172" s="19" t="s">
        <v>539</v>
      </c>
      <c r="S172" s="19" t="s">
        <v>407</v>
      </c>
      <c r="T172" s="10" t="str">
        <f t="shared" si="35"/>
        <v>key_172</v>
      </c>
    </row>
    <row r="173" spans="1:20" ht="7.9" customHeight="1" x14ac:dyDescent="0.25">
      <c r="A173" s="12">
        <v>173</v>
      </c>
      <c r="B173" s="89" t="s">
        <v>1253</v>
      </c>
      <c r="C173" s="9" t="s">
        <v>515</v>
      </c>
      <c r="D173" s="9" t="s">
        <v>536</v>
      </c>
      <c r="E173" s="9" t="s">
        <v>575</v>
      </c>
      <c r="F173" s="9" t="s">
        <v>808</v>
      </c>
      <c r="G173" s="27" t="s">
        <v>134</v>
      </c>
      <c r="H173" s="27" t="s">
        <v>134</v>
      </c>
      <c r="I173" s="27" t="s">
        <v>134</v>
      </c>
      <c r="J173" s="27" t="s">
        <v>134</v>
      </c>
      <c r="K173" s="27" t="s">
        <v>134</v>
      </c>
      <c r="L173" s="7" t="str">
        <f t="shared" si="33"/>
        <v>Trata-se de: ObjetoBIM</v>
      </c>
      <c r="M173" s="7" t="str">
        <f t="shared" si="36"/>
        <v xml:space="preserve">Informado </v>
      </c>
      <c r="N173" s="7" t="str">
        <f t="shared" si="37"/>
        <v xml:space="preserve">Por Legendas </v>
      </c>
      <c r="O173" s="7" t="str">
        <f t="shared" si="38"/>
        <v xml:space="preserve">Legendas Acabamentos </v>
      </c>
      <c r="P173" s="7" t="str">
        <f t="shared" si="34"/>
        <v>Trata-se de: ObjetoBIM Informado  Por Legendas  Legendas Acabamentos  Legenda De Tetos. --- Consultar a Norma 6492-2021 no Anexo  A.9</v>
      </c>
      <c r="Q173" s="7" t="str">
        <f t="shared" si="32"/>
        <v>Consultar a Norma 6492-2021 no Anexo  A.9</v>
      </c>
      <c r="R173" s="19" t="s">
        <v>539</v>
      </c>
      <c r="S173" s="19" t="s">
        <v>407</v>
      </c>
      <c r="T173" s="10" t="str">
        <f t="shared" si="35"/>
        <v>key_173</v>
      </c>
    </row>
    <row r="174" spans="1:20" ht="7.9" customHeight="1" x14ac:dyDescent="0.25">
      <c r="A174" s="12">
        <v>174</v>
      </c>
      <c r="B174" s="89" t="s">
        <v>1253</v>
      </c>
      <c r="C174" s="9" t="s">
        <v>515</v>
      </c>
      <c r="D174" s="9" t="s">
        <v>536</v>
      </c>
      <c r="E174" s="9" t="s">
        <v>576</v>
      </c>
      <c r="F174" s="9" t="s">
        <v>809</v>
      </c>
      <c r="G174" s="27" t="s">
        <v>134</v>
      </c>
      <c r="H174" s="27" t="s">
        <v>134</v>
      </c>
      <c r="I174" s="27" t="s">
        <v>134</v>
      </c>
      <c r="J174" s="27" t="s">
        <v>134</v>
      </c>
      <c r="K174" s="27" t="s">
        <v>134</v>
      </c>
      <c r="L174" s="7" t="str">
        <f t="shared" si="33"/>
        <v>Trata-se de: ObjetoBIM</v>
      </c>
      <c r="M174" s="7" t="str">
        <f t="shared" si="36"/>
        <v xml:space="preserve">Informado </v>
      </c>
      <c r="N174" s="7" t="str">
        <f t="shared" si="37"/>
        <v xml:space="preserve">Por Legendas </v>
      </c>
      <c r="O174" s="7" t="str">
        <f t="shared" si="38"/>
        <v xml:space="preserve">Legendas Areas </v>
      </c>
      <c r="P174" s="7" t="str">
        <f t="shared" si="34"/>
        <v>Trata-se de: ObjetoBIM Informado  Por Legendas  Legendas Areas  Legenda De Areas. --- Consultar a Norma 6492-2021 no Anexo  A.9</v>
      </c>
      <c r="Q174" s="7" t="str">
        <f t="shared" si="32"/>
        <v>Consultar a Norma 6492-2021 no Anexo  A.9</v>
      </c>
      <c r="R174" s="19" t="s">
        <v>539</v>
      </c>
      <c r="S174" s="19" t="s">
        <v>407</v>
      </c>
      <c r="T174" s="10" t="str">
        <f t="shared" si="35"/>
        <v>key_174</v>
      </c>
    </row>
    <row r="175" spans="1:20" ht="7.9" customHeight="1" x14ac:dyDescent="0.25">
      <c r="A175" s="12">
        <v>175</v>
      </c>
      <c r="B175" s="89" t="s">
        <v>1253</v>
      </c>
      <c r="C175" s="9" t="s">
        <v>515</v>
      </c>
      <c r="D175" s="9" t="s">
        <v>537</v>
      </c>
      <c r="E175" s="9" t="s">
        <v>577</v>
      </c>
      <c r="F175" s="9" t="s">
        <v>810</v>
      </c>
      <c r="G175" s="27" t="s">
        <v>134</v>
      </c>
      <c r="H175" s="27" t="s">
        <v>134</v>
      </c>
      <c r="I175" s="27" t="s">
        <v>134</v>
      </c>
      <c r="J175" s="27" t="s">
        <v>134</v>
      </c>
      <c r="K175" s="27" t="s">
        <v>134</v>
      </c>
      <c r="L175" s="7" t="str">
        <f t="shared" si="33"/>
        <v>Trata-se de: ObjetoBIM</v>
      </c>
      <c r="M175" s="7" t="str">
        <f t="shared" si="36"/>
        <v xml:space="preserve">Informado </v>
      </c>
      <c r="N175" s="7" t="str">
        <f t="shared" si="37"/>
        <v xml:space="preserve">Por Quadros </v>
      </c>
      <c r="O175" s="7" t="str">
        <f t="shared" si="38"/>
        <v xml:space="preserve">Quadros Esquadrias </v>
      </c>
      <c r="P175" s="7" t="str">
        <f t="shared" si="34"/>
        <v>Trata-se de: ObjetoBIM Informado  Por Quadros  Quadros Esquadrias  Quadro De Portas. --- Consultar a Norma 6492-2021 no Anexo  A.9</v>
      </c>
      <c r="Q175" s="7" t="str">
        <f t="shared" si="32"/>
        <v>Consultar a Norma 6492-2021 no Anexo  A.9</v>
      </c>
      <c r="R175" s="19" t="s">
        <v>539</v>
      </c>
      <c r="S175" s="19" t="s">
        <v>407</v>
      </c>
      <c r="T175" s="10" t="str">
        <f t="shared" si="35"/>
        <v>key_175</v>
      </c>
    </row>
    <row r="176" spans="1:20" ht="7.9" customHeight="1" x14ac:dyDescent="0.25">
      <c r="A176" s="12">
        <v>176</v>
      </c>
      <c r="B176" s="89" t="s">
        <v>1253</v>
      </c>
      <c r="C176" s="9" t="s">
        <v>515</v>
      </c>
      <c r="D176" s="9" t="s">
        <v>537</v>
      </c>
      <c r="E176" s="9" t="s">
        <v>577</v>
      </c>
      <c r="F176" s="9" t="s">
        <v>811</v>
      </c>
      <c r="G176" s="27" t="s">
        <v>134</v>
      </c>
      <c r="H176" s="27" t="s">
        <v>134</v>
      </c>
      <c r="I176" s="27" t="s">
        <v>134</v>
      </c>
      <c r="J176" s="27" t="s">
        <v>134</v>
      </c>
      <c r="K176" s="27" t="s">
        <v>134</v>
      </c>
      <c r="L176" s="7" t="str">
        <f t="shared" si="33"/>
        <v>Trata-se de: ObjetoBIM</v>
      </c>
      <c r="M176" s="7" t="str">
        <f t="shared" si="36"/>
        <v xml:space="preserve">Informado </v>
      </c>
      <c r="N176" s="7" t="str">
        <f t="shared" si="37"/>
        <v xml:space="preserve">Por Quadros </v>
      </c>
      <c r="O176" s="7" t="str">
        <f t="shared" si="38"/>
        <v xml:space="preserve">Quadros Esquadrias </v>
      </c>
      <c r="P176" s="7" t="str">
        <f t="shared" si="34"/>
        <v>Trata-se de: ObjetoBIM Informado  Por Quadros  Quadros Esquadrias  Quadro De Janelas. --- Consultar a Norma 6492-2021 no Anexo  A.9</v>
      </c>
      <c r="Q176" s="7" t="str">
        <f t="shared" ref="Q176:Q196" si="39">_xlfn.CONCAT("Consultar a Norma ",R176," no Anexo ",S176)</f>
        <v>Consultar a Norma 6492-2021 no Anexo  A.9</v>
      </c>
      <c r="R176" s="19" t="s">
        <v>539</v>
      </c>
      <c r="S176" s="19" t="s">
        <v>407</v>
      </c>
      <c r="T176" s="10" t="str">
        <f t="shared" si="35"/>
        <v>key_176</v>
      </c>
    </row>
    <row r="177" spans="1:20" ht="7.9" customHeight="1" x14ac:dyDescent="0.25">
      <c r="A177" s="12">
        <v>177</v>
      </c>
      <c r="B177" s="89" t="s">
        <v>1253</v>
      </c>
      <c r="C177" s="9" t="s">
        <v>515</v>
      </c>
      <c r="D177" s="9" t="s">
        <v>537</v>
      </c>
      <c r="E177" s="9" t="s">
        <v>578</v>
      </c>
      <c r="F177" s="9" t="s">
        <v>812</v>
      </c>
      <c r="G177" s="27" t="s">
        <v>134</v>
      </c>
      <c r="H177" s="27" t="s">
        <v>134</v>
      </c>
      <c r="I177" s="27" t="s">
        <v>134</v>
      </c>
      <c r="J177" s="27" t="s">
        <v>134</v>
      </c>
      <c r="K177" s="27" t="s">
        <v>134</v>
      </c>
      <c r="L177" s="7" t="str">
        <f t="shared" si="33"/>
        <v>Trata-se de: ObjetoBIM</v>
      </c>
      <c r="M177" s="7" t="str">
        <f t="shared" si="36"/>
        <v xml:space="preserve">Informado </v>
      </c>
      <c r="N177" s="7" t="str">
        <f t="shared" si="37"/>
        <v xml:space="preserve">Por Quadros </v>
      </c>
      <c r="O177" s="7" t="str">
        <f t="shared" si="38"/>
        <v xml:space="preserve">Quadros Acabamentos </v>
      </c>
      <c r="P177" s="7" t="str">
        <f t="shared" si="34"/>
        <v>Trata-se de: ObjetoBIM Informado  Por Quadros  Quadros Acabamentos  Quadro De Pisos. --- Consultar a Norma 6492-2021 no Anexo  A.9</v>
      </c>
      <c r="Q177" s="7" t="str">
        <f t="shared" si="39"/>
        <v>Consultar a Norma 6492-2021 no Anexo  A.9</v>
      </c>
      <c r="R177" s="19" t="s">
        <v>539</v>
      </c>
      <c r="S177" s="19" t="s">
        <v>407</v>
      </c>
      <c r="T177" s="10" t="str">
        <f t="shared" si="35"/>
        <v>key_177</v>
      </c>
    </row>
    <row r="178" spans="1:20" ht="7.9" customHeight="1" x14ac:dyDescent="0.25">
      <c r="A178" s="12">
        <v>178</v>
      </c>
      <c r="B178" s="89" t="s">
        <v>1253</v>
      </c>
      <c r="C178" s="9" t="s">
        <v>515</v>
      </c>
      <c r="D178" s="9" t="s">
        <v>537</v>
      </c>
      <c r="E178" s="9" t="s">
        <v>578</v>
      </c>
      <c r="F178" s="9" t="s">
        <v>813</v>
      </c>
      <c r="G178" s="27" t="s">
        <v>134</v>
      </c>
      <c r="H178" s="27" t="s">
        <v>134</v>
      </c>
      <c r="I178" s="27" t="s">
        <v>134</v>
      </c>
      <c r="J178" s="27" t="s">
        <v>134</v>
      </c>
      <c r="K178" s="27" t="s">
        <v>134</v>
      </c>
      <c r="L178" s="7" t="str">
        <f t="shared" si="33"/>
        <v>Trata-se de: ObjetoBIM</v>
      </c>
      <c r="M178" s="7" t="str">
        <f t="shared" si="36"/>
        <v xml:space="preserve">Informado </v>
      </c>
      <c r="N178" s="7" t="str">
        <f t="shared" si="37"/>
        <v xml:space="preserve">Por Quadros </v>
      </c>
      <c r="O178" s="7" t="str">
        <f t="shared" si="38"/>
        <v xml:space="preserve">Quadros Acabamentos </v>
      </c>
      <c r="P178" s="7" t="str">
        <f t="shared" si="34"/>
        <v>Trata-se de: ObjetoBIM Informado  Por Quadros  Quadros Acabamentos  Quadro De Vedações. --- Consultar a Norma 6492-2021 no Anexo  A.9</v>
      </c>
      <c r="Q178" s="7" t="str">
        <f t="shared" si="39"/>
        <v>Consultar a Norma 6492-2021 no Anexo  A.9</v>
      </c>
      <c r="R178" s="19" t="s">
        <v>539</v>
      </c>
      <c r="S178" s="19" t="s">
        <v>407</v>
      </c>
      <c r="T178" s="10" t="str">
        <f t="shared" si="35"/>
        <v>key_178</v>
      </c>
    </row>
    <row r="179" spans="1:20" ht="7.9" customHeight="1" x14ac:dyDescent="0.25">
      <c r="A179" s="12">
        <v>179</v>
      </c>
      <c r="B179" s="89" t="s">
        <v>1253</v>
      </c>
      <c r="C179" s="9" t="s">
        <v>515</v>
      </c>
      <c r="D179" s="9" t="s">
        <v>537</v>
      </c>
      <c r="E179" s="9" t="s">
        <v>578</v>
      </c>
      <c r="F179" s="9" t="s">
        <v>814</v>
      </c>
      <c r="G179" s="27" t="s">
        <v>134</v>
      </c>
      <c r="H179" s="27" t="s">
        <v>134</v>
      </c>
      <c r="I179" s="27" t="s">
        <v>134</v>
      </c>
      <c r="J179" s="27" t="s">
        <v>134</v>
      </c>
      <c r="K179" s="27" t="s">
        <v>134</v>
      </c>
      <c r="L179" s="7" t="str">
        <f t="shared" si="33"/>
        <v>Trata-se de: ObjetoBIM</v>
      </c>
      <c r="M179" s="7" t="str">
        <f t="shared" si="36"/>
        <v xml:space="preserve">Informado </v>
      </c>
      <c r="N179" s="7" t="str">
        <f t="shared" si="37"/>
        <v xml:space="preserve">Por Quadros </v>
      </c>
      <c r="O179" s="7" t="str">
        <f t="shared" si="38"/>
        <v xml:space="preserve">Quadros Acabamentos </v>
      </c>
      <c r="P179" s="7" t="str">
        <f t="shared" si="34"/>
        <v>Trata-se de: ObjetoBIM Informado  Por Quadros  Quadros Acabamentos  Quadro De Tetos. --- Consultar a Norma 6492-2021 no Anexo  A.9</v>
      </c>
      <c r="Q179" s="7" t="str">
        <f t="shared" si="39"/>
        <v>Consultar a Norma 6492-2021 no Anexo  A.9</v>
      </c>
      <c r="R179" s="19" t="s">
        <v>539</v>
      </c>
      <c r="S179" s="19" t="s">
        <v>407</v>
      </c>
      <c r="T179" s="10" t="str">
        <f t="shared" si="35"/>
        <v>key_179</v>
      </c>
    </row>
    <row r="180" spans="1:20" ht="7.9" customHeight="1" x14ac:dyDescent="0.25">
      <c r="A180" s="12">
        <v>180</v>
      </c>
      <c r="B180" s="89" t="s">
        <v>1253</v>
      </c>
      <c r="C180" s="9" t="s">
        <v>515</v>
      </c>
      <c r="D180" s="9" t="s">
        <v>537</v>
      </c>
      <c r="E180" s="9" t="s">
        <v>579</v>
      </c>
      <c r="F180" s="9" t="s">
        <v>815</v>
      </c>
      <c r="G180" s="27" t="s">
        <v>134</v>
      </c>
      <c r="H180" s="27" t="s">
        <v>134</v>
      </c>
      <c r="I180" s="27" t="s">
        <v>134</v>
      </c>
      <c r="J180" s="27" t="s">
        <v>134</v>
      </c>
      <c r="K180" s="27" t="s">
        <v>134</v>
      </c>
      <c r="L180" s="7" t="str">
        <f t="shared" si="33"/>
        <v>Trata-se de: ObjetoBIM</v>
      </c>
      <c r="M180" s="7" t="str">
        <f t="shared" si="36"/>
        <v xml:space="preserve">Informado </v>
      </c>
      <c r="N180" s="7" t="str">
        <f t="shared" si="37"/>
        <v xml:space="preserve">Por Quadros </v>
      </c>
      <c r="O180" s="7" t="str">
        <f t="shared" si="38"/>
        <v xml:space="preserve">Quadros Areas </v>
      </c>
      <c r="P180" s="7" t="str">
        <f t="shared" si="34"/>
        <v>Trata-se de: ObjetoBIM Informado  Por Quadros  Quadros Areas  Quadro De Areas. --- Consultar a Norma 6492-2021 no Anexo  A.9</v>
      </c>
      <c r="Q180" s="7" t="str">
        <f t="shared" si="39"/>
        <v>Consultar a Norma 6492-2021 no Anexo  A.9</v>
      </c>
      <c r="R180" s="19" t="s">
        <v>539</v>
      </c>
      <c r="S180" s="19" t="s">
        <v>407</v>
      </c>
      <c r="T180" s="10" t="str">
        <f t="shared" si="35"/>
        <v>key_180</v>
      </c>
    </row>
    <row r="181" spans="1:20" ht="7.9" customHeight="1" x14ac:dyDescent="0.25">
      <c r="A181" s="12">
        <v>181</v>
      </c>
      <c r="B181" s="89" t="s">
        <v>1253</v>
      </c>
      <c r="C181" s="89" t="s">
        <v>1722</v>
      </c>
      <c r="D181" s="89" t="s">
        <v>1703</v>
      </c>
      <c r="E181" s="9" t="s">
        <v>549</v>
      </c>
      <c r="F181" s="9" t="s">
        <v>747</v>
      </c>
      <c r="G181" s="27" t="s">
        <v>134</v>
      </c>
      <c r="H181" s="27" t="s">
        <v>134</v>
      </c>
      <c r="I181" s="27" t="s">
        <v>134</v>
      </c>
      <c r="J181" s="27" t="s">
        <v>134</v>
      </c>
      <c r="K181" s="27" t="s">
        <v>134</v>
      </c>
      <c r="L181" s="7" t="str">
        <f t="shared" si="33"/>
        <v>Trata-se de: ObjetoBIM</v>
      </c>
      <c r="M181" s="7" t="str">
        <f t="shared" si="36"/>
        <v xml:space="preserve">Desenhado </v>
      </c>
      <c r="N181" s="7" t="str">
        <f t="shared" si="37"/>
        <v xml:space="preserve">Contorno </v>
      </c>
      <c r="O181" s="7" t="str">
        <f t="shared" si="38"/>
        <v xml:space="preserve">Aresta </v>
      </c>
      <c r="P181" s="7" t="str">
        <f t="shared" si="34"/>
        <v xml:space="preserve">Trata-se de: ObjetoBIM Desenhado  Contorno  Aresta  Linha Secante. --- Consultar a Norma 6492-2021 no Anexo  A.4 </v>
      </c>
      <c r="Q181" s="7" t="str">
        <f t="shared" si="39"/>
        <v xml:space="preserve">Consultar a Norma 6492-2021 no Anexo  A.4 </v>
      </c>
      <c r="R181" s="19" t="s">
        <v>539</v>
      </c>
      <c r="S181" s="19" t="s">
        <v>406</v>
      </c>
      <c r="T181" s="10" t="str">
        <f t="shared" si="35"/>
        <v>key_181</v>
      </c>
    </row>
    <row r="182" spans="1:20" ht="7.9" customHeight="1" x14ac:dyDescent="0.25">
      <c r="A182" s="12">
        <v>182</v>
      </c>
      <c r="B182" s="89" t="s">
        <v>1253</v>
      </c>
      <c r="C182" s="89" t="s">
        <v>1722</v>
      </c>
      <c r="D182" s="89" t="s">
        <v>1703</v>
      </c>
      <c r="E182" s="9" t="s">
        <v>549</v>
      </c>
      <c r="F182" s="9" t="s">
        <v>959</v>
      </c>
      <c r="G182" s="27" t="s">
        <v>134</v>
      </c>
      <c r="H182" s="27" t="s">
        <v>134</v>
      </c>
      <c r="I182" s="27" t="s">
        <v>134</v>
      </c>
      <c r="J182" s="27" t="s">
        <v>134</v>
      </c>
      <c r="K182" s="27" t="s">
        <v>134</v>
      </c>
      <c r="L182" s="7" t="str">
        <f t="shared" si="33"/>
        <v>Trata-se de: ObjetoBIM</v>
      </c>
      <c r="M182" s="7" t="str">
        <f t="shared" si="36"/>
        <v xml:space="preserve">Desenhado </v>
      </c>
      <c r="N182" s="7" t="str">
        <f t="shared" si="37"/>
        <v xml:space="preserve">Contorno </v>
      </c>
      <c r="O182" s="7" t="str">
        <f t="shared" si="38"/>
        <v xml:space="preserve">Aresta </v>
      </c>
      <c r="P182" s="7" t="str">
        <f t="shared" si="34"/>
        <v xml:space="preserve">Trata-se de: ObjetoBIM Desenhado  Contorno  Aresta  Linha Projetada Além. --- Consultar a Norma 6492-2021 no Anexo  A.4 </v>
      </c>
      <c r="Q182" s="7" t="str">
        <f t="shared" si="39"/>
        <v xml:space="preserve">Consultar a Norma 6492-2021 no Anexo  A.4 </v>
      </c>
      <c r="R182" s="19" t="s">
        <v>539</v>
      </c>
      <c r="S182" s="19" t="s">
        <v>406</v>
      </c>
      <c r="T182" s="10" t="str">
        <f t="shared" si="35"/>
        <v>key_182</v>
      </c>
    </row>
    <row r="183" spans="1:20" ht="7.9" customHeight="1" x14ac:dyDescent="0.25">
      <c r="A183" s="12">
        <v>183</v>
      </c>
      <c r="B183" s="89" t="s">
        <v>1253</v>
      </c>
      <c r="C183" s="89" t="s">
        <v>1722</v>
      </c>
      <c r="D183" s="89" t="s">
        <v>1703</v>
      </c>
      <c r="E183" s="9" t="s">
        <v>549</v>
      </c>
      <c r="F183" s="9" t="s">
        <v>960</v>
      </c>
      <c r="G183" s="27" t="s">
        <v>134</v>
      </c>
      <c r="H183" s="27" t="s">
        <v>134</v>
      </c>
      <c r="I183" s="27" t="s">
        <v>134</v>
      </c>
      <c r="J183" s="27" t="s">
        <v>134</v>
      </c>
      <c r="K183" s="27" t="s">
        <v>134</v>
      </c>
      <c r="L183" s="7" t="str">
        <f t="shared" si="33"/>
        <v>Trata-se de: ObjetoBIM</v>
      </c>
      <c r="M183" s="7" t="str">
        <f t="shared" si="36"/>
        <v xml:space="preserve">Desenhado </v>
      </c>
      <c r="N183" s="7" t="str">
        <f t="shared" si="37"/>
        <v xml:space="preserve">Contorno </v>
      </c>
      <c r="O183" s="7" t="str">
        <f t="shared" si="38"/>
        <v xml:space="preserve">Aresta </v>
      </c>
      <c r="P183" s="7" t="str">
        <f t="shared" si="34"/>
        <v xml:space="preserve">Trata-se de: ObjetoBIM Desenhado  Contorno  Aresta  Linha Projetada Aquém. --- Consultar a Norma 6492-2021 no Anexo  A.4 </v>
      </c>
      <c r="Q183" s="7" t="str">
        <f t="shared" si="39"/>
        <v xml:space="preserve">Consultar a Norma 6492-2021 no Anexo  A.4 </v>
      </c>
      <c r="R183" s="19" t="s">
        <v>539</v>
      </c>
      <c r="S183" s="19" t="s">
        <v>406</v>
      </c>
      <c r="T183" s="10" t="str">
        <f t="shared" si="35"/>
        <v>key_183</v>
      </c>
    </row>
    <row r="184" spans="1:20" ht="7.9" customHeight="1" x14ac:dyDescent="0.25">
      <c r="A184" s="12">
        <v>184</v>
      </c>
      <c r="B184" s="89" t="s">
        <v>1253</v>
      </c>
      <c r="C184" s="89" t="s">
        <v>1722</v>
      </c>
      <c r="D184" s="89" t="s">
        <v>1704</v>
      </c>
      <c r="E184" s="9" t="s">
        <v>550</v>
      </c>
      <c r="F184" s="9" t="s">
        <v>748</v>
      </c>
      <c r="G184" s="27" t="s">
        <v>134</v>
      </c>
      <c r="H184" s="27" t="s">
        <v>134</v>
      </c>
      <c r="I184" s="27" t="s">
        <v>134</v>
      </c>
      <c r="J184" s="27" t="s">
        <v>134</v>
      </c>
      <c r="K184" s="27" t="s">
        <v>134</v>
      </c>
      <c r="L184" s="7" t="str">
        <f t="shared" si="33"/>
        <v>Trata-se de: ObjetoBIM</v>
      </c>
      <c r="M184" s="7" t="str">
        <f t="shared" si="36"/>
        <v xml:space="preserve">Desenhado </v>
      </c>
      <c r="N184" s="7" t="str">
        <f t="shared" si="37"/>
        <v xml:space="preserve">Vazio </v>
      </c>
      <c r="O184" s="7" t="str">
        <f t="shared" si="38"/>
        <v xml:space="preserve">Diagonal </v>
      </c>
      <c r="P184" s="7" t="str">
        <f t="shared" si="34"/>
        <v xml:space="preserve">Trata-se de: ObjetoBIM Desenhado  Vazio  Diagonal  Linha Vazio. --- Consultar a Norma 6492-2021 no Anexo  A.4 </v>
      </c>
      <c r="Q184" s="7" t="str">
        <f t="shared" si="39"/>
        <v xml:space="preserve">Consultar a Norma 6492-2021 no Anexo  A.4 </v>
      </c>
      <c r="R184" s="19" t="s">
        <v>539</v>
      </c>
      <c r="S184" s="19" t="s">
        <v>406</v>
      </c>
      <c r="T184" s="10" t="str">
        <f t="shared" si="35"/>
        <v>key_184</v>
      </c>
    </row>
    <row r="185" spans="1:20" ht="7.9" customHeight="1" x14ac:dyDescent="0.25">
      <c r="A185" s="12">
        <v>185</v>
      </c>
      <c r="B185" s="89" t="s">
        <v>1253</v>
      </c>
      <c r="C185" s="89" t="s">
        <v>1722</v>
      </c>
      <c r="D185" s="89" t="s">
        <v>1704</v>
      </c>
      <c r="E185" s="9" t="s">
        <v>550</v>
      </c>
      <c r="F185" s="9" t="s">
        <v>749</v>
      </c>
      <c r="G185" s="27" t="s">
        <v>134</v>
      </c>
      <c r="H185" s="27" t="s">
        <v>134</v>
      </c>
      <c r="I185" s="27" t="s">
        <v>134</v>
      </c>
      <c r="J185" s="27" t="s">
        <v>134</v>
      </c>
      <c r="K185" s="27" t="s">
        <v>134</v>
      </c>
      <c r="L185" s="7" t="str">
        <f t="shared" si="33"/>
        <v>Trata-se de: ObjetoBIM</v>
      </c>
      <c r="M185" s="7" t="str">
        <f t="shared" si="36"/>
        <v xml:space="preserve">Desenhado </v>
      </c>
      <c r="N185" s="7" t="str">
        <f t="shared" si="37"/>
        <v xml:space="preserve">Vazio </v>
      </c>
      <c r="O185" s="7" t="str">
        <f t="shared" si="38"/>
        <v xml:space="preserve">Diagonal </v>
      </c>
      <c r="P185" s="7" t="str">
        <f t="shared" si="34"/>
        <v xml:space="preserve">Trata-se de: ObjetoBIM Desenhado  Vazio  Diagonal  Linha Shaft. --- Consultar a Norma 6492-2021 no Anexo  A.4 </v>
      </c>
      <c r="Q185" s="7" t="str">
        <f t="shared" si="39"/>
        <v xml:space="preserve">Consultar a Norma 6492-2021 no Anexo  A.4 </v>
      </c>
      <c r="R185" s="19" t="s">
        <v>539</v>
      </c>
      <c r="S185" s="19" t="s">
        <v>406</v>
      </c>
      <c r="T185" s="10" t="str">
        <f t="shared" si="35"/>
        <v>key_185</v>
      </c>
    </row>
    <row r="186" spans="1:20" ht="7.9" customHeight="1" x14ac:dyDescent="0.25">
      <c r="A186" s="12">
        <v>186</v>
      </c>
      <c r="B186" s="89" t="s">
        <v>1253</v>
      </c>
      <c r="C186" s="89" t="s">
        <v>1722</v>
      </c>
      <c r="D186" s="89" t="s">
        <v>1704</v>
      </c>
      <c r="E186" s="9" t="s">
        <v>550</v>
      </c>
      <c r="F186" s="9" t="s">
        <v>750</v>
      </c>
      <c r="G186" s="27" t="s">
        <v>134</v>
      </c>
      <c r="H186" s="27" t="s">
        <v>134</v>
      </c>
      <c r="I186" s="27" t="s">
        <v>134</v>
      </c>
      <c r="J186" s="27" t="s">
        <v>134</v>
      </c>
      <c r="K186" s="27" t="s">
        <v>134</v>
      </c>
      <c r="L186" s="7" t="str">
        <f t="shared" si="33"/>
        <v>Trata-se de: ObjetoBIM</v>
      </c>
      <c r="M186" s="7" t="str">
        <f t="shared" si="36"/>
        <v xml:space="preserve">Desenhado </v>
      </c>
      <c r="N186" s="7" t="str">
        <f t="shared" si="37"/>
        <v xml:space="preserve">Vazio </v>
      </c>
      <c r="O186" s="7" t="str">
        <f t="shared" si="38"/>
        <v xml:space="preserve">Diagonal </v>
      </c>
      <c r="P186" s="7" t="str">
        <f t="shared" si="34"/>
        <v xml:space="preserve">Trata-se de: ObjetoBIM Desenhado  Vazio  Diagonal  Linha Plenum. --- Consultar a Norma 6492-2021 no Anexo  A.4 </v>
      </c>
      <c r="Q186" s="7" t="str">
        <f t="shared" si="39"/>
        <v xml:space="preserve">Consultar a Norma 6492-2021 no Anexo  A.4 </v>
      </c>
      <c r="R186" s="19" t="s">
        <v>539</v>
      </c>
      <c r="S186" s="19" t="s">
        <v>406</v>
      </c>
      <c r="T186" s="10" t="str">
        <f t="shared" si="35"/>
        <v>key_186</v>
      </c>
    </row>
    <row r="187" spans="1:20" ht="7.9" customHeight="1" x14ac:dyDescent="0.25">
      <c r="A187" s="12">
        <v>187</v>
      </c>
      <c r="B187" s="89" t="s">
        <v>1253</v>
      </c>
      <c r="C187" s="89" t="s">
        <v>1722</v>
      </c>
      <c r="D187" s="89" t="s">
        <v>1705</v>
      </c>
      <c r="E187" s="9" t="s">
        <v>889</v>
      </c>
      <c r="F187" s="9" t="s">
        <v>503</v>
      </c>
      <c r="G187" s="27" t="s">
        <v>134</v>
      </c>
      <c r="H187" s="27" t="s">
        <v>134</v>
      </c>
      <c r="I187" s="27" t="s">
        <v>134</v>
      </c>
      <c r="J187" s="27" t="s">
        <v>134</v>
      </c>
      <c r="K187" s="27" t="s">
        <v>134</v>
      </c>
      <c r="L187" s="7" t="str">
        <f t="shared" si="33"/>
        <v>Trata-se de: ObjetoBIM</v>
      </c>
      <c r="M187" s="7" t="str">
        <f t="shared" si="36"/>
        <v xml:space="preserve">Desenhado </v>
      </c>
      <c r="N187" s="7" t="str">
        <f t="shared" si="37"/>
        <v xml:space="preserve">Movimento </v>
      </c>
      <c r="O187" s="7" t="str">
        <f t="shared" si="38"/>
        <v xml:space="preserve">De Translação </v>
      </c>
      <c r="P187" s="7" t="str">
        <f t="shared" si="34"/>
        <v xml:space="preserve">Trata-se de: ObjetoBIM Desenhado  Movimento  De Translação  Deslocamento. --- Consultar a Norma 6492-2021 no Anexo  A.4 </v>
      </c>
      <c r="Q187" s="7" t="str">
        <f t="shared" si="39"/>
        <v xml:space="preserve">Consultar a Norma 6492-2021 no Anexo  A.4 </v>
      </c>
      <c r="R187" s="19" t="s">
        <v>539</v>
      </c>
      <c r="S187" s="19" t="s">
        <v>406</v>
      </c>
      <c r="T187" s="10" t="str">
        <f t="shared" si="35"/>
        <v>key_187</v>
      </c>
    </row>
    <row r="188" spans="1:20" ht="7.9" customHeight="1" x14ac:dyDescent="0.25">
      <c r="A188" s="12">
        <v>188</v>
      </c>
      <c r="B188" s="89" t="s">
        <v>1253</v>
      </c>
      <c r="C188" s="89" t="s">
        <v>1722</v>
      </c>
      <c r="D188" s="89" t="s">
        <v>1705</v>
      </c>
      <c r="E188" s="9" t="s">
        <v>890</v>
      </c>
      <c r="F188" s="9" t="s">
        <v>502</v>
      </c>
      <c r="G188" s="27" t="s">
        <v>134</v>
      </c>
      <c r="H188" s="27" t="s">
        <v>134</v>
      </c>
      <c r="I188" s="27" t="s">
        <v>134</v>
      </c>
      <c r="J188" s="27" t="s">
        <v>134</v>
      </c>
      <c r="K188" s="27" t="s">
        <v>134</v>
      </c>
      <c r="L188" s="7" t="str">
        <f t="shared" si="33"/>
        <v>Trata-se de: ObjetoBIM</v>
      </c>
      <c r="M188" s="7" t="str">
        <f t="shared" si="36"/>
        <v xml:space="preserve">Desenhado </v>
      </c>
      <c r="N188" s="7" t="str">
        <f t="shared" si="37"/>
        <v xml:space="preserve">Movimento </v>
      </c>
      <c r="O188" s="7" t="str">
        <f t="shared" si="38"/>
        <v xml:space="preserve">De Rotação </v>
      </c>
      <c r="P188" s="7" t="str">
        <f t="shared" si="34"/>
        <v xml:space="preserve">Trata-se de: ObjetoBIM Desenhado  Movimento  De Rotação  Giro. --- Consultar a Norma 6492-2021 no Anexo  A.4 </v>
      </c>
      <c r="Q188" s="7" t="str">
        <f t="shared" si="39"/>
        <v xml:space="preserve">Consultar a Norma 6492-2021 no Anexo  A.4 </v>
      </c>
      <c r="R188" s="19" t="s">
        <v>539</v>
      </c>
      <c r="S188" s="19" t="s">
        <v>406</v>
      </c>
      <c r="T188" s="10" t="str">
        <f t="shared" si="35"/>
        <v>key_188</v>
      </c>
    </row>
    <row r="189" spans="1:20" ht="7.9" customHeight="1" x14ac:dyDescent="0.25">
      <c r="A189" s="12">
        <v>189</v>
      </c>
      <c r="B189" s="89" t="s">
        <v>1253</v>
      </c>
      <c r="C189" s="89" t="s">
        <v>1722</v>
      </c>
      <c r="D189" s="89" t="s">
        <v>1706</v>
      </c>
      <c r="E189" s="9" t="s">
        <v>551</v>
      </c>
      <c r="F189" s="89" t="s">
        <v>1784</v>
      </c>
      <c r="G189" s="27" t="s">
        <v>134</v>
      </c>
      <c r="H189" s="27" t="s">
        <v>134</v>
      </c>
      <c r="I189" s="27" t="s">
        <v>134</v>
      </c>
      <c r="J189" s="27" t="s">
        <v>134</v>
      </c>
      <c r="K189" s="27" t="s">
        <v>134</v>
      </c>
      <c r="L189" s="7" t="str">
        <f t="shared" si="33"/>
        <v>Trata-se de: ObjetoBIM</v>
      </c>
      <c r="M189" s="7" t="str">
        <f t="shared" si="36"/>
        <v xml:space="preserve">Desenhado </v>
      </c>
      <c r="N189" s="7" t="str">
        <f t="shared" si="37"/>
        <v xml:space="preserve">Cota </v>
      </c>
      <c r="O189" s="7" t="str">
        <f t="shared" si="38"/>
        <v xml:space="preserve">Lineal </v>
      </c>
      <c r="P189" s="7" t="str">
        <f t="shared" si="34"/>
        <v>Trata-se de: ObjetoBIM Desenhado  Cota  Lineal  Cotagem Linha. --- Consultar a Norma 6492-2021 no Anexo  A.5</v>
      </c>
      <c r="Q189" s="7" t="str">
        <f t="shared" si="39"/>
        <v>Consultar a Norma 6492-2021 no Anexo  A.5</v>
      </c>
      <c r="R189" s="19" t="s">
        <v>539</v>
      </c>
      <c r="S189" s="19" t="s">
        <v>401</v>
      </c>
      <c r="T189" s="10" t="str">
        <f t="shared" si="35"/>
        <v>key_189</v>
      </c>
    </row>
    <row r="190" spans="1:20" ht="7.9" customHeight="1" x14ac:dyDescent="0.25">
      <c r="A190" s="12">
        <v>190</v>
      </c>
      <c r="B190" s="89" t="s">
        <v>1253</v>
      </c>
      <c r="C190" s="89" t="s">
        <v>1722</v>
      </c>
      <c r="D190" s="89" t="s">
        <v>1706</v>
      </c>
      <c r="E190" s="9" t="s">
        <v>551</v>
      </c>
      <c r="F190" s="89" t="s">
        <v>1787</v>
      </c>
      <c r="G190" s="27" t="s">
        <v>134</v>
      </c>
      <c r="H190" s="27" t="s">
        <v>134</v>
      </c>
      <c r="I190" s="27" t="s">
        <v>134</v>
      </c>
      <c r="J190" s="27" t="s">
        <v>134</v>
      </c>
      <c r="K190" s="27" t="s">
        <v>134</v>
      </c>
      <c r="L190" s="7" t="str">
        <f t="shared" si="33"/>
        <v>Trata-se de: ObjetoBIM</v>
      </c>
      <c r="M190" s="7" t="str">
        <f t="shared" si="36"/>
        <v xml:space="preserve">Desenhado </v>
      </c>
      <c r="N190" s="7" t="str">
        <f t="shared" si="37"/>
        <v xml:space="preserve">Cota </v>
      </c>
      <c r="O190" s="7" t="str">
        <f t="shared" si="38"/>
        <v xml:space="preserve">Lineal </v>
      </c>
      <c r="P190" s="7" t="str">
        <f t="shared" si="34"/>
        <v>Trata-se de: ObjetoBIM Desenhado  Cota  Lineal  Cotagem Extensão. --- Consultar a Norma 6492-2021 no Anexo  A.5</v>
      </c>
      <c r="Q190" s="7" t="str">
        <f t="shared" si="39"/>
        <v>Consultar a Norma 6492-2021 no Anexo  A.5</v>
      </c>
      <c r="R190" s="19" t="s">
        <v>539</v>
      </c>
      <c r="S190" s="19" t="s">
        <v>401</v>
      </c>
      <c r="T190" s="10" t="str">
        <f t="shared" si="35"/>
        <v>key_190</v>
      </c>
    </row>
    <row r="191" spans="1:20" ht="7.9" customHeight="1" x14ac:dyDescent="0.25">
      <c r="A191" s="12">
        <v>191</v>
      </c>
      <c r="B191" s="89" t="s">
        <v>1253</v>
      </c>
      <c r="C191" s="89" t="s">
        <v>1722</v>
      </c>
      <c r="D191" s="89" t="s">
        <v>1706</v>
      </c>
      <c r="E191" s="9" t="s">
        <v>551</v>
      </c>
      <c r="F191" s="89" t="s">
        <v>1785</v>
      </c>
      <c r="G191" s="27" t="s">
        <v>134</v>
      </c>
      <c r="H191" s="27" t="s">
        <v>134</v>
      </c>
      <c r="I191" s="27" t="s">
        <v>134</v>
      </c>
      <c r="J191" s="27" t="s">
        <v>134</v>
      </c>
      <c r="K191" s="27" t="s">
        <v>134</v>
      </c>
      <c r="L191" s="7" t="str">
        <f t="shared" si="33"/>
        <v>Trata-se de: ObjetoBIM</v>
      </c>
      <c r="M191" s="7" t="str">
        <f t="shared" si="36"/>
        <v xml:space="preserve">Desenhado </v>
      </c>
      <c r="N191" s="7" t="str">
        <f t="shared" si="37"/>
        <v xml:space="preserve">Cota </v>
      </c>
      <c r="O191" s="7" t="str">
        <f t="shared" si="38"/>
        <v xml:space="preserve">Lineal </v>
      </c>
      <c r="P191" s="7" t="str">
        <f t="shared" si="34"/>
        <v>Trata-se de: ObjetoBIM Desenhado  Cota  Lineal  Cotagem Chamada. --- Consultar a Norma 6492-2021 no Anexo  A.5</v>
      </c>
      <c r="Q191" s="7" t="str">
        <f t="shared" si="39"/>
        <v>Consultar a Norma 6492-2021 no Anexo  A.5</v>
      </c>
      <c r="R191" s="19" t="s">
        <v>539</v>
      </c>
      <c r="S191" s="19" t="s">
        <v>401</v>
      </c>
      <c r="T191" s="10" t="str">
        <f t="shared" si="35"/>
        <v>key_191</v>
      </c>
    </row>
    <row r="192" spans="1:20" ht="7.9" customHeight="1" x14ac:dyDescent="0.25">
      <c r="A192" s="12">
        <v>192</v>
      </c>
      <c r="B192" s="89" t="s">
        <v>1253</v>
      </c>
      <c r="C192" s="89" t="s">
        <v>1722</v>
      </c>
      <c r="D192" s="89" t="s">
        <v>1706</v>
      </c>
      <c r="E192" s="9" t="s">
        <v>551</v>
      </c>
      <c r="F192" s="89" t="s">
        <v>1786</v>
      </c>
      <c r="G192" s="27" t="s">
        <v>134</v>
      </c>
      <c r="H192" s="27" t="s">
        <v>134</v>
      </c>
      <c r="I192" s="27" t="s">
        <v>134</v>
      </c>
      <c r="J192" s="27" t="s">
        <v>134</v>
      </c>
      <c r="K192" s="27" t="s">
        <v>134</v>
      </c>
      <c r="L192" s="7" t="str">
        <f t="shared" si="33"/>
        <v>Trata-se de: ObjetoBIM</v>
      </c>
      <c r="M192" s="7" t="str">
        <f t="shared" si="36"/>
        <v xml:space="preserve">Desenhado </v>
      </c>
      <c r="N192" s="7" t="str">
        <f t="shared" si="37"/>
        <v xml:space="preserve">Cota </v>
      </c>
      <c r="O192" s="7" t="str">
        <f t="shared" si="38"/>
        <v xml:space="preserve">Lineal </v>
      </c>
      <c r="P192" s="7" t="str">
        <f t="shared" si="34"/>
        <v>Trata-se de: ObjetoBIM Desenhado  Cota  Lineal  Cotagem Cifra. --- Consultar a Norma 6492-2021 no Anexo  A.5</v>
      </c>
      <c r="Q192" s="7" t="str">
        <f t="shared" si="39"/>
        <v>Consultar a Norma 6492-2021 no Anexo  A.5</v>
      </c>
      <c r="R192" s="19" t="s">
        <v>539</v>
      </c>
      <c r="S192" s="19" t="s">
        <v>401</v>
      </c>
      <c r="T192" s="10" t="str">
        <f t="shared" si="35"/>
        <v>key_192</v>
      </c>
    </row>
    <row r="193" spans="1:20" ht="7.9" customHeight="1" x14ac:dyDescent="0.25">
      <c r="A193" s="12">
        <v>193</v>
      </c>
      <c r="B193" s="89" t="s">
        <v>1253</v>
      </c>
      <c r="C193" s="9" t="s">
        <v>712</v>
      </c>
      <c r="D193" s="9" t="s">
        <v>743</v>
      </c>
      <c r="E193" s="89" t="s">
        <v>1772</v>
      </c>
      <c r="F193" s="89" t="s">
        <v>1779</v>
      </c>
      <c r="G193" s="27" t="s">
        <v>134</v>
      </c>
      <c r="H193" s="27" t="s">
        <v>134</v>
      </c>
      <c r="I193" s="27" t="s">
        <v>134</v>
      </c>
      <c r="J193" s="27" t="s">
        <v>134</v>
      </c>
      <c r="K193" s="27" t="s">
        <v>134</v>
      </c>
      <c r="L193" s="7" t="str">
        <f t="shared" si="33"/>
        <v>Trata-se de: ObjetoBIM</v>
      </c>
      <c r="M193" s="7" t="str">
        <f t="shared" si="36"/>
        <v xml:space="preserve">Estilizador </v>
      </c>
      <c r="N193" s="7" t="str">
        <f t="shared" si="37"/>
        <v xml:space="preserve">De Linhas </v>
      </c>
      <c r="O193" s="7" t="str">
        <f t="shared" si="38"/>
        <v xml:space="preserve">Estilo Linhas </v>
      </c>
      <c r="P193" s="7" t="str">
        <f t="shared" si="34"/>
        <v>Trata-se de: ObjetoBIM Estilizador  De Linhas  Estilo Linhas  Linha Tipo. --- Consultar a Norma 6492-2021 no Anexo  A.1.2</v>
      </c>
      <c r="Q193" s="7" t="str">
        <f t="shared" si="39"/>
        <v>Consultar a Norma 6492-2021 no Anexo  A.1.2</v>
      </c>
      <c r="R193" s="19" t="s">
        <v>539</v>
      </c>
      <c r="S193" s="19" t="s">
        <v>398</v>
      </c>
      <c r="T193" s="10" t="str">
        <f t="shared" si="35"/>
        <v>key_193</v>
      </c>
    </row>
    <row r="194" spans="1:20" ht="7.9" customHeight="1" x14ac:dyDescent="0.25">
      <c r="A194" s="12">
        <v>194</v>
      </c>
      <c r="B194" s="89" t="s">
        <v>1253</v>
      </c>
      <c r="C194" s="9" t="s">
        <v>712</v>
      </c>
      <c r="D194" s="9" t="s">
        <v>743</v>
      </c>
      <c r="E194" s="89" t="s">
        <v>1772</v>
      </c>
      <c r="F194" s="126" t="s">
        <v>1780</v>
      </c>
      <c r="G194" s="27" t="s">
        <v>134</v>
      </c>
      <c r="H194" s="27" t="s">
        <v>134</v>
      </c>
      <c r="I194" s="27" t="s">
        <v>134</v>
      </c>
      <c r="J194" s="27" t="s">
        <v>134</v>
      </c>
      <c r="K194" s="27" t="s">
        <v>134</v>
      </c>
      <c r="L194" s="7" t="str">
        <f t="shared" si="33"/>
        <v>Trata-se de: ObjetoBIM</v>
      </c>
      <c r="M194" s="7" t="str">
        <f t="shared" si="36"/>
        <v xml:space="preserve">Estilizador </v>
      </c>
      <c r="N194" s="7" t="str">
        <f t="shared" si="37"/>
        <v xml:space="preserve">De Linhas </v>
      </c>
      <c r="O194" s="7" t="str">
        <f t="shared" si="38"/>
        <v xml:space="preserve">Estilo Linhas </v>
      </c>
      <c r="P194" s="7" t="str">
        <f t="shared" si="34"/>
        <v>Trata-se de: ObjetoBIM Estilizador  De Linhas  Estilo Linhas  Linha Grupo. --- Consultar a Norma 6492-2021 no Anexo  A.1.3</v>
      </c>
      <c r="Q194" s="7" t="str">
        <f t="shared" si="39"/>
        <v>Consultar a Norma 6492-2021 no Anexo  A.1.3</v>
      </c>
      <c r="R194" s="19" t="s">
        <v>539</v>
      </c>
      <c r="S194" s="19" t="s">
        <v>399</v>
      </c>
      <c r="T194" s="10" t="str">
        <f t="shared" si="35"/>
        <v>key_194</v>
      </c>
    </row>
    <row r="195" spans="1:20" ht="7.9" customHeight="1" x14ac:dyDescent="0.25">
      <c r="A195" s="12">
        <v>195</v>
      </c>
      <c r="B195" s="89" t="s">
        <v>1253</v>
      </c>
      <c r="C195" s="9" t="s">
        <v>712</v>
      </c>
      <c r="D195" s="9" t="s">
        <v>743</v>
      </c>
      <c r="E195" s="89" t="s">
        <v>1772</v>
      </c>
      <c r="F195" s="126" t="s">
        <v>1781</v>
      </c>
      <c r="G195" s="27" t="s">
        <v>134</v>
      </c>
      <c r="H195" s="27" t="s">
        <v>134</v>
      </c>
      <c r="I195" s="27" t="s">
        <v>134</v>
      </c>
      <c r="J195" s="27" t="s">
        <v>134</v>
      </c>
      <c r="K195" s="27" t="s">
        <v>134</v>
      </c>
      <c r="L195" s="7" t="str">
        <f t="shared" si="33"/>
        <v>Trata-se de: ObjetoBIM</v>
      </c>
      <c r="M195" s="7" t="str">
        <f t="shared" si="36"/>
        <v xml:space="preserve">Estilizador </v>
      </c>
      <c r="N195" s="7" t="str">
        <f t="shared" si="37"/>
        <v xml:space="preserve">De Linhas </v>
      </c>
      <c r="O195" s="7" t="str">
        <f t="shared" si="38"/>
        <v xml:space="preserve">Estilo Linhas </v>
      </c>
      <c r="P195" s="7" t="str">
        <f t="shared" si="34"/>
        <v>Trata-se de: ObjetoBIM Estilizador  De Linhas  Estilo Linhas  Linha Valor. --- Consultar a Norma 6492-2021 no Anexo  A.1.3</v>
      </c>
      <c r="Q195" s="7" t="str">
        <f t="shared" si="39"/>
        <v>Consultar a Norma 6492-2021 no Anexo  A.1.3</v>
      </c>
      <c r="R195" s="19" t="s">
        <v>539</v>
      </c>
      <c r="S195" s="19" t="s">
        <v>399</v>
      </c>
      <c r="T195" s="10" t="str">
        <f t="shared" si="35"/>
        <v>key_195</v>
      </c>
    </row>
    <row r="196" spans="1:20" ht="7.9" customHeight="1" x14ac:dyDescent="0.25">
      <c r="A196" s="12">
        <v>196</v>
      </c>
      <c r="B196" s="89" t="s">
        <v>1253</v>
      </c>
      <c r="C196" s="9" t="s">
        <v>712</v>
      </c>
      <c r="D196" s="9" t="s">
        <v>744</v>
      </c>
      <c r="E196" s="23" t="s">
        <v>1767</v>
      </c>
      <c r="F196" s="89" t="s">
        <v>1766</v>
      </c>
      <c r="G196" s="27" t="s">
        <v>134</v>
      </c>
      <c r="H196" s="27" t="s">
        <v>134</v>
      </c>
      <c r="I196" s="27" t="s">
        <v>134</v>
      </c>
      <c r="J196" s="27" t="s">
        <v>134</v>
      </c>
      <c r="K196" s="27" t="s">
        <v>134</v>
      </c>
      <c r="L196" s="7" t="str">
        <f t="shared" si="33"/>
        <v>Trata-se de: ObjetoBIM</v>
      </c>
      <c r="M196" s="7" t="str">
        <f t="shared" si="36"/>
        <v xml:space="preserve">Estilizador </v>
      </c>
      <c r="N196" s="7" t="str">
        <f t="shared" si="37"/>
        <v xml:space="preserve">De Setas </v>
      </c>
      <c r="O196" s="7" t="str">
        <f t="shared" si="38"/>
        <v xml:space="preserve">Estilo Setas </v>
      </c>
      <c r="P196" s="7" t="str">
        <f t="shared" si="34"/>
        <v>Trata-se de: ObjetoBIM Estilizador  De Setas  Estilo Setas  Seta Unifilar. --- Consultar a Norma 6492-2021 no Anexo  A.4</v>
      </c>
      <c r="Q196" s="7" t="str">
        <f t="shared" si="39"/>
        <v>Consultar a Norma 6492-2021 no Anexo  A.4</v>
      </c>
      <c r="R196" s="19" t="s">
        <v>539</v>
      </c>
      <c r="S196" s="19" t="s">
        <v>400</v>
      </c>
      <c r="T196" s="10" t="str">
        <f t="shared" si="35"/>
        <v>key_196</v>
      </c>
    </row>
    <row r="197" spans="1:20" ht="7.9" customHeight="1" x14ac:dyDescent="0.25">
      <c r="A197" s="12">
        <v>197</v>
      </c>
      <c r="B197" s="89" t="s">
        <v>1253</v>
      </c>
      <c r="C197" s="9" t="s">
        <v>712</v>
      </c>
      <c r="D197" s="9" t="s">
        <v>744</v>
      </c>
      <c r="E197" s="23" t="s">
        <v>1767</v>
      </c>
      <c r="F197" s="89" t="s">
        <v>1765</v>
      </c>
      <c r="G197" s="27" t="s">
        <v>134</v>
      </c>
      <c r="H197" s="27" t="s">
        <v>134</v>
      </c>
      <c r="I197" s="27" t="s">
        <v>134</v>
      </c>
      <c r="J197" s="27" t="s">
        <v>134</v>
      </c>
      <c r="K197" s="27" t="s">
        <v>134</v>
      </c>
      <c r="L197" s="7" t="str">
        <f t="shared" si="33"/>
        <v>Trata-se de: ObjetoBIM</v>
      </c>
      <c r="M197" s="7" t="str">
        <f t="shared" si="36"/>
        <v xml:space="preserve">Estilizador </v>
      </c>
      <c r="N197" s="7" t="str">
        <f t="shared" si="37"/>
        <v xml:space="preserve">De Setas </v>
      </c>
      <c r="O197" s="7" t="str">
        <f t="shared" si="38"/>
        <v xml:space="preserve">Estilo Setas </v>
      </c>
      <c r="P197" s="7" t="str">
        <f t="shared" si="34"/>
        <v>Trata-se de: ObjetoBIM Estilizador  De Setas  Estilo Setas  Seta Bifilar. --- Consultar a Norma 6492-2021 no Anexo  A.4</v>
      </c>
      <c r="Q197" s="7" t="str">
        <f t="shared" ref="Q197:Q217" si="40">_xlfn.CONCAT("Consultar a Norma ",R197," no Anexo ",S197)</f>
        <v>Consultar a Norma 6492-2021 no Anexo  A.4</v>
      </c>
      <c r="R197" s="19" t="s">
        <v>539</v>
      </c>
      <c r="S197" s="19" t="s">
        <v>400</v>
      </c>
      <c r="T197" s="10" t="str">
        <f t="shared" si="35"/>
        <v>key_197</v>
      </c>
    </row>
    <row r="198" spans="1:20" ht="7.9" customHeight="1" x14ac:dyDescent="0.25">
      <c r="A198" s="12">
        <v>198</v>
      </c>
      <c r="B198" s="89" t="s">
        <v>1253</v>
      </c>
      <c r="C198" s="9" t="s">
        <v>712</v>
      </c>
      <c r="D198" s="89" t="s">
        <v>1768</v>
      </c>
      <c r="E198" s="23" t="s">
        <v>1773</v>
      </c>
      <c r="F198" s="119" t="s">
        <v>1789</v>
      </c>
      <c r="G198" s="27" t="s">
        <v>134</v>
      </c>
      <c r="H198" s="27" t="s">
        <v>134</v>
      </c>
      <c r="I198" s="27" t="s">
        <v>134</v>
      </c>
      <c r="J198" s="27" t="s">
        <v>134</v>
      </c>
      <c r="K198" s="27" t="s">
        <v>134</v>
      </c>
      <c r="L198" s="7" t="str">
        <f t="shared" si="33"/>
        <v>Trata-se de: ObjetoBIM</v>
      </c>
      <c r="M198" s="7" t="str">
        <f t="shared" si="36"/>
        <v xml:space="preserve">Estilizador </v>
      </c>
      <c r="N198" s="7" t="str">
        <f t="shared" si="37"/>
        <v xml:space="preserve">De Cotas </v>
      </c>
      <c r="O198" s="7" t="str">
        <f t="shared" si="38"/>
        <v xml:space="preserve">Estilo Cotas </v>
      </c>
      <c r="P198" s="7" t="str">
        <f t="shared" si="34"/>
        <v>Trata-se de: ObjetoBIM Estilizador  De Cotas  Estilo Cotas  Cota Extremo. --- Consultar a Norma 6492-2021 no Anexo  A.4</v>
      </c>
      <c r="Q198" s="7" t="str">
        <f t="shared" si="40"/>
        <v>Consultar a Norma 6492-2021 no Anexo  A.4</v>
      </c>
      <c r="R198" s="19" t="s">
        <v>539</v>
      </c>
      <c r="S198" s="19" t="s">
        <v>400</v>
      </c>
      <c r="T198" s="10" t="str">
        <f t="shared" si="35"/>
        <v>key_198</v>
      </c>
    </row>
    <row r="199" spans="1:20" ht="7.9" customHeight="1" x14ac:dyDescent="0.25">
      <c r="A199" s="12">
        <v>199</v>
      </c>
      <c r="B199" s="89" t="s">
        <v>1253</v>
      </c>
      <c r="C199" s="9" t="s">
        <v>712</v>
      </c>
      <c r="D199" s="9" t="s">
        <v>745</v>
      </c>
      <c r="E199" s="89" t="s">
        <v>1774</v>
      </c>
      <c r="F199" s="89" t="s">
        <v>1782</v>
      </c>
      <c r="G199" s="27" t="s">
        <v>134</v>
      </c>
      <c r="H199" s="27" t="s">
        <v>134</v>
      </c>
      <c r="I199" s="27" t="s">
        <v>134</v>
      </c>
      <c r="J199" s="27" t="s">
        <v>134</v>
      </c>
      <c r="K199" s="27" t="s">
        <v>134</v>
      </c>
      <c r="L199" s="7" t="str">
        <f t="shared" si="33"/>
        <v>Trata-se de: ObjetoBIM</v>
      </c>
      <c r="M199" s="7" t="str">
        <f t="shared" si="36"/>
        <v xml:space="preserve">Estilizador </v>
      </c>
      <c r="N199" s="7" t="str">
        <f t="shared" si="37"/>
        <v xml:space="preserve">De Tipografia </v>
      </c>
      <c r="O199" s="7" t="str">
        <f t="shared" si="38"/>
        <v xml:space="preserve">Estilo Tipografias </v>
      </c>
      <c r="P199" s="7" t="str">
        <f t="shared" si="34"/>
        <v>Trata-se de: ObjetoBIM Estilizador  De Tipografia  Estilo Tipografias  Letra Tipo. --- Consultar a Norma 6492-2021 no Anexo  A.2</v>
      </c>
      <c r="Q199" s="7" t="str">
        <f t="shared" si="40"/>
        <v>Consultar a Norma 6492-2021 no Anexo  A.2</v>
      </c>
      <c r="R199" s="19" t="s">
        <v>539</v>
      </c>
      <c r="S199" s="19" t="s">
        <v>405</v>
      </c>
      <c r="T199" s="10" t="str">
        <f t="shared" si="35"/>
        <v>key_199</v>
      </c>
    </row>
    <row r="200" spans="1:20" ht="7.9" customHeight="1" x14ac:dyDescent="0.25">
      <c r="A200" s="12">
        <v>200</v>
      </c>
      <c r="B200" s="89" t="s">
        <v>1253</v>
      </c>
      <c r="C200" s="9" t="s">
        <v>712</v>
      </c>
      <c r="D200" s="9" t="s">
        <v>745</v>
      </c>
      <c r="E200" s="89" t="s">
        <v>1774</v>
      </c>
      <c r="F200" s="89" t="s">
        <v>1783</v>
      </c>
      <c r="G200" s="27" t="s">
        <v>134</v>
      </c>
      <c r="H200" s="27" t="s">
        <v>134</v>
      </c>
      <c r="I200" s="27" t="s">
        <v>134</v>
      </c>
      <c r="J200" s="27" t="s">
        <v>134</v>
      </c>
      <c r="K200" s="27" t="s">
        <v>134</v>
      </c>
      <c r="L200" s="7" t="str">
        <f t="shared" si="33"/>
        <v>Trata-se de: ObjetoBIM</v>
      </c>
      <c r="M200" s="7" t="str">
        <f t="shared" si="36"/>
        <v xml:space="preserve">Estilizador </v>
      </c>
      <c r="N200" s="7" t="str">
        <f t="shared" si="37"/>
        <v xml:space="preserve">De Tipografia </v>
      </c>
      <c r="O200" s="7" t="str">
        <f t="shared" si="38"/>
        <v xml:space="preserve">Estilo Tipografias </v>
      </c>
      <c r="P200" s="7" t="str">
        <f t="shared" si="34"/>
        <v>Trata-se de: ObjetoBIM Estilizador  De Tipografia  Estilo Tipografias  Letra Regua. --- Consultar a Norma 6492-2021 no Anexo  A.2</v>
      </c>
      <c r="Q200" s="7" t="str">
        <f t="shared" si="40"/>
        <v>Consultar a Norma 6492-2021 no Anexo  A.2</v>
      </c>
      <c r="R200" s="19" t="s">
        <v>539</v>
      </c>
      <c r="S200" s="19" t="s">
        <v>405</v>
      </c>
      <c r="T200" s="10" t="str">
        <f t="shared" si="35"/>
        <v>key_200</v>
      </c>
    </row>
    <row r="201" spans="1:20" ht="7.9" customHeight="1" x14ac:dyDescent="0.25">
      <c r="A201" s="12">
        <v>201</v>
      </c>
      <c r="B201" s="89" t="s">
        <v>1253</v>
      </c>
      <c r="C201" s="9" t="s">
        <v>712</v>
      </c>
      <c r="D201" s="9" t="s">
        <v>745</v>
      </c>
      <c r="E201" s="89" t="s">
        <v>1771</v>
      </c>
      <c r="F201" s="89" t="s">
        <v>1775</v>
      </c>
      <c r="G201" s="27" t="s">
        <v>134</v>
      </c>
      <c r="H201" s="27" t="s">
        <v>134</v>
      </c>
      <c r="I201" s="27" t="s">
        <v>134</v>
      </c>
      <c r="J201" s="27" t="s">
        <v>134</v>
      </c>
      <c r="K201" s="27" t="s">
        <v>134</v>
      </c>
      <c r="L201" s="7" t="str">
        <f t="shared" si="33"/>
        <v>Trata-se de: ObjetoBIM</v>
      </c>
      <c r="M201" s="7" t="str">
        <f t="shared" si="36"/>
        <v xml:space="preserve">Estilizador </v>
      </c>
      <c r="N201" s="7" t="str">
        <f t="shared" si="37"/>
        <v xml:space="preserve">De Tipografia </v>
      </c>
      <c r="O201" s="7" t="str">
        <f t="shared" si="38"/>
        <v xml:space="preserve">Estilo Cotagem </v>
      </c>
      <c r="P201" s="7" t="str">
        <f t="shared" si="34"/>
        <v>Trata-se de: ObjetoBIM Estilizador  De Tipografia  Estilo Cotagem  Cota Linha. --- Consultar a Norma 6492-2021 no Anexo  A.5</v>
      </c>
      <c r="Q201" s="7" t="str">
        <f t="shared" si="40"/>
        <v>Consultar a Norma 6492-2021 no Anexo  A.5</v>
      </c>
      <c r="R201" s="19" t="s">
        <v>539</v>
      </c>
      <c r="S201" s="19" t="s">
        <v>401</v>
      </c>
      <c r="T201" s="10" t="str">
        <f t="shared" si="35"/>
        <v>key_201</v>
      </c>
    </row>
    <row r="202" spans="1:20" ht="7.9" customHeight="1" x14ac:dyDescent="0.25">
      <c r="A202" s="12">
        <v>202</v>
      </c>
      <c r="B202" s="89" t="s">
        <v>1253</v>
      </c>
      <c r="C202" s="9" t="s">
        <v>712</v>
      </c>
      <c r="D202" s="9" t="s">
        <v>745</v>
      </c>
      <c r="E202" s="89" t="s">
        <v>1771</v>
      </c>
      <c r="F202" s="89" t="s">
        <v>456</v>
      </c>
      <c r="G202" s="27" t="s">
        <v>134</v>
      </c>
      <c r="H202" s="27" t="s">
        <v>134</v>
      </c>
      <c r="I202" s="27" t="s">
        <v>134</v>
      </c>
      <c r="J202" s="27" t="s">
        <v>134</v>
      </c>
      <c r="K202" s="27" t="s">
        <v>134</v>
      </c>
      <c r="L202" s="7" t="str">
        <f t="shared" si="33"/>
        <v>Trata-se de: ObjetoBIM</v>
      </c>
      <c r="M202" s="7" t="str">
        <f t="shared" si="36"/>
        <v xml:space="preserve">Estilizador </v>
      </c>
      <c r="N202" s="7" t="str">
        <f t="shared" si="37"/>
        <v xml:space="preserve">De Tipografia </v>
      </c>
      <c r="O202" s="7" t="str">
        <f t="shared" si="38"/>
        <v xml:space="preserve">Estilo Cotagem </v>
      </c>
      <c r="P202" s="7" t="str">
        <f t="shared" si="34"/>
        <v>Trata-se de: ObjetoBIM Estilizador  De Tipografia  Estilo Cotagem  Cota Extensão. --- Consultar a Norma 6492-2021 no Anexo  A.5</v>
      </c>
      <c r="Q202" s="7" t="str">
        <f t="shared" si="40"/>
        <v>Consultar a Norma 6492-2021 no Anexo  A.5</v>
      </c>
      <c r="R202" s="19" t="s">
        <v>539</v>
      </c>
      <c r="S202" s="19" t="s">
        <v>401</v>
      </c>
      <c r="T202" s="10" t="str">
        <f t="shared" si="35"/>
        <v>key_202</v>
      </c>
    </row>
    <row r="203" spans="1:20" ht="7.9" customHeight="1" x14ac:dyDescent="0.25">
      <c r="A203" s="12">
        <v>203</v>
      </c>
      <c r="B203" s="89" t="s">
        <v>1253</v>
      </c>
      <c r="C203" s="9" t="s">
        <v>712</v>
      </c>
      <c r="D203" s="9" t="s">
        <v>745</v>
      </c>
      <c r="E203" s="89" t="s">
        <v>1771</v>
      </c>
      <c r="F203" s="89" t="s">
        <v>116</v>
      </c>
      <c r="G203" s="27" t="s">
        <v>134</v>
      </c>
      <c r="H203" s="27" t="s">
        <v>134</v>
      </c>
      <c r="I203" s="27" t="s">
        <v>134</v>
      </c>
      <c r="J203" s="27" t="s">
        <v>134</v>
      </c>
      <c r="K203" s="27" t="s">
        <v>134</v>
      </c>
      <c r="L203" s="7" t="str">
        <f t="shared" si="33"/>
        <v>Trata-se de: ObjetoBIM</v>
      </c>
      <c r="M203" s="7" t="str">
        <f t="shared" si="36"/>
        <v xml:space="preserve">Estilizador </v>
      </c>
      <c r="N203" s="7" t="str">
        <f t="shared" si="37"/>
        <v xml:space="preserve">De Tipografia </v>
      </c>
      <c r="O203" s="7" t="str">
        <f t="shared" si="38"/>
        <v xml:space="preserve">Estilo Cotagem </v>
      </c>
      <c r="P203" s="7" t="str">
        <f t="shared" si="34"/>
        <v>Trata-se de: ObjetoBIM Estilizador  De Tipografia  Estilo Cotagem  Cota Chamada. --- Consultar a Norma 6492-2021 no Anexo  A.5</v>
      </c>
      <c r="Q203" s="7" t="str">
        <f t="shared" si="40"/>
        <v>Consultar a Norma 6492-2021 no Anexo  A.5</v>
      </c>
      <c r="R203" s="19" t="s">
        <v>539</v>
      </c>
      <c r="S203" s="19" t="s">
        <v>401</v>
      </c>
      <c r="T203" s="10" t="str">
        <f t="shared" si="35"/>
        <v>key_203</v>
      </c>
    </row>
    <row r="204" spans="1:20" ht="7.9" customHeight="1" x14ac:dyDescent="0.25">
      <c r="A204" s="12">
        <v>204</v>
      </c>
      <c r="B204" s="89" t="s">
        <v>1253</v>
      </c>
      <c r="C204" s="9" t="s">
        <v>712</v>
      </c>
      <c r="D204" s="9" t="s">
        <v>745</v>
      </c>
      <c r="E204" s="89" t="s">
        <v>1771</v>
      </c>
      <c r="F204" s="89" t="s">
        <v>117</v>
      </c>
      <c r="G204" s="27" t="s">
        <v>134</v>
      </c>
      <c r="H204" s="27" t="s">
        <v>134</v>
      </c>
      <c r="I204" s="27" t="s">
        <v>134</v>
      </c>
      <c r="J204" s="27" t="s">
        <v>134</v>
      </c>
      <c r="K204" s="27" t="s">
        <v>134</v>
      </c>
      <c r="L204" s="7" t="str">
        <f t="shared" si="33"/>
        <v>Trata-se de: ObjetoBIM</v>
      </c>
      <c r="M204" s="7" t="str">
        <f t="shared" si="36"/>
        <v xml:space="preserve">Estilizador </v>
      </c>
      <c r="N204" s="7" t="str">
        <f t="shared" si="37"/>
        <v xml:space="preserve">De Tipografia </v>
      </c>
      <c r="O204" s="7" t="str">
        <f t="shared" si="38"/>
        <v xml:space="preserve">Estilo Cotagem </v>
      </c>
      <c r="P204" s="7" t="str">
        <f t="shared" si="34"/>
        <v>Trata-se de: ObjetoBIM Estilizador  De Tipografia  Estilo Cotagem  Cota Cifra. --- Consultar a Norma 6492-2021 no Anexo  A.5</v>
      </c>
      <c r="Q204" s="7" t="str">
        <f t="shared" si="40"/>
        <v>Consultar a Norma 6492-2021 no Anexo  A.5</v>
      </c>
      <c r="R204" s="19" t="s">
        <v>539</v>
      </c>
      <c r="S204" s="19" t="s">
        <v>401</v>
      </c>
      <c r="T204" s="10" t="str">
        <f t="shared" si="35"/>
        <v>key_204</v>
      </c>
    </row>
    <row r="205" spans="1:20" ht="7.9" customHeight="1" x14ac:dyDescent="0.25">
      <c r="A205" s="12">
        <v>205</v>
      </c>
      <c r="B205" s="89" t="s">
        <v>1253</v>
      </c>
      <c r="C205" s="9" t="s">
        <v>751</v>
      </c>
      <c r="D205" s="9" t="s">
        <v>789</v>
      </c>
      <c r="E205" s="89" t="s">
        <v>1770</v>
      </c>
      <c r="F205" s="123" t="s">
        <v>1769</v>
      </c>
      <c r="G205" s="27" t="s">
        <v>134</v>
      </c>
      <c r="H205" s="27" t="s">
        <v>134</v>
      </c>
      <c r="I205" s="27" t="s">
        <v>134</v>
      </c>
      <c r="J205" s="27" t="s">
        <v>134</v>
      </c>
      <c r="K205" s="27" t="s">
        <v>134</v>
      </c>
      <c r="L205" s="7" t="str">
        <f t="shared" si="33"/>
        <v>Trata-se de: ObjetoBIM</v>
      </c>
      <c r="M205" s="7" t="str">
        <f t="shared" si="36"/>
        <v xml:space="preserve">Simbólico </v>
      </c>
      <c r="N205" s="7" t="str">
        <f t="shared" si="37"/>
        <v xml:space="preserve">De Orientação </v>
      </c>
      <c r="O205" s="7" t="str">
        <f t="shared" si="38"/>
        <v xml:space="preserve">Azimutal </v>
      </c>
      <c r="P205" s="7" t="str">
        <f t="shared" si="34"/>
        <v xml:space="preserve">Trata-se de: ObjetoBIM Simbólico  De Orientação  Azimutal  Norte. --- Consultar a Norma 6492-2021 no Anexo  A.4 </v>
      </c>
      <c r="Q205" s="7" t="str">
        <f t="shared" si="40"/>
        <v xml:space="preserve">Consultar a Norma 6492-2021 no Anexo  A.4 </v>
      </c>
      <c r="R205" s="19" t="s">
        <v>539</v>
      </c>
      <c r="S205" s="19" t="s">
        <v>406</v>
      </c>
      <c r="T205" s="10" t="str">
        <f t="shared" si="35"/>
        <v>key_205</v>
      </c>
    </row>
    <row r="206" spans="1:20" ht="7.9" customHeight="1" x14ac:dyDescent="0.25">
      <c r="A206" s="12">
        <v>206</v>
      </c>
      <c r="B206" s="89" t="s">
        <v>1253</v>
      </c>
      <c r="C206" s="9" t="s">
        <v>751</v>
      </c>
      <c r="D206" s="9" t="s">
        <v>798</v>
      </c>
      <c r="E206" s="9" t="s">
        <v>792</v>
      </c>
      <c r="F206" s="23" t="s">
        <v>832</v>
      </c>
      <c r="G206" s="27" t="s">
        <v>134</v>
      </c>
      <c r="H206" s="27" t="s">
        <v>134</v>
      </c>
      <c r="I206" s="27" t="s">
        <v>134</v>
      </c>
      <c r="J206" s="27" t="s">
        <v>134</v>
      </c>
      <c r="K206" s="27" t="s">
        <v>134</v>
      </c>
      <c r="L206" s="7" t="str">
        <f t="shared" si="33"/>
        <v>Trata-se de: ObjetoBIM</v>
      </c>
      <c r="M206" s="7" t="str">
        <f t="shared" si="36"/>
        <v xml:space="preserve">Simbólico </v>
      </c>
      <c r="N206" s="7" t="str">
        <f t="shared" si="37"/>
        <v xml:space="preserve">De Indicação </v>
      </c>
      <c r="O206" s="7" t="str">
        <f t="shared" si="38"/>
        <v xml:space="preserve">De Trânsito </v>
      </c>
      <c r="P206" s="7" t="str">
        <f t="shared" si="34"/>
        <v xml:space="preserve">Trata-se de: ObjetoBIM Simbólico  De Indicação  De Trânsito  Para Acesso. --- Consultar a Norma 6492-2021 no Anexo  A.4 </v>
      </c>
      <c r="Q206" s="7" t="str">
        <f t="shared" si="40"/>
        <v xml:space="preserve">Consultar a Norma 6492-2021 no Anexo  A.4 </v>
      </c>
      <c r="R206" s="19" t="s">
        <v>539</v>
      </c>
      <c r="S206" s="19" t="s">
        <v>406</v>
      </c>
      <c r="T206" s="10" t="str">
        <f t="shared" si="35"/>
        <v>key_206</v>
      </c>
    </row>
    <row r="207" spans="1:20" ht="7.9" customHeight="1" x14ac:dyDescent="0.25">
      <c r="A207" s="12">
        <v>207</v>
      </c>
      <c r="B207" s="89" t="s">
        <v>1253</v>
      </c>
      <c r="C207" s="9" t="s">
        <v>751</v>
      </c>
      <c r="D207" s="9" t="s">
        <v>798</v>
      </c>
      <c r="E207" s="9" t="s">
        <v>792</v>
      </c>
      <c r="F207" s="23" t="s">
        <v>833</v>
      </c>
      <c r="G207" s="27" t="s">
        <v>134</v>
      </c>
      <c r="H207" s="27" t="s">
        <v>134</v>
      </c>
      <c r="I207" s="27" t="s">
        <v>134</v>
      </c>
      <c r="J207" s="27" t="s">
        <v>134</v>
      </c>
      <c r="K207" s="27" t="s">
        <v>134</v>
      </c>
      <c r="L207" s="7" t="str">
        <f t="shared" si="33"/>
        <v>Trata-se de: ObjetoBIM</v>
      </c>
      <c r="M207" s="7" t="str">
        <f t="shared" si="36"/>
        <v xml:space="preserve">Simbólico </v>
      </c>
      <c r="N207" s="7" t="str">
        <f t="shared" si="37"/>
        <v xml:space="preserve">De Indicação </v>
      </c>
      <c r="O207" s="7" t="str">
        <f t="shared" si="38"/>
        <v xml:space="preserve">De Trânsito </v>
      </c>
      <c r="P207" s="7" t="str">
        <f t="shared" si="34"/>
        <v xml:space="preserve">Trata-se de: ObjetoBIM Simbólico  De Indicação  De Trânsito  Para Escada. --- Consultar a Norma 6492-2021 no Anexo  A.4 </v>
      </c>
      <c r="Q207" s="7" t="str">
        <f t="shared" si="40"/>
        <v xml:space="preserve">Consultar a Norma 6492-2021 no Anexo  A.4 </v>
      </c>
      <c r="R207" s="19" t="s">
        <v>539</v>
      </c>
      <c r="S207" s="19" t="s">
        <v>406</v>
      </c>
      <c r="T207" s="10" t="str">
        <f t="shared" si="35"/>
        <v>key_207</v>
      </c>
    </row>
    <row r="208" spans="1:20" ht="7.9" customHeight="1" x14ac:dyDescent="0.25">
      <c r="A208" s="12">
        <v>208</v>
      </c>
      <c r="B208" s="89" t="s">
        <v>1253</v>
      </c>
      <c r="C208" s="9" t="s">
        <v>751</v>
      </c>
      <c r="D208" s="9" t="s">
        <v>798</v>
      </c>
      <c r="E208" s="9" t="s">
        <v>792</v>
      </c>
      <c r="F208" s="23" t="s">
        <v>834</v>
      </c>
      <c r="G208" s="27" t="s">
        <v>134</v>
      </c>
      <c r="H208" s="27" t="s">
        <v>134</v>
      </c>
      <c r="I208" s="27" t="s">
        <v>134</v>
      </c>
      <c r="J208" s="27" t="s">
        <v>134</v>
      </c>
      <c r="K208" s="27" t="s">
        <v>134</v>
      </c>
      <c r="L208" s="7" t="str">
        <f t="shared" si="33"/>
        <v>Trata-se de: ObjetoBIM</v>
      </c>
      <c r="M208" s="7" t="str">
        <f t="shared" si="36"/>
        <v xml:space="preserve">Simbólico </v>
      </c>
      <c r="N208" s="7" t="str">
        <f t="shared" si="37"/>
        <v xml:space="preserve">De Indicação </v>
      </c>
      <c r="O208" s="7" t="str">
        <f t="shared" si="38"/>
        <v xml:space="preserve">De Trânsito </v>
      </c>
      <c r="P208" s="7" t="str">
        <f t="shared" si="34"/>
        <v xml:space="preserve">Trata-se de: ObjetoBIM Simbólico  De Indicação  De Trânsito  Para Rampa. --- Consultar a Norma 6492-2021 no Anexo  A.4 </v>
      </c>
      <c r="Q208" s="7" t="str">
        <f t="shared" si="40"/>
        <v xml:space="preserve">Consultar a Norma 6492-2021 no Anexo  A.4 </v>
      </c>
      <c r="R208" s="19" t="s">
        <v>539</v>
      </c>
      <c r="S208" s="19" t="s">
        <v>406</v>
      </c>
      <c r="T208" s="10" t="str">
        <f t="shared" si="35"/>
        <v>key_208</v>
      </c>
    </row>
    <row r="209" spans="1:20" ht="7.9" customHeight="1" x14ac:dyDescent="0.25">
      <c r="A209" s="12">
        <v>209</v>
      </c>
      <c r="B209" s="89" t="s">
        <v>1253</v>
      </c>
      <c r="C209" s="9" t="s">
        <v>751</v>
      </c>
      <c r="D209" s="9" t="s">
        <v>798</v>
      </c>
      <c r="E209" s="9" t="s">
        <v>797</v>
      </c>
      <c r="F209" s="23" t="s">
        <v>799</v>
      </c>
      <c r="G209" s="27" t="s">
        <v>134</v>
      </c>
      <c r="H209" s="27" t="s">
        <v>134</v>
      </c>
      <c r="I209" s="27" t="s">
        <v>134</v>
      </c>
      <c r="J209" s="27" t="s">
        <v>134</v>
      </c>
      <c r="K209" s="27" t="s">
        <v>134</v>
      </c>
      <c r="L209" s="7" t="str">
        <f t="shared" si="33"/>
        <v>Trata-se de: ObjetoBIM</v>
      </c>
      <c r="M209" s="7" t="str">
        <f t="shared" si="36"/>
        <v xml:space="preserve">Simbólico </v>
      </c>
      <c r="N209" s="7" t="str">
        <f t="shared" si="37"/>
        <v xml:space="preserve">De Indicação </v>
      </c>
      <c r="O209" s="7" t="str">
        <f t="shared" si="38"/>
        <v xml:space="preserve">De Detalhe </v>
      </c>
      <c r="P209" s="7" t="str">
        <f t="shared" si="34"/>
        <v xml:space="preserve">Trata-se de: ObjetoBIM Simbólico  De Indicação  De Detalhe  Para Chamada. --- Consultar a Norma 6492-2021 no Anexo  A.4 </v>
      </c>
      <c r="Q209" s="7" t="str">
        <f t="shared" si="40"/>
        <v xml:space="preserve">Consultar a Norma 6492-2021 no Anexo  A.4 </v>
      </c>
      <c r="R209" s="19" t="s">
        <v>539</v>
      </c>
      <c r="S209" s="19" t="s">
        <v>406</v>
      </c>
      <c r="T209" s="10" t="str">
        <f t="shared" si="35"/>
        <v>key_209</v>
      </c>
    </row>
    <row r="210" spans="1:20" ht="7.9" customHeight="1" x14ac:dyDescent="0.25">
      <c r="A210" s="12">
        <v>210</v>
      </c>
      <c r="B210" s="89" t="s">
        <v>1253</v>
      </c>
      <c r="C210" s="9" t="s">
        <v>751</v>
      </c>
      <c r="D210" s="9" t="s">
        <v>798</v>
      </c>
      <c r="E210" s="9" t="s">
        <v>825</v>
      </c>
      <c r="F210" s="23" t="s">
        <v>826</v>
      </c>
      <c r="G210" s="27" t="s">
        <v>134</v>
      </c>
      <c r="H210" s="27" t="s">
        <v>134</v>
      </c>
      <c r="I210" s="27" t="s">
        <v>134</v>
      </c>
      <c r="J210" s="27" t="s">
        <v>134</v>
      </c>
      <c r="K210" s="27" t="s">
        <v>134</v>
      </c>
      <c r="L210" s="7" t="str">
        <f t="shared" si="33"/>
        <v>Trata-se de: ObjetoBIM</v>
      </c>
      <c r="M210" s="7" t="str">
        <f t="shared" si="36"/>
        <v xml:space="preserve">Simbólico </v>
      </c>
      <c r="N210" s="7" t="str">
        <f t="shared" si="37"/>
        <v xml:space="preserve">De Indicação </v>
      </c>
      <c r="O210" s="7" t="str">
        <f t="shared" si="38"/>
        <v xml:space="preserve">De Interrupção </v>
      </c>
      <c r="P210" s="7" t="str">
        <f t="shared" si="34"/>
        <v xml:space="preserve">Trata-se de: ObjetoBIM Simbólico  De Indicação  De Interrupção  Para Detalhe. --- Consultar a Norma 6492-2021 no Anexo  A.4 </v>
      </c>
      <c r="Q210" s="7" t="str">
        <f t="shared" si="40"/>
        <v xml:space="preserve">Consultar a Norma 6492-2021 no Anexo  A.4 </v>
      </c>
      <c r="R210" s="19" t="s">
        <v>539</v>
      </c>
      <c r="S210" s="19" t="s">
        <v>406</v>
      </c>
      <c r="T210" s="10" t="str">
        <f t="shared" si="35"/>
        <v>key_210</v>
      </c>
    </row>
    <row r="211" spans="1:20" ht="7.9" customHeight="1" x14ac:dyDescent="0.25">
      <c r="A211" s="12">
        <v>211</v>
      </c>
      <c r="B211" s="89" t="s">
        <v>1253</v>
      </c>
      <c r="C211" s="9" t="s">
        <v>751</v>
      </c>
      <c r="D211" s="9" t="s">
        <v>756</v>
      </c>
      <c r="E211" s="9" t="s">
        <v>828</v>
      </c>
      <c r="F211" s="23" t="s">
        <v>800</v>
      </c>
      <c r="G211" s="27" t="s">
        <v>134</v>
      </c>
      <c r="H211" s="27" t="s">
        <v>134</v>
      </c>
      <c r="I211" s="27" t="s">
        <v>134</v>
      </c>
      <c r="J211" s="27" t="s">
        <v>134</v>
      </c>
      <c r="K211" s="27" t="s">
        <v>134</v>
      </c>
      <c r="L211" s="7" t="str">
        <f t="shared" si="33"/>
        <v>Trata-se de: ObjetoBIM</v>
      </c>
      <c r="M211" s="7" t="str">
        <f t="shared" si="36"/>
        <v xml:space="preserve">Simbólico </v>
      </c>
      <c r="N211" s="7" t="str">
        <f t="shared" si="37"/>
        <v xml:space="preserve">De Direção </v>
      </c>
      <c r="O211" s="7" t="str">
        <f t="shared" si="38"/>
        <v xml:space="preserve">De Fluxo </v>
      </c>
      <c r="P211" s="7" t="str">
        <f t="shared" si="34"/>
        <v xml:space="preserve">Trata-se de: ObjetoBIM Simbólico  De Direção  De Fluxo  Para Percurso. --- Consultar a Norma 6492-2021 no Anexo  A.4 </v>
      </c>
      <c r="Q211" s="7" t="str">
        <f t="shared" si="40"/>
        <v xml:space="preserve">Consultar a Norma 6492-2021 no Anexo  A.4 </v>
      </c>
      <c r="R211" s="19" t="s">
        <v>539</v>
      </c>
      <c r="S211" s="19" t="s">
        <v>406</v>
      </c>
      <c r="T211" s="10" t="str">
        <f t="shared" si="35"/>
        <v>key_211</v>
      </c>
    </row>
    <row r="212" spans="1:20" ht="7.9" customHeight="1" x14ac:dyDescent="0.25">
      <c r="A212" s="12">
        <v>212</v>
      </c>
      <c r="B212" s="89" t="s">
        <v>1253</v>
      </c>
      <c r="C212" s="9" t="s">
        <v>751</v>
      </c>
      <c r="D212" s="9" t="s">
        <v>756</v>
      </c>
      <c r="E212" s="9" t="s">
        <v>828</v>
      </c>
      <c r="F212" s="23" t="s">
        <v>794</v>
      </c>
      <c r="G212" s="27" t="s">
        <v>134</v>
      </c>
      <c r="H212" s="27" t="s">
        <v>134</v>
      </c>
      <c r="I212" s="27" t="s">
        <v>134</v>
      </c>
      <c r="J212" s="27" t="s">
        <v>134</v>
      </c>
      <c r="K212" s="27" t="s">
        <v>134</v>
      </c>
      <c r="L212" s="7" t="str">
        <f t="shared" si="33"/>
        <v>Trata-se de: ObjetoBIM</v>
      </c>
      <c r="M212" s="7" t="str">
        <f t="shared" si="36"/>
        <v xml:space="preserve">Simbólico </v>
      </c>
      <c r="N212" s="7" t="str">
        <f t="shared" si="37"/>
        <v xml:space="preserve">De Direção </v>
      </c>
      <c r="O212" s="7" t="str">
        <f t="shared" si="38"/>
        <v xml:space="preserve">De Fluxo </v>
      </c>
      <c r="P212" s="7" t="str">
        <f t="shared" si="34"/>
        <v xml:space="preserve">Trata-se de: ObjetoBIM Simbólico  De Direção  De Fluxo  Para Fluído. --- Consultar a Norma 6492-2021 no Anexo  A.4 </v>
      </c>
      <c r="Q212" s="7" t="str">
        <f t="shared" si="40"/>
        <v xml:space="preserve">Consultar a Norma 6492-2021 no Anexo  A.4 </v>
      </c>
      <c r="R212" s="19" t="s">
        <v>539</v>
      </c>
      <c r="S212" s="19" t="s">
        <v>406</v>
      </c>
      <c r="T212" s="10" t="str">
        <f t="shared" si="35"/>
        <v>key_212</v>
      </c>
    </row>
    <row r="213" spans="1:20" ht="7.9" customHeight="1" x14ac:dyDescent="0.25">
      <c r="A213" s="12">
        <v>213</v>
      </c>
      <c r="B213" s="89" t="s">
        <v>1253</v>
      </c>
      <c r="C213" s="9" t="s">
        <v>751</v>
      </c>
      <c r="D213" s="9" t="s">
        <v>795</v>
      </c>
      <c r="E213" s="9" t="s">
        <v>829</v>
      </c>
      <c r="F213" s="23" t="s">
        <v>796</v>
      </c>
      <c r="G213" s="27" t="s">
        <v>134</v>
      </c>
      <c r="H213" s="27" t="s">
        <v>134</v>
      </c>
      <c r="I213" s="27" t="s">
        <v>134</v>
      </c>
      <c r="J213" s="27" t="s">
        <v>134</v>
      </c>
      <c r="K213" s="27" t="s">
        <v>134</v>
      </c>
      <c r="L213" s="7" t="str">
        <f t="shared" ref="L213:L268" si="41">_xlfn.CONCAT("Trata-se de: ", SUBSTITUTE(B213,"1.",""))</f>
        <v>Trata-se de: ObjetoBIM</v>
      </c>
      <c r="M213" s="7" t="str">
        <f t="shared" si="36"/>
        <v xml:space="preserve">Simbólico </v>
      </c>
      <c r="N213" s="7" t="str">
        <f t="shared" si="37"/>
        <v xml:space="preserve">De Inclinação </v>
      </c>
      <c r="O213" s="7" t="str">
        <f t="shared" si="38"/>
        <v xml:space="preserve">De Telhado </v>
      </c>
      <c r="P213" s="7" t="str">
        <f t="shared" ref="P213:P268" si="42">_xlfn.CONCAT(L213," ",M213," ",N213," ",O213," ", SUBSTITUTE(F213, ".", " "),". --- ",Q213)</f>
        <v xml:space="preserve">Trata-se de: ObjetoBIM Simbólico  De Inclinação  De Telhado  Para Aguas. --- Consultar a Norma 6492-2021 no Anexo  A.4 </v>
      </c>
      <c r="Q213" s="7" t="str">
        <f t="shared" si="40"/>
        <v xml:space="preserve">Consultar a Norma 6492-2021 no Anexo  A.4 </v>
      </c>
      <c r="R213" s="19" t="s">
        <v>539</v>
      </c>
      <c r="S213" s="19" t="s">
        <v>406</v>
      </c>
      <c r="T213" s="10" t="str">
        <f t="shared" ref="T213:T268" si="43">_xlfn.CONCAT("key_",A213)</f>
        <v>key_213</v>
      </c>
    </row>
    <row r="214" spans="1:20" ht="7.9" customHeight="1" x14ac:dyDescent="0.25">
      <c r="A214" s="12">
        <v>214</v>
      </c>
      <c r="B214" s="89" t="s">
        <v>1253</v>
      </c>
      <c r="C214" s="9" t="s">
        <v>751</v>
      </c>
      <c r="D214" s="9" t="s">
        <v>795</v>
      </c>
      <c r="E214" s="9" t="s">
        <v>830</v>
      </c>
      <c r="F214" s="23" t="s">
        <v>831</v>
      </c>
      <c r="G214" s="27" t="s">
        <v>134</v>
      </c>
      <c r="H214" s="27" t="s">
        <v>134</v>
      </c>
      <c r="I214" s="27" t="s">
        <v>134</v>
      </c>
      <c r="J214" s="27" t="s">
        <v>134</v>
      </c>
      <c r="K214" s="27" t="s">
        <v>134</v>
      </c>
      <c r="L214" s="7" t="str">
        <f t="shared" si="41"/>
        <v>Trata-se de: ObjetoBIM</v>
      </c>
      <c r="M214" s="7" t="str">
        <f t="shared" ref="M214:M269" si="44">_xlfn.CONCAT(SUBSTITUTE(C214,"."," ")," ")</f>
        <v xml:space="preserve">Simbólico </v>
      </c>
      <c r="N214" s="7" t="str">
        <f t="shared" ref="N214:N269" si="45">_xlfn.CONCAT(SUBSTITUTE(D214,"."," ")," ")</f>
        <v xml:space="preserve">De Inclinação </v>
      </c>
      <c r="O214" s="7" t="str">
        <f t="shared" ref="O214:O269" si="46">_xlfn.CONCAT(SUBSTITUTE(E214,"."," ")," ")</f>
        <v xml:space="preserve">De Terreno </v>
      </c>
      <c r="P214" s="7" t="str">
        <f t="shared" si="42"/>
        <v xml:space="preserve">Trata-se de: ObjetoBIM Simbólico  De Inclinação  De Terreno  Para Talude. --- Consultar a Norma 6492-2021 no Anexo  A.4 </v>
      </c>
      <c r="Q214" s="7" t="str">
        <f t="shared" si="40"/>
        <v xml:space="preserve">Consultar a Norma 6492-2021 no Anexo  A.4 </v>
      </c>
      <c r="R214" s="19" t="s">
        <v>539</v>
      </c>
      <c r="S214" s="19" t="s">
        <v>406</v>
      </c>
      <c r="T214" s="10" t="str">
        <f t="shared" si="43"/>
        <v>key_214</v>
      </c>
    </row>
    <row r="215" spans="1:20" ht="7.9" customHeight="1" x14ac:dyDescent="0.25">
      <c r="A215" s="12">
        <v>215</v>
      </c>
      <c r="B215" s="89" t="s">
        <v>1253</v>
      </c>
      <c r="C215" s="9" t="s">
        <v>751</v>
      </c>
      <c r="D215" s="9" t="s">
        <v>824</v>
      </c>
      <c r="E215" s="9" t="s">
        <v>752</v>
      </c>
      <c r="F215" s="23" t="s">
        <v>753</v>
      </c>
      <c r="G215" s="27" t="s">
        <v>134</v>
      </c>
      <c r="H215" s="27" t="s">
        <v>134</v>
      </c>
      <c r="I215" s="27" t="s">
        <v>134</v>
      </c>
      <c r="J215" s="27" t="s">
        <v>134</v>
      </c>
      <c r="K215" s="27" t="s">
        <v>134</v>
      </c>
      <c r="L215" s="7" t="str">
        <f t="shared" si="41"/>
        <v>Trata-se de: ObjetoBIM</v>
      </c>
      <c r="M215" s="7" t="str">
        <f t="shared" si="44"/>
        <v xml:space="preserve">Simbólico </v>
      </c>
      <c r="N215" s="7" t="str">
        <f t="shared" si="45"/>
        <v xml:space="preserve">De Sistemas </v>
      </c>
      <c r="O215" s="7" t="str">
        <f t="shared" si="46"/>
        <v xml:space="preserve">Plugs </v>
      </c>
      <c r="P215" s="7" t="str">
        <f t="shared" si="42"/>
        <v xml:space="preserve">Trata-se de: ObjetoBIM Simbólico  De Sistemas  Plugs  Tomada. --- Consultar a Norma 6492-2021 no Anexo  A.4 </v>
      </c>
      <c r="Q215" s="7" t="str">
        <f t="shared" si="40"/>
        <v xml:space="preserve">Consultar a Norma 6492-2021 no Anexo  A.4 </v>
      </c>
      <c r="R215" s="19" t="s">
        <v>539</v>
      </c>
      <c r="S215" s="19" t="s">
        <v>406</v>
      </c>
      <c r="T215" s="10" t="str">
        <f t="shared" si="43"/>
        <v>key_215</v>
      </c>
    </row>
    <row r="216" spans="1:20" ht="7.9" customHeight="1" x14ac:dyDescent="0.25">
      <c r="A216" s="12">
        <v>216</v>
      </c>
      <c r="B216" s="89" t="s">
        <v>1253</v>
      </c>
      <c r="C216" s="9" t="s">
        <v>751</v>
      </c>
      <c r="D216" s="9" t="s">
        <v>824</v>
      </c>
      <c r="E216" s="9" t="s">
        <v>752</v>
      </c>
      <c r="F216" s="23" t="s">
        <v>754</v>
      </c>
      <c r="G216" s="27" t="s">
        <v>134</v>
      </c>
      <c r="H216" s="27" t="s">
        <v>134</v>
      </c>
      <c r="I216" s="27" t="s">
        <v>134</v>
      </c>
      <c r="J216" s="27" t="s">
        <v>134</v>
      </c>
      <c r="K216" s="27" t="s">
        <v>134</v>
      </c>
      <c r="L216" s="7" t="str">
        <f t="shared" si="41"/>
        <v>Trata-se de: ObjetoBIM</v>
      </c>
      <c r="M216" s="7" t="str">
        <f t="shared" si="44"/>
        <v xml:space="preserve">Simbólico </v>
      </c>
      <c r="N216" s="7" t="str">
        <f t="shared" si="45"/>
        <v xml:space="preserve">De Sistemas </v>
      </c>
      <c r="O216" s="7" t="str">
        <f t="shared" si="46"/>
        <v xml:space="preserve">Plugs </v>
      </c>
      <c r="P216" s="7" t="str">
        <f t="shared" si="42"/>
        <v xml:space="preserve">Trata-se de: ObjetoBIM Simbólico  De Sistemas  Plugs  Interruptor. --- Consultar a Norma 6492-2021 no Anexo  A.4 </v>
      </c>
      <c r="Q216" s="7" t="str">
        <f t="shared" si="40"/>
        <v xml:space="preserve">Consultar a Norma 6492-2021 no Anexo  A.4 </v>
      </c>
      <c r="R216" s="19" t="s">
        <v>539</v>
      </c>
      <c r="S216" s="19" t="s">
        <v>406</v>
      </c>
      <c r="T216" s="10" t="str">
        <f t="shared" si="43"/>
        <v>key_216</v>
      </c>
    </row>
    <row r="217" spans="1:20" ht="7.9" customHeight="1" x14ac:dyDescent="0.25">
      <c r="A217" s="12">
        <v>217</v>
      </c>
      <c r="B217" s="89" t="s">
        <v>1253</v>
      </c>
      <c r="C217" s="9" t="s">
        <v>751</v>
      </c>
      <c r="D217" s="9" t="s">
        <v>824</v>
      </c>
      <c r="E217" s="9" t="s">
        <v>752</v>
      </c>
      <c r="F217" s="23" t="s">
        <v>816</v>
      </c>
      <c r="G217" s="27" t="s">
        <v>134</v>
      </c>
      <c r="H217" s="27" t="s">
        <v>134</v>
      </c>
      <c r="I217" s="27" t="s">
        <v>134</v>
      </c>
      <c r="J217" s="27" t="s">
        <v>134</v>
      </c>
      <c r="K217" s="27" t="s">
        <v>134</v>
      </c>
      <c r="L217" s="7" t="str">
        <f t="shared" si="41"/>
        <v>Trata-se de: ObjetoBIM</v>
      </c>
      <c r="M217" s="7" t="str">
        <f t="shared" si="44"/>
        <v xml:space="preserve">Simbólico </v>
      </c>
      <c r="N217" s="7" t="str">
        <f t="shared" si="45"/>
        <v xml:space="preserve">De Sistemas </v>
      </c>
      <c r="O217" s="7" t="str">
        <f t="shared" si="46"/>
        <v xml:space="preserve">Plugs </v>
      </c>
      <c r="P217" s="7" t="str">
        <f t="shared" si="42"/>
        <v xml:space="preserve">Trata-se de: ObjetoBIM Simbólico  De Sistemas  Plugs  Ponto De Luz. --- Consultar a Norma 6492-2021 no Anexo  A.4 </v>
      </c>
      <c r="Q217" s="7" t="str">
        <f t="shared" si="40"/>
        <v xml:space="preserve">Consultar a Norma 6492-2021 no Anexo  A.4 </v>
      </c>
      <c r="R217" s="19" t="s">
        <v>539</v>
      </c>
      <c r="S217" s="19" t="s">
        <v>406</v>
      </c>
      <c r="T217" s="10" t="str">
        <f t="shared" si="43"/>
        <v>key_217</v>
      </c>
    </row>
    <row r="218" spans="1:20" ht="7.9" customHeight="1" x14ac:dyDescent="0.25">
      <c r="A218" s="12">
        <v>218</v>
      </c>
      <c r="B218" s="89" t="s">
        <v>1253</v>
      </c>
      <c r="C218" s="9" t="s">
        <v>751</v>
      </c>
      <c r="D218" s="9" t="s">
        <v>757</v>
      </c>
      <c r="E218" s="9" t="s">
        <v>758</v>
      </c>
      <c r="F218" s="23" t="s">
        <v>755</v>
      </c>
      <c r="G218" s="27" t="s">
        <v>134</v>
      </c>
      <c r="H218" s="27" t="s">
        <v>134</v>
      </c>
      <c r="I218" s="27" t="s">
        <v>134</v>
      </c>
      <c r="J218" s="27" t="s">
        <v>134</v>
      </c>
      <c r="K218" s="27" t="s">
        <v>134</v>
      </c>
      <c r="L218" s="7" t="str">
        <f t="shared" si="41"/>
        <v>Trata-se de: ObjetoBIM</v>
      </c>
      <c r="M218" s="7" t="str">
        <f t="shared" si="44"/>
        <v xml:space="preserve">Simbólico </v>
      </c>
      <c r="N218" s="7" t="str">
        <f t="shared" si="45"/>
        <v xml:space="preserve">De Estrutura </v>
      </c>
      <c r="O218" s="7" t="str">
        <f t="shared" si="46"/>
        <v xml:space="preserve">De Aço </v>
      </c>
      <c r="P218" s="7" t="str">
        <f t="shared" si="42"/>
        <v xml:space="preserve">Trata-se de: ObjetoBIM Simbólico  De Estrutura  De Aço  Solda. --- Consultar a Norma 6492-2021 no Anexo  A.4 </v>
      </c>
      <c r="Q218" s="7" t="str">
        <f t="shared" ref="Q218:Q220" si="47">_xlfn.CONCAT("Consultar a Norma ",R218," no Anexo ",S218)</f>
        <v xml:space="preserve">Consultar a Norma 6492-2021 no Anexo  A.4 </v>
      </c>
      <c r="R218" s="19" t="s">
        <v>539</v>
      </c>
      <c r="S218" s="19" t="s">
        <v>406</v>
      </c>
      <c r="T218" s="10" t="str">
        <f t="shared" si="43"/>
        <v>key_218</v>
      </c>
    </row>
    <row r="219" spans="1:20" ht="7.9" customHeight="1" x14ac:dyDescent="0.25">
      <c r="A219" s="12">
        <v>219</v>
      </c>
      <c r="B219" s="89" t="s">
        <v>1253</v>
      </c>
      <c r="C219" s="9" t="s">
        <v>751</v>
      </c>
      <c r="D219" s="9" t="s">
        <v>757</v>
      </c>
      <c r="E219" s="9" t="s">
        <v>759</v>
      </c>
      <c r="F219" s="23" t="s">
        <v>580</v>
      </c>
      <c r="G219" s="27" t="s">
        <v>134</v>
      </c>
      <c r="H219" s="27" t="s">
        <v>134</v>
      </c>
      <c r="I219" s="27" t="s">
        <v>134</v>
      </c>
      <c r="J219" s="27" t="s">
        <v>134</v>
      </c>
      <c r="K219" s="27" t="s">
        <v>134</v>
      </c>
      <c r="L219" s="7" t="str">
        <f t="shared" si="41"/>
        <v>Trata-se de: ObjetoBIM</v>
      </c>
      <c r="M219" s="7" t="str">
        <f t="shared" si="44"/>
        <v xml:space="preserve">Simbólico </v>
      </c>
      <c r="N219" s="7" t="str">
        <f t="shared" si="45"/>
        <v xml:space="preserve">De Estrutura </v>
      </c>
      <c r="O219" s="7" t="str">
        <f t="shared" si="46"/>
        <v xml:space="preserve">De Concreto </v>
      </c>
      <c r="P219" s="7" t="str">
        <f t="shared" si="42"/>
        <v xml:space="preserve">Trata-se de: ObjetoBIM Simbólico  De Estrutura  De Concreto  Armadura. --- Consultar a Norma 6492-2021 no Anexo  A.4 </v>
      </c>
      <c r="Q219" s="7" t="str">
        <f t="shared" si="47"/>
        <v xml:space="preserve">Consultar a Norma 6492-2021 no Anexo  A.4 </v>
      </c>
      <c r="R219" s="19" t="s">
        <v>539</v>
      </c>
      <c r="S219" s="19" t="s">
        <v>406</v>
      </c>
      <c r="T219" s="10" t="str">
        <f t="shared" si="43"/>
        <v>key_219</v>
      </c>
    </row>
    <row r="220" spans="1:20" ht="7.9" customHeight="1" x14ac:dyDescent="0.25">
      <c r="A220" s="12">
        <v>220</v>
      </c>
      <c r="B220" s="89" t="s">
        <v>1253</v>
      </c>
      <c r="C220" s="9" t="s">
        <v>751</v>
      </c>
      <c r="D220" s="9" t="s">
        <v>757</v>
      </c>
      <c r="E220" s="9" t="s">
        <v>760</v>
      </c>
      <c r="F220" s="23" t="s">
        <v>1171</v>
      </c>
      <c r="G220" s="27" t="s">
        <v>134</v>
      </c>
      <c r="H220" s="27" t="s">
        <v>134</v>
      </c>
      <c r="I220" s="27" t="s">
        <v>134</v>
      </c>
      <c r="J220" s="27" t="s">
        <v>134</v>
      </c>
      <c r="K220" s="27" t="s">
        <v>134</v>
      </c>
      <c r="L220" s="7" t="str">
        <f t="shared" si="41"/>
        <v>Trata-se de: ObjetoBIM</v>
      </c>
      <c r="M220" s="7" t="str">
        <f t="shared" si="44"/>
        <v xml:space="preserve">Simbólico </v>
      </c>
      <c r="N220" s="7" t="str">
        <f t="shared" si="45"/>
        <v xml:space="preserve">De Estrutura </v>
      </c>
      <c r="O220" s="7" t="str">
        <f t="shared" si="46"/>
        <v xml:space="preserve">De Madeira </v>
      </c>
      <c r="P220" s="7" t="str">
        <f t="shared" si="42"/>
        <v xml:space="preserve">Trata-se de: ObjetoBIM Simbólico  De Estrutura  De Madeira  Madeiramento. --- Consultar a Norma 6492-2021 no Anexo  A.3.1 </v>
      </c>
      <c r="Q220" s="7" t="str">
        <f t="shared" si="47"/>
        <v xml:space="preserve">Consultar a Norma 6492-2021 no Anexo  A.3.1 </v>
      </c>
      <c r="R220" s="19" t="s">
        <v>539</v>
      </c>
      <c r="S220" s="19" t="s">
        <v>827</v>
      </c>
      <c r="T220" s="10" t="str">
        <f t="shared" si="43"/>
        <v>key_220</v>
      </c>
    </row>
    <row r="221" spans="1:20" ht="7.9" customHeight="1" x14ac:dyDescent="0.25">
      <c r="A221" s="12">
        <v>221</v>
      </c>
      <c r="B221" s="89" t="s">
        <v>1253</v>
      </c>
      <c r="C221" s="9" t="s">
        <v>884</v>
      </c>
      <c r="D221" s="9" t="s">
        <v>561</v>
      </c>
      <c r="E221" s="9" t="s">
        <v>855</v>
      </c>
      <c r="F221" s="9" t="s">
        <v>762</v>
      </c>
      <c r="G221" s="27" t="s">
        <v>134</v>
      </c>
      <c r="H221" s="27" t="s">
        <v>134</v>
      </c>
      <c r="I221" s="27" t="s">
        <v>134</v>
      </c>
      <c r="J221" s="27" t="s">
        <v>134</v>
      </c>
      <c r="K221" s="27" t="s">
        <v>134</v>
      </c>
      <c r="L221" s="7" t="str">
        <f t="shared" si="41"/>
        <v>Trata-se de: ObjetoBIM</v>
      </c>
      <c r="M221" s="7" t="str">
        <f t="shared" si="44"/>
        <v xml:space="preserve">Conteúdo </v>
      </c>
      <c r="N221" s="7" t="str">
        <f t="shared" si="45"/>
        <v xml:space="preserve">Arquivo </v>
      </c>
      <c r="O221" s="7" t="str">
        <f t="shared" si="46"/>
        <v xml:space="preserve">DWG </v>
      </c>
      <c r="P221" s="7" t="str">
        <f t="shared" si="42"/>
        <v>Trata-se de: ObjetoBIM Conteúdo  Arquivo  DWG  V 2024 DWG. --- Consultar a Norma . na Seção  3**</v>
      </c>
      <c r="Q221" s="7" t="str">
        <f t="shared" ref="Q221:Q249" si="48">_xlfn.CONCAT("Consultar a Norma ",R221," na Seção ",S221)</f>
        <v>Consultar a Norma . na Seção  3**</v>
      </c>
      <c r="R221" s="19" t="s">
        <v>391</v>
      </c>
      <c r="S221" s="19" t="s">
        <v>394</v>
      </c>
      <c r="T221" s="10" t="str">
        <f t="shared" si="43"/>
        <v>key_221</v>
      </c>
    </row>
    <row r="222" spans="1:20" ht="7.9" customHeight="1" x14ac:dyDescent="0.25">
      <c r="A222" s="12">
        <v>222</v>
      </c>
      <c r="B222" s="89" t="s">
        <v>1253</v>
      </c>
      <c r="C222" s="9" t="s">
        <v>884</v>
      </c>
      <c r="D222" s="9" t="s">
        <v>561</v>
      </c>
      <c r="E222" s="9" t="s">
        <v>856</v>
      </c>
      <c r="F222" s="9" t="s">
        <v>788</v>
      </c>
      <c r="G222" s="27" t="s">
        <v>134</v>
      </c>
      <c r="H222" s="27" t="s">
        <v>134</v>
      </c>
      <c r="I222" s="27" t="s">
        <v>134</v>
      </c>
      <c r="J222" s="27" t="s">
        <v>134</v>
      </c>
      <c r="K222" s="27" t="s">
        <v>134</v>
      </c>
      <c r="L222" s="7" t="str">
        <f t="shared" si="41"/>
        <v>Trata-se de: ObjetoBIM</v>
      </c>
      <c r="M222" s="7" t="str">
        <f t="shared" si="44"/>
        <v xml:space="preserve">Conteúdo </v>
      </c>
      <c r="N222" s="7" t="str">
        <f t="shared" si="45"/>
        <v xml:space="preserve">Arquivo </v>
      </c>
      <c r="O222" s="7" t="str">
        <f t="shared" si="46"/>
        <v xml:space="preserve">DGN </v>
      </c>
      <c r="P222" s="7" t="str">
        <f t="shared" si="42"/>
        <v>Trata-se de: ObjetoBIM Conteúdo  Arquivo  DGN  V 2024 DGN. --- Consultar a Norma . na Seção  3**</v>
      </c>
      <c r="Q222" s="7" t="str">
        <f t="shared" si="48"/>
        <v>Consultar a Norma . na Seção  3**</v>
      </c>
      <c r="R222" s="19" t="s">
        <v>391</v>
      </c>
      <c r="S222" s="19" t="s">
        <v>394</v>
      </c>
      <c r="T222" s="10" t="str">
        <f t="shared" si="43"/>
        <v>key_222</v>
      </c>
    </row>
    <row r="223" spans="1:20" ht="7.9" customHeight="1" x14ac:dyDescent="0.25">
      <c r="A223" s="12">
        <v>223</v>
      </c>
      <c r="B223" s="89" t="s">
        <v>1253</v>
      </c>
      <c r="C223" s="9" t="s">
        <v>884</v>
      </c>
      <c r="D223" s="9" t="s">
        <v>561</v>
      </c>
      <c r="E223" s="9" t="s">
        <v>857</v>
      </c>
      <c r="F223" s="9" t="s">
        <v>763</v>
      </c>
      <c r="G223" s="27" t="s">
        <v>134</v>
      </c>
      <c r="H223" s="27" t="s">
        <v>134</v>
      </c>
      <c r="I223" s="27" t="s">
        <v>134</v>
      </c>
      <c r="J223" s="27" t="s">
        <v>134</v>
      </c>
      <c r="K223" s="27" t="s">
        <v>134</v>
      </c>
      <c r="L223" s="7" t="str">
        <f t="shared" si="41"/>
        <v>Trata-se de: ObjetoBIM</v>
      </c>
      <c r="M223" s="7" t="str">
        <f t="shared" si="44"/>
        <v xml:space="preserve">Conteúdo </v>
      </c>
      <c r="N223" s="7" t="str">
        <f t="shared" si="45"/>
        <v xml:space="preserve">Arquivo </v>
      </c>
      <c r="O223" s="7" t="str">
        <f t="shared" si="46"/>
        <v xml:space="preserve">DWT </v>
      </c>
      <c r="P223" s="7" t="str">
        <f t="shared" si="42"/>
        <v>Trata-se de: ObjetoBIM Conteúdo  Arquivo  DWT  V 2024 DWT. --- Consultar a Norma . na Seção  3**</v>
      </c>
      <c r="Q223" s="7" t="str">
        <f t="shared" si="48"/>
        <v>Consultar a Norma . na Seção  3**</v>
      </c>
      <c r="R223" s="19" t="s">
        <v>391</v>
      </c>
      <c r="S223" s="19" t="s">
        <v>394</v>
      </c>
      <c r="T223" s="10" t="str">
        <f t="shared" si="43"/>
        <v>key_223</v>
      </c>
    </row>
    <row r="224" spans="1:20" ht="7.9" customHeight="1" x14ac:dyDescent="0.25">
      <c r="A224" s="12">
        <v>224</v>
      </c>
      <c r="B224" s="89" t="s">
        <v>1253</v>
      </c>
      <c r="C224" s="9" t="s">
        <v>884</v>
      </c>
      <c r="D224" s="9" t="s">
        <v>561</v>
      </c>
      <c r="E224" s="9" t="s">
        <v>858</v>
      </c>
      <c r="F224" s="9" t="s">
        <v>764</v>
      </c>
      <c r="G224" s="27" t="s">
        <v>134</v>
      </c>
      <c r="H224" s="27" t="s">
        <v>134</v>
      </c>
      <c r="I224" s="27" t="s">
        <v>134</v>
      </c>
      <c r="J224" s="27" t="s">
        <v>134</v>
      </c>
      <c r="K224" s="27" t="s">
        <v>134</v>
      </c>
      <c r="L224" s="7" t="str">
        <f t="shared" si="41"/>
        <v>Trata-se de: ObjetoBIM</v>
      </c>
      <c r="M224" s="7" t="str">
        <f t="shared" si="44"/>
        <v xml:space="preserve">Conteúdo </v>
      </c>
      <c r="N224" s="7" t="str">
        <f t="shared" si="45"/>
        <v xml:space="preserve">Arquivo </v>
      </c>
      <c r="O224" s="7" t="str">
        <f t="shared" si="46"/>
        <v xml:space="preserve">DOC </v>
      </c>
      <c r="P224" s="7" t="str">
        <f t="shared" si="42"/>
        <v>Trata-se de: ObjetoBIM Conteúdo  Arquivo  DOC  V 2024 DOC. --- Consultar a Norma . na Seção  3**</v>
      </c>
      <c r="Q224" s="7" t="str">
        <f t="shared" si="48"/>
        <v>Consultar a Norma . na Seção  3**</v>
      </c>
      <c r="R224" s="19" t="s">
        <v>391</v>
      </c>
      <c r="S224" s="19" t="s">
        <v>394</v>
      </c>
      <c r="T224" s="10" t="str">
        <f t="shared" si="43"/>
        <v>key_224</v>
      </c>
    </row>
    <row r="225" spans="1:20" ht="7.9" customHeight="1" x14ac:dyDescent="0.25">
      <c r="A225" s="12">
        <v>225</v>
      </c>
      <c r="B225" s="89" t="s">
        <v>1253</v>
      </c>
      <c r="C225" s="9" t="s">
        <v>884</v>
      </c>
      <c r="D225" s="9" t="s">
        <v>561</v>
      </c>
      <c r="E225" s="9" t="s">
        <v>859</v>
      </c>
      <c r="F225" s="9" t="s">
        <v>765</v>
      </c>
      <c r="G225" s="27" t="s">
        <v>134</v>
      </c>
      <c r="H225" s="27" t="s">
        <v>134</v>
      </c>
      <c r="I225" s="27" t="s">
        <v>134</v>
      </c>
      <c r="J225" s="27" t="s">
        <v>134</v>
      </c>
      <c r="K225" s="27" t="s">
        <v>134</v>
      </c>
      <c r="L225" s="7" t="str">
        <f t="shared" si="41"/>
        <v>Trata-se de: ObjetoBIM</v>
      </c>
      <c r="M225" s="7" t="str">
        <f t="shared" si="44"/>
        <v xml:space="preserve">Conteúdo </v>
      </c>
      <c r="N225" s="7" t="str">
        <f t="shared" si="45"/>
        <v xml:space="preserve">Arquivo </v>
      </c>
      <c r="O225" s="7" t="str">
        <f t="shared" si="46"/>
        <v xml:space="preserve">XLS </v>
      </c>
      <c r="P225" s="7" t="str">
        <f t="shared" si="42"/>
        <v>Trata-se de: ObjetoBIM Conteúdo  Arquivo  XLS  V 2024 XLS. --- Consultar a Norma . na Seção  3**</v>
      </c>
      <c r="Q225" s="7" t="str">
        <f t="shared" si="48"/>
        <v>Consultar a Norma . na Seção  3**</v>
      </c>
      <c r="R225" s="19" t="s">
        <v>391</v>
      </c>
      <c r="S225" s="19" t="s">
        <v>394</v>
      </c>
      <c r="T225" s="10" t="str">
        <f t="shared" si="43"/>
        <v>key_225</v>
      </c>
    </row>
    <row r="226" spans="1:20" ht="7.9" customHeight="1" x14ac:dyDescent="0.25">
      <c r="A226" s="12">
        <v>226</v>
      </c>
      <c r="B226" s="89" t="s">
        <v>1253</v>
      </c>
      <c r="C226" s="9" t="s">
        <v>884</v>
      </c>
      <c r="D226" s="9" t="s">
        <v>561</v>
      </c>
      <c r="E226" s="9" t="s">
        <v>860</v>
      </c>
      <c r="F226" s="9" t="s">
        <v>766</v>
      </c>
      <c r="G226" s="27" t="s">
        <v>134</v>
      </c>
      <c r="H226" s="27" t="s">
        <v>134</v>
      </c>
      <c r="I226" s="27" t="s">
        <v>134</v>
      </c>
      <c r="J226" s="27" t="s">
        <v>134</v>
      </c>
      <c r="K226" s="27" t="s">
        <v>134</v>
      </c>
      <c r="L226" s="7" t="str">
        <f t="shared" si="41"/>
        <v>Trata-se de: ObjetoBIM</v>
      </c>
      <c r="M226" s="7" t="str">
        <f t="shared" si="44"/>
        <v xml:space="preserve">Conteúdo </v>
      </c>
      <c r="N226" s="7" t="str">
        <f t="shared" si="45"/>
        <v xml:space="preserve">Arquivo </v>
      </c>
      <c r="O226" s="7" t="str">
        <f t="shared" si="46"/>
        <v xml:space="preserve">RVT </v>
      </c>
      <c r="P226" s="7" t="str">
        <f t="shared" si="42"/>
        <v>Trata-se de: ObjetoBIM Conteúdo  Arquivo  RVT  V 2024 RVT. --- Consultar a Norma . na Seção  3**</v>
      </c>
      <c r="Q226" s="7" t="str">
        <f t="shared" si="48"/>
        <v>Consultar a Norma . na Seção  3**</v>
      </c>
      <c r="R226" s="19" t="s">
        <v>391</v>
      </c>
      <c r="S226" s="19" t="s">
        <v>394</v>
      </c>
      <c r="T226" s="10" t="str">
        <f t="shared" si="43"/>
        <v>key_226</v>
      </c>
    </row>
    <row r="227" spans="1:20" ht="7.9" customHeight="1" x14ac:dyDescent="0.25">
      <c r="A227" s="12">
        <v>227</v>
      </c>
      <c r="B227" s="89" t="s">
        <v>1253</v>
      </c>
      <c r="C227" s="9" t="s">
        <v>884</v>
      </c>
      <c r="D227" s="9" t="s">
        <v>561</v>
      </c>
      <c r="E227" s="9" t="s">
        <v>861</v>
      </c>
      <c r="F227" s="9" t="s">
        <v>767</v>
      </c>
      <c r="G227" s="27" t="s">
        <v>134</v>
      </c>
      <c r="H227" s="27" t="s">
        <v>134</v>
      </c>
      <c r="I227" s="27" t="s">
        <v>134</v>
      </c>
      <c r="J227" s="27" t="s">
        <v>134</v>
      </c>
      <c r="K227" s="27" t="s">
        <v>134</v>
      </c>
      <c r="L227" s="7" t="str">
        <f t="shared" si="41"/>
        <v>Trata-se de: ObjetoBIM</v>
      </c>
      <c r="M227" s="7" t="str">
        <f t="shared" si="44"/>
        <v xml:space="preserve">Conteúdo </v>
      </c>
      <c r="N227" s="7" t="str">
        <f t="shared" si="45"/>
        <v xml:space="preserve">Arquivo </v>
      </c>
      <c r="O227" s="7" t="str">
        <f t="shared" si="46"/>
        <v xml:space="preserve">RTE </v>
      </c>
      <c r="P227" s="7" t="str">
        <f t="shared" si="42"/>
        <v>Trata-se de: ObjetoBIM Conteúdo  Arquivo  RTE  V 2024 RTE. --- Consultar a Norma . na Seção  3**</v>
      </c>
      <c r="Q227" s="7" t="str">
        <f t="shared" si="48"/>
        <v>Consultar a Norma . na Seção  3**</v>
      </c>
      <c r="R227" s="19" t="s">
        <v>391</v>
      </c>
      <c r="S227" s="19" t="s">
        <v>394</v>
      </c>
      <c r="T227" s="10" t="str">
        <f t="shared" si="43"/>
        <v>key_227</v>
      </c>
    </row>
    <row r="228" spans="1:20" ht="7.9" customHeight="1" x14ac:dyDescent="0.25">
      <c r="A228" s="12">
        <v>228</v>
      </c>
      <c r="B228" s="89" t="s">
        <v>1253</v>
      </c>
      <c r="C228" s="9" t="s">
        <v>884</v>
      </c>
      <c r="D228" s="9" t="s">
        <v>561</v>
      </c>
      <c r="E228" s="9" t="s">
        <v>862</v>
      </c>
      <c r="F228" s="9" t="s">
        <v>768</v>
      </c>
      <c r="G228" s="27" t="s">
        <v>134</v>
      </c>
      <c r="H228" s="27" t="s">
        <v>134</v>
      </c>
      <c r="I228" s="27" t="s">
        <v>134</v>
      </c>
      <c r="J228" s="27" t="s">
        <v>134</v>
      </c>
      <c r="K228" s="27" t="s">
        <v>134</v>
      </c>
      <c r="L228" s="7" t="str">
        <f t="shared" si="41"/>
        <v>Trata-se de: ObjetoBIM</v>
      </c>
      <c r="M228" s="7" t="str">
        <f t="shared" si="44"/>
        <v xml:space="preserve">Conteúdo </v>
      </c>
      <c r="N228" s="7" t="str">
        <f t="shared" si="45"/>
        <v xml:space="preserve">Arquivo </v>
      </c>
      <c r="O228" s="7" t="str">
        <f t="shared" si="46"/>
        <v xml:space="preserve">RFA </v>
      </c>
      <c r="P228" s="7" t="str">
        <f t="shared" si="42"/>
        <v>Trata-se de: ObjetoBIM Conteúdo  Arquivo  RFA  V 2024 RFA. --- Consultar a Norma . na Seção  3**</v>
      </c>
      <c r="Q228" s="7" t="str">
        <f t="shared" si="48"/>
        <v>Consultar a Norma . na Seção  3**</v>
      </c>
      <c r="R228" s="19" t="s">
        <v>391</v>
      </c>
      <c r="S228" s="19" t="s">
        <v>394</v>
      </c>
      <c r="T228" s="10" t="str">
        <f t="shared" si="43"/>
        <v>key_228</v>
      </c>
    </row>
    <row r="229" spans="1:20" ht="7.9" customHeight="1" x14ac:dyDescent="0.25">
      <c r="A229" s="12">
        <v>229</v>
      </c>
      <c r="B229" s="89" t="s">
        <v>1253</v>
      </c>
      <c r="C229" s="9" t="s">
        <v>884</v>
      </c>
      <c r="D229" s="9" t="s">
        <v>561</v>
      </c>
      <c r="E229" s="9" t="s">
        <v>863</v>
      </c>
      <c r="F229" s="9" t="s">
        <v>769</v>
      </c>
      <c r="G229" s="27" t="s">
        <v>134</v>
      </c>
      <c r="H229" s="27" t="s">
        <v>134</v>
      </c>
      <c r="I229" s="27" t="s">
        <v>134</v>
      </c>
      <c r="J229" s="27" t="s">
        <v>134</v>
      </c>
      <c r="K229" s="27" t="s">
        <v>134</v>
      </c>
      <c r="L229" s="7" t="str">
        <f t="shared" si="41"/>
        <v>Trata-se de: ObjetoBIM</v>
      </c>
      <c r="M229" s="7" t="str">
        <f t="shared" si="44"/>
        <v xml:space="preserve">Conteúdo </v>
      </c>
      <c r="N229" s="7" t="str">
        <f t="shared" si="45"/>
        <v xml:space="preserve">Arquivo </v>
      </c>
      <c r="O229" s="7" t="str">
        <f t="shared" si="46"/>
        <v xml:space="preserve">RFT </v>
      </c>
      <c r="P229" s="7" t="str">
        <f t="shared" si="42"/>
        <v>Trata-se de: ObjetoBIM Conteúdo  Arquivo  RFT  V 2024 RFT. --- Consultar a Norma . na Seção  3**</v>
      </c>
      <c r="Q229" s="7" t="str">
        <f t="shared" si="48"/>
        <v>Consultar a Norma . na Seção  3**</v>
      </c>
      <c r="R229" s="19" t="s">
        <v>391</v>
      </c>
      <c r="S229" s="19" t="s">
        <v>394</v>
      </c>
      <c r="T229" s="10" t="str">
        <f t="shared" si="43"/>
        <v>key_229</v>
      </c>
    </row>
    <row r="230" spans="1:20" ht="7.9" customHeight="1" x14ac:dyDescent="0.25">
      <c r="A230" s="12">
        <v>230</v>
      </c>
      <c r="B230" s="89" t="s">
        <v>1253</v>
      </c>
      <c r="C230" s="9" t="s">
        <v>884</v>
      </c>
      <c r="D230" s="9" t="s">
        <v>561</v>
      </c>
      <c r="E230" s="9" t="s">
        <v>864</v>
      </c>
      <c r="F230" s="9" t="s">
        <v>770</v>
      </c>
      <c r="G230" s="27" t="s">
        <v>134</v>
      </c>
      <c r="H230" s="27" t="s">
        <v>134</v>
      </c>
      <c r="I230" s="27" t="s">
        <v>134</v>
      </c>
      <c r="J230" s="27" t="s">
        <v>134</v>
      </c>
      <c r="K230" s="27" t="s">
        <v>134</v>
      </c>
      <c r="L230" s="7" t="str">
        <f t="shared" si="41"/>
        <v>Trata-se de: ObjetoBIM</v>
      </c>
      <c r="M230" s="7" t="str">
        <f t="shared" si="44"/>
        <v xml:space="preserve">Conteúdo </v>
      </c>
      <c r="N230" s="7" t="str">
        <f t="shared" si="45"/>
        <v xml:space="preserve">Arquivo </v>
      </c>
      <c r="O230" s="7" t="str">
        <f t="shared" si="46"/>
        <v xml:space="preserve">DYN </v>
      </c>
      <c r="P230" s="7" t="str">
        <f t="shared" si="42"/>
        <v>Trata-se de: ObjetoBIM Conteúdo  Arquivo  DYN  V 2024 DYN. --- Consultar a Norma . na Seção  3**</v>
      </c>
      <c r="Q230" s="7" t="str">
        <f t="shared" si="48"/>
        <v>Consultar a Norma . na Seção  3**</v>
      </c>
      <c r="R230" s="19" t="s">
        <v>391</v>
      </c>
      <c r="S230" s="19" t="s">
        <v>394</v>
      </c>
      <c r="T230" s="10" t="str">
        <f t="shared" si="43"/>
        <v>key_230</v>
      </c>
    </row>
    <row r="231" spans="1:20" ht="7.9" customHeight="1" x14ac:dyDescent="0.25">
      <c r="A231" s="12">
        <v>231</v>
      </c>
      <c r="B231" s="89" t="s">
        <v>1253</v>
      </c>
      <c r="C231" s="9" t="s">
        <v>884</v>
      </c>
      <c r="D231" s="9" t="s">
        <v>561</v>
      </c>
      <c r="E231" s="9" t="s">
        <v>865</v>
      </c>
      <c r="F231" s="9" t="s">
        <v>771</v>
      </c>
      <c r="G231" s="27" t="s">
        <v>134</v>
      </c>
      <c r="H231" s="27" t="s">
        <v>134</v>
      </c>
      <c r="I231" s="27" t="s">
        <v>134</v>
      </c>
      <c r="J231" s="27" t="s">
        <v>134</v>
      </c>
      <c r="K231" s="27" t="s">
        <v>134</v>
      </c>
      <c r="L231" s="7" t="str">
        <f t="shared" si="41"/>
        <v>Trata-se de: ObjetoBIM</v>
      </c>
      <c r="M231" s="7" t="str">
        <f t="shared" si="44"/>
        <v xml:space="preserve">Conteúdo </v>
      </c>
      <c r="N231" s="7" t="str">
        <f t="shared" si="45"/>
        <v xml:space="preserve">Arquivo </v>
      </c>
      <c r="O231" s="7" t="str">
        <f t="shared" si="46"/>
        <v xml:space="preserve">DIF </v>
      </c>
      <c r="P231" s="7" t="str">
        <f t="shared" si="42"/>
        <v>Trata-se de: ObjetoBIM Conteúdo  Arquivo  DIF  V 2024 DIF. --- Consultar a Norma . na Seção  3**</v>
      </c>
      <c r="Q231" s="7" t="str">
        <f t="shared" si="48"/>
        <v>Consultar a Norma . na Seção  3**</v>
      </c>
      <c r="R231" s="19" t="s">
        <v>391</v>
      </c>
      <c r="S231" s="19" t="s">
        <v>394</v>
      </c>
      <c r="T231" s="10" t="str">
        <f t="shared" si="43"/>
        <v>key_231</v>
      </c>
    </row>
    <row r="232" spans="1:20" ht="7.9" customHeight="1" x14ac:dyDescent="0.25">
      <c r="A232" s="12">
        <v>232</v>
      </c>
      <c r="B232" s="89" t="s">
        <v>1253</v>
      </c>
      <c r="C232" s="9" t="s">
        <v>884</v>
      </c>
      <c r="D232" s="9" t="s">
        <v>561</v>
      </c>
      <c r="E232" s="9" t="s">
        <v>866</v>
      </c>
      <c r="F232" s="9" t="s">
        <v>772</v>
      </c>
      <c r="G232" s="27" t="s">
        <v>134</v>
      </c>
      <c r="H232" s="27" t="s">
        <v>134</v>
      </c>
      <c r="I232" s="27" t="s">
        <v>134</v>
      </c>
      <c r="J232" s="27" t="s">
        <v>134</v>
      </c>
      <c r="K232" s="27" t="s">
        <v>134</v>
      </c>
      <c r="L232" s="7" t="str">
        <f t="shared" si="41"/>
        <v>Trata-se de: ObjetoBIM</v>
      </c>
      <c r="M232" s="7" t="str">
        <f t="shared" si="44"/>
        <v xml:space="preserve">Conteúdo </v>
      </c>
      <c r="N232" s="7" t="str">
        <f t="shared" si="45"/>
        <v xml:space="preserve">Arquivo </v>
      </c>
      <c r="O232" s="7" t="str">
        <f t="shared" si="46"/>
        <v xml:space="preserve">TXT </v>
      </c>
      <c r="P232" s="7" t="str">
        <f t="shared" si="42"/>
        <v>Trata-se de: ObjetoBIM Conteúdo  Arquivo  TXT  V 2024 TXT. --- Consultar a Norma . na Seção  3**</v>
      </c>
      <c r="Q232" s="7" t="str">
        <f t="shared" si="48"/>
        <v>Consultar a Norma . na Seção  3**</v>
      </c>
      <c r="R232" s="19" t="s">
        <v>391</v>
      </c>
      <c r="S232" s="19" t="s">
        <v>394</v>
      </c>
      <c r="T232" s="10" t="str">
        <f t="shared" si="43"/>
        <v>key_232</v>
      </c>
    </row>
    <row r="233" spans="1:20" ht="7.9" customHeight="1" x14ac:dyDescent="0.25">
      <c r="A233" s="12">
        <v>233</v>
      </c>
      <c r="B233" s="89" t="s">
        <v>1253</v>
      </c>
      <c r="C233" s="9" t="s">
        <v>884</v>
      </c>
      <c r="D233" s="9" t="s">
        <v>561</v>
      </c>
      <c r="E233" s="9" t="s">
        <v>867</v>
      </c>
      <c r="F233" s="9" t="s">
        <v>773</v>
      </c>
      <c r="G233" s="27" t="s">
        <v>134</v>
      </c>
      <c r="H233" s="27" t="s">
        <v>134</v>
      </c>
      <c r="I233" s="27" t="s">
        <v>134</v>
      </c>
      <c r="J233" s="27" t="s">
        <v>134</v>
      </c>
      <c r="K233" s="27" t="s">
        <v>134</v>
      </c>
      <c r="L233" s="7" t="str">
        <f t="shared" si="41"/>
        <v>Trata-se de: ObjetoBIM</v>
      </c>
      <c r="M233" s="7" t="str">
        <f t="shared" si="44"/>
        <v xml:space="preserve">Conteúdo </v>
      </c>
      <c r="N233" s="7" t="str">
        <f t="shared" si="45"/>
        <v xml:space="preserve">Arquivo </v>
      </c>
      <c r="O233" s="7" t="str">
        <f t="shared" si="46"/>
        <v xml:space="preserve">CSV </v>
      </c>
      <c r="P233" s="7" t="str">
        <f t="shared" si="42"/>
        <v>Trata-se de: ObjetoBIM Conteúdo  Arquivo  CSV  V 2024 CSV. --- Consultar a Norma . na Seção  3**</v>
      </c>
      <c r="Q233" s="7" t="str">
        <f t="shared" si="48"/>
        <v>Consultar a Norma . na Seção  3**</v>
      </c>
      <c r="R233" s="19" t="s">
        <v>391</v>
      </c>
      <c r="S233" s="19" t="s">
        <v>394</v>
      </c>
      <c r="T233" s="10" t="str">
        <f t="shared" si="43"/>
        <v>key_233</v>
      </c>
    </row>
    <row r="234" spans="1:20" ht="7.9" customHeight="1" x14ac:dyDescent="0.25">
      <c r="A234" s="12">
        <v>234</v>
      </c>
      <c r="B234" s="89" t="s">
        <v>1253</v>
      </c>
      <c r="C234" s="9" t="s">
        <v>884</v>
      </c>
      <c r="D234" s="9" t="s">
        <v>561</v>
      </c>
      <c r="E234" s="9" t="s">
        <v>868</v>
      </c>
      <c r="F234" s="9" t="s">
        <v>774</v>
      </c>
      <c r="G234" s="27" t="s">
        <v>134</v>
      </c>
      <c r="H234" s="27" t="s">
        <v>134</v>
      </c>
      <c r="I234" s="27" t="s">
        <v>134</v>
      </c>
      <c r="J234" s="27" t="s">
        <v>134</v>
      </c>
      <c r="K234" s="27" t="s">
        <v>134</v>
      </c>
      <c r="L234" s="7" t="str">
        <f t="shared" si="41"/>
        <v>Trata-se de: ObjetoBIM</v>
      </c>
      <c r="M234" s="7" t="str">
        <f t="shared" si="44"/>
        <v xml:space="preserve">Conteúdo </v>
      </c>
      <c r="N234" s="7" t="str">
        <f t="shared" si="45"/>
        <v xml:space="preserve">Arquivo </v>
      </c>
      <c r="O234" s="7" t="str">
        <f t="shared" si="46"/>
        <v xml:space="preserve">STL </v>
      </c>
      <c r="P234" s="7" t="str">
        <f t="shared" si="42"/>
        <v>Trata-se de: ObjetoBIM Conteúdo  Arquivo  STL  V 2024 STL. --- Consultar a Norma . na Seção  3**</v>
      </c>
      <c r="Q234" s="7" t="str">
        <f t="shared" si="48"/>
        <v>Consultar a Norma . na Seção  3**</v>
      </c>
      <c r="R234" s="19" t="s">
        <v>391</v>
      </c>
      <c r="S234" s="19" t="s">
        <v>394</v>
      </c>
      <c r="T234" s="10" t="str">
        <f t="shared" si="43"/>
        <v>key_234</v>
      </c>
    </row>
    <row r="235" spans="1:20" ht="7.9" customHeight="1" x14ac:dyDescent="0.25">
      <c r="A235" s="12">
        <v>235</v>
      </c>
      <c r="B235" s="89" t="s">
        <v>1253</v>
      </c>
      <c r="C235" s="9" t="s">
        <v>884</v>
      </c>
      <c r="D235" s="9" t="s">
        <v>561</v>
      </c>
      <c r="E235" s="9" t="s">
        <v>869</v>
      </c>
      <c r="F235" s="9" t="s">
        <v>775</v>
      </c>
      <c r="G235" s="27" t="s">
        <v>134</v>
      </c>
      <c r="H235" s="27" t="s">
        <v>134</v>
      </c>
      <c r="I235" s="27" t="s">
        <v>134</v>
      </c>
      <c r="J235" s="27" t="s">
        <v>134</v>
      </c>
      <c r="K235" s="27" t="s">
        <v>134</v>
      </c>
      <c r="L235" s="7" t="str">
        <f t="shared" si="41"/>
        <v>Trata-se de: ObjetoBIM</v>
      </c>
      <c r="M235" s="7" t="str">
        <f t="shared" si="44"/>
        <v xml:space="preserve">Conteúdo </v>
      </c>
      <c r="N235" s="7" t="str">
        <f t="shared" si="45"/>
        <v xml:space="preserve">Arquivo </v>
      </c>
      <c r="O235" s="7" t="str">
        <f t="shared" si="46"/>
        <v xml:space="preserve">NC </v>
      </c>
      <c r="P235" s="7" t="str">
        <f t="shared" si="42"/>
        <v>Trata-se de: ObjetoBIM Conteúdo  Arquivo  NC  V 2024 NC. --- Consultar a Norma . na Seção  3**</v>
      </c>
      <c r="Q235" s="7" t="str">
        <f t="shared" si="48"/>
        <v>Consultar a Norma . na Seção  3**</v>
      </c>
      <c r="R235" s="19" t="s">
        <v>391</v>
      </c>
      <c r="S235" s="19" t="s">
        <v>394</v>
      </c>
      <c r="T235" s="10" t="str">
        <f t="shared" si="43"/>
        <v>key_235</v>
      </c>
    </row>
    <row r="236" spans="1:20" ht="7.9" customHeight="1" x14ac:dyDescent="0.25">
      <c r="A236" s="12">
        <v>236</v>
      </c>
      <c r="B236" s="89" t="s">
        <v>1253</v>
      </c>
      <c r="C236" s="9" t="s">
        <v>884</v>
      </c>
      <c r="D236" s="9" t="s">
        <v>561</v>
      </c>
      <c r="E236" s="9" t="s">
        <v>870</v>
      </c>
      <c r="F236" s="9" t="s">
        <v>776</v>
      </c>
      <c r="G236" s="27" t="s">
        <v>134</v>
      </c>
      <c r="H236" s="27" t="s">
        <v>134</v>
      </c>
      <c r="I236" s="27" t="s">
        <v>134</v>
      </c>
      <c r="J236" s="27" t="s">
        <v>134</v>
      </c>
      <c r="K236" s="27" t="s">
        <v>134</v>
      </c>
      <c r="L236" s="7" t="str">
        <f t="shared" si="41"/>
        <v>Trata-se de: ObjetoBIM</v>
      </c>
      <c r="M236" s="7" t="str">
        <f t="shared" si="44"/>
        <v xml:space="preserve">Conteúdo </v>
      </c>
      <c r="N236" s="7" t="str">
        <f t="shared" si="45"/>
        <v xml:space="preserve">Arquivo </v>
      </c>
      <c r="O236" s="7" t="str">
        <f t="shared" si="46"/>
        <v xml:space="preserve">DLL </v>
      </c>
      <c r="P236" s="7" t="str">
        <f t="shared" si="42"/>
        <v>Trata-se de: ObjetoBIM Conteúdo  Arquivo  DLL  V 2024 DLL. --- Consultar a Norma . na Seção  3**</v>
      </c>
      <c r="Q236" s="7" t="str">
        <f t="shared" si="48"/>
        <v>Consultar a Norma . na Seção  3**</v>
      </c>
      <c r="R236" s="19" t="s">
        <v>391</v>
      </c>
      <c r="S236" s="19" t="s">
        <v>394</v>
      </c>
      <c r="T236" s="10" t="str">
        <f t="shared" si="43"/>
        <v>key_236</v>
      </c>
    </row>
    <row r="237" spans="1:20" ht="7.9" customHeight="1" x14ac:dyDescent="0.25">
      <c r="A237" s="12">
        <v>237</v>
      </c>
      <c r="B237" s="89" t="s">
        <v>1253</v>
      </c>
      <c r="C237" s="9" t="s">
        <v>884</v>
      </c>
      <c r="D237" s="9" t="s">
        <v>561</v>
      </c>
      <c r="E237" s="9" t="s">
        <v>871</v>
      </c>
      <c r="F237" s="9" t="s">
        <v>777</v>
      </c>
      <c r="G237" s="27" t="s">
        <v>134</v>
      </c>
      <c r="H237" s="27" t="s">
        <v>134</v>
      </c>
      <c r="I237" s="27" t="s">
        <v>134</v>
      </c>
      <c r="J237" s="27" t="s">
        <v>134</v>
      </c>
      <c r="K237" s="27" t="s">
        <v>134</v>
      </c>
      <c r="L237" s="7" t="str">
        <f t="shared" si="41"/>
        <v>Trata-se de: ObjetoBIM</v>
      </c>
      <c r="M237" s="7" t="str">
        <f t="shared" si="44"/>
        <v xml:space="preserve">Conteúdo </v>
      </c>
      <c r="N237" s="7" t="str">
        <f t="shared" si="45"/>
        <v xml:space="preserve">Arquivo </v>
      </c>
      <c r="O237" s="7" t="str">
        <f t="shared" si="46"/>
        <v xml:space="preserve">NWC </v>
      </c>
      <c r="P237" s="7" t="str">
        <f t="shared" si="42"/>
        <v>Trata-se de: ObjetoBIM Conteúdo  Arquivo  NWC  V 2024 NWC. --- Consultar a Norma . na Seção  3**</v>
      </c>
      <c r="Q237" s="7" t="str">
        <f t="shared" si="48"/>
        <v>Consultar a Norma . na Seção  3**</v>
      </c>
      <c r="R237" s="19" t="s">
        <v>391</v>
      </c>
      <c r="S237" s="19" t="s">
        <v>394</v>
      </c>
      <c r="T237" s="10" t="str">
        <f t="shared" si="43"/>
        <v>key_237</v>
      </c>
    </row>
    <row r="238" spans="1:20" ht="7.9" customHeight="1" x14ac:dyDescent="0.25">
      <c r="A238" s="12">
        <v>238</v>
      </c>
      <c r="B238" s="89" t="s">
        <v>1253</v>
      </c>
      <c r="C238" s="9" t="s">
        <v>884</v>
      </c>
      <c r="D238" s="9" t="s">
        <v>561</v>
      </c>
      <c r="E238" s="9" t="s">
        <v>872</v>
      </c>
      <c r="F238" s="9" t="s">
        <v>778</v>
      </c>
      <c r="G238" s="27" t="s">
        <v>134</v>
      </c>
      <c r="H238" s="27" t="s">
        <v>134</v>
      </c>
      <c r="I238" s="27" t="s">
        <v>134</v>
      </c>
      <c r="J238" s="27" t="s">
        <v>134</v>
      </c>
      <c r="K238" s="27" t="s">
        <v>134</v>
      </c>
      <c r="L238" s="7" t="str">
        <f t="shared" si="41"/>
        <v>Trata-se de: ObjetoBIM</v>
      </c>
      <c r="M238" s="7" t="str">
        <f t="shared" si="44"/>
        <v xml:space="preserve">Conteúdo </v>
      </c>
      <c r="N238" s="7" t="str">
        <f t="shared" si="45"/>
        <v xml:space="preserve">Arquivo </v>
      </c>
      <c r="O238" s="7" t="str">
        <f t="shared" si="46"/>
        <v xml:space="preserve">NWD </v>
      </c>
      <c r="P238" s="7" t="str">
        <f t="shared" si="42"/>
        <v>Trata-se de: ObjetoBIM Conteúdo  Arquivo  NWD  V 2024 NWD. --- Consultar a Norma . na Seção  3**</v>
      </c>
      <c r="Q238" s="7" t="str">
        <f t="shared" si="48"/>
        <v>Consultar a Norma . na Seção  3**</v>
      </c>
      <c r="R238" s="19" t="s">
        <v>391</v>
      </c>
      <c r="S238" s="19" t="s">
        <v>394</v>
      </c>
      <c r="T238" s="10" t="str">
        <f t="shared" si="43"/>
        <v>key_238</v>
      </c>
    </row>
    <row r="239" spans="1:20" ht="7.9" customHeight="1" x14ac:dyDescent="0.25">
      <c r="A239" s="12">
        <v>239</v>
      </c>
      <c r="B239" s="89" t="s">
        <v>1253</v>
      </c>
      <c r="C239" s="9" t="s">
        <v>884</v>
      </c>
      <c r="D239" s="9" t="s">
        <v>561</v>
      </c>
      <c r="E239" s="9" t="s">
        <v>873</v>
      </c>
      <c r="F239" s="9" t="s">
        <v>779</v>
      </c>
      <c r="G239" s="27" t="s">
        <v>134</v>
      </c>
      <c r="H239" s="27" t="s">
        <v>134</v>
      </c>
      <c r="I239" s="27" t="s">
        <v>134</v>
      </c>
      <c r="J239" s="27" t="s">
        <v>134</v>
      </c>
      <c r="K239" s="27" t="s">
        <v>134</v>
      </c>
      <c r="L239" s="7" t="str">
        <f t="shared" si="41"/>
        <v>Trata-se de: ObjetoBIM</v>
      </c>
      <c r="M239" s="7" t="str">
        <f t="shared" si="44"/>
        <v xml:space="preserve">Conteúdo </v>
      </c>
      <c r="N239" s="7" t="str">
        <f t="shared" si="45"/>
        <v xml:space="preserve">Arquivo </v>
      </c>
      <c r="O239" s="7" t="str">
        <f t="shared" si="46"/>
        <v xml:space="preserve">NWF </v>
      </c>
      <c r="P239" s="7" t="str">
        <f t="shared" si="42"/>
        <v>Trata-se de: ObjetoBIM Conteúdo  Arquivo  NWF  V 2024 NWF. --- Consultar a Norma . na Seção  3**</v>
      </c>
      <c r="Q239" s="7" t="str">
        <f t="shared" si="48"/>
        <v>Consultar a Norma . na Seção  3**</v>
      </c>
      <c r="R239" s="19" t="s">
        <v>391</v>
      </c>
      <c r="S239" s="19" t="s">
        <v>394</v>
      </c>
      <c r="T239" s="10" t="str">
        <f t="shared" si="43"/>
        <v>key_239</v>
      </c>
    </row>
    <row r="240" spans="1:20" ht="7.9" customHeight="1" x14ac:dyDescent="0.25">
      <c r="A240" s="12">
        <v>240</v>
      </c>
      <c r="B240" s="89" t="s">
        <v>1253</v>
      </c>
      <c r="C240" s="9" t="s">
        <v>884</v>
      </c>
      <c r="D240" s="9" t="s">
        <v>561</v>
      </c>
      <c r="E240" s="9" t="s">
        <v>874</v>
      </c>
      <c r="F240" s="9" t="s">
        <v>780</v>
      </c>
      <c r="G240" s="27" t="s">
        <v>134</v>
      </c>
      <c r="H240" s="27" t="s">
        <v>134</v>
      </c>
      <c r="I240" s="27" t="s">
        <v>134</v>
      </c>
      <c r="J240" s="27" t="s">
        <v>134</v>
      </c>
      <c r="K240" s="27" t="s">
        <v>134</v>
      </c>
      <c r="L240" s="7" t="str">
        <f t="shared" si="41"/>
        <v>Trata-se de: ObjetoBIM</v>
      </c>
      <c r="M240" s="7" t="str">
        <f t="shared" si="44"/>
        <v xml:space="preserve">Conteúdo </v>
      </c>
      <c r="N240" s="7" t="str">
        <f t="shared" si="45"/>
        <v xml:space="preserve">Arquivo </v>
      </c>
      <c r="O240" s="7" t="str">
        <f t="shared" si="46"/>
        <v xml:space="preserve">PDF </v>
      </c>
      <c r="P240" s="7" t="str">
        <f t="shared" si="42"/>
        <v>Trata-se de: ObjetoBIM Conteúdo  Arquivo  PDF  V 2024 PDF. --- Consultar a Norma . na Seção  3**</v>
      </c>
      <c r="Q240" s="7" t="str">
        <f t="shared" si="48"/>
        <v>Consultar a Norma . na Seção  3**</v>
      </c>
      <c r="R240" s="19" t="s">
        <v>391</v>
      </c>
      <c r="S240" s="19" t="s">
        <v>394</v>
      </c>
      <c r="T240" s="10" t="str">
        <f t="shared" si="43"/>
        <v>key_240</v>
      </c>
    </row>
    <row r="241" spans="1:20" ht="7.9" customHeight="1" x14ac:dyDescent="0.25">
      <c r="A241" s="12">
        <v>241</v>
      </c>
      <c r="B241" s="89" t="s">
        <v>1253</v>
      </c>
      <c r="C241" s="9" t="s">
        <v>884</v>
      </c>
      <c r="D241" s="9" t="s">
        <v>561</v>
      </c>
      <c r="E241" s="9" t="s">
        <v>875</v>
      </c>
      <c r="F241" s="9" t="s">
        <v>781</v>
      </c>
      <c r="G241" s="27" t="s">
        <v>134</v>
      </c>
      <c r="H241" s="27" t="s">
        <v>134</v>
      </c>
      <c r="I241" s="27" t="s">
        <v>134</v>
      </c>
      <c r="J241" s="27" t="s">
        <v>134</v>
      </c>
      <c r="K241" s="27" t="s">
        <v>134</v>
      </c>
      <c r="L241" s="7" t="str">
        <f t="shared" si="41"/>
        <v>Trata-se de: ObjetoBIM</v>
      </c>
      <c r="M241" s="7" t="str">
        <f t="shared" si="44"/>
        <v xml:space="preserve">Conteúdo </v>
      </c>
      <c r="N241" s="7" t="str">
        <f t="shared" si="45"/>
        <v xml:space="preserve">Arquivo </v>
      </c>
      <c r="O241" s="7" t="str">
        <f t="shared" si="46"/>
        <v xml:space="preserve">JPG </v>
      </c>
      <c r="P241" s="7" t="str">
        <f t="shared" si="42"/>
        <v>Trata-se de: ObjetoBIM Conteúdo  Arquivo  JPG  V 2024 JPG. --- Consultar a Norma . na Seção  3**</v>
      </c>
      <c r="Q241" s="7" t="str">
        <f t="shared" si="48"/>
        <v>Consultar a Norma . na Seção  3**</v>
      </c>
      <c r="R241" s="19" t="s">
        <v>391</v>
      </c>
      <c r="S241" s="19" t="s">
        <v>394</v>
      </c>
      <c r="T241" s="10" t="str">
        <f t="shared" si="43"/>
        <v>key_241</v>
      </c>
    </row>
    <row r="242" spans="1:20" ht="7.9" customHeight="1" x14ac:dyDescent="0.25">
      <c r="A242" s="12">
        <v>242</v>
      </c>
      <c r="B242" s="89" t="s">
        <v>1253</v>
      </c>
      <c r="C242" s="9" t="s">
        <v>884</v>
      </c>
      <c r="D242" s="9" t="s">
        <v>561</v>
      </c>
      <c r="E242" s="9" t="s">
        <v>876</v>
      </c>
      <c r="F242" s="9" t="s">
        <v>782</v>
      </c>
      <c r="G242" s="27" t="s">
        <v>134</v>
      </c>
      <c r="H242" s="27" t="s">
        <v>134</v>
      </c>
      <c r="I242" s="27" t="s">
        <v>134</v>
      </c>
      <c r="J242" s="27" t="s">
        <v>134</v>
      </c>
      <c r="K242" s="27" t="s">
        <v>134</v>
      </c>
      <c r="L242" s="7" t="str">
        <f t="shared" si="41"/>
        <v>Trata-se de: ObjetoBIM</v>
      </c>
      <c r="M242" s="7" t="str">
        <f t="shared" si="44"/>
        <v xml:space="preserve">Conteúdo </v>
      </c>
      <c r="N242" s="7" t="str">
        <f t="shared" si="45"/>
        <v xml:space="preserve">Arquivo </v>
      </c>
      <c r="O242" s="7" t="str">
        <f t="shared" si="46"/>
        <v xml:space="preserve">PNG </v>
      </c>
      <c r="P242" s="7" t="str">
        <f t="shared" si="42"/>
        <v>Trata-se de: ObjetoBIM Conteúdo  Arquivo  PNG  V 2024 PNG. --- Consultar a Norma . na Seção  3**</v>
      </c>
      <c r="Q242" s="7" t="str">
        <f t="shared" si="48"/>
        <v>Consultar a Norma . na Seção  3**</v>
      </c>
      <c r="R242" s="19" t="s">
        <v>391</v>
      </c>
      <c r="S242" s="19" t="s">
        <v>394</v>
      </c>
      <c r="T242" s="10" t="str">
        <f t="shared" si="43"/>
        <v>key_242</v>
      </c>
    </row>
    <row r="243" spans="1:20" ht="7.9" customHeight="1" x14ac:dyDescent="0.25">
      <c r="A243" s="12">
        <v>243</v>
      </c>
      <c r="B243" s="89" t="s">
        <v>1253</v>
      </c>
      <c r="C243" s="9" t="s">
        <v>884</v>
      </c>
      <c r="D243" s="9" t="s">
        <v>561</v>
      </c>
      <c r="E243" s="9" t="s">
        <v>877</v>
      </c>
      <c r="F243" s="9" t="s">
        <v>783</v>
      </c>
      <c r="G243" s="27" t="s">
        <v>134</v>
      </c>
      <c r="H243" s="27" t="s">
        <v>134</v>
      </c>
      <c r="I243" s="27" t="s">
        <v>134</v>
      </c>
      <c r="J243" s="27" t="s">
        <v>134</v>
      </c>
      <c r="K243" s="27" t="s">
        <v>134</v>
      </c>
      <c r="L243" s="7" t="str">
        <f t="shared" si="41"/>
        <v>Trata-se de: ObjetoBIM</v>
      </c>
      <c r="M243" s="7" t="str">
        <f t="shared" si="44"/>
        <v xml:space="preserve">Conteúdo </v>
      </c>
      <c r="N243" s="7" t="str">
        <f t="shared" si="45"/>
        <v xml:space="preserve">Arquivo </v>
      </c>
      <c r="O243" s="7" t="str">
        <f t="shared" si="46"/>
        <v xml:space="preserve">GIF </v>
      </c>
      <c r="P243" s="7" t="str">
        <f t="shared" si="42"/>
        <v>Trata-se de: ObjetoBIM Conteúdo  Arquivo  GIF  V 2024 GIF. --- Consultar a Norma . na Seção  3**</v>
      </c>
      <c r="Q243" s="7" t="str">
        <f t="shared" si="48"/>
        <v>Consultar a Norma . na Seção  3**</v>
      </c>
      <c r="R243" s="19" t="s">
        <v>391</v>
      </c>
      <c r="S243" s="19" t="s">
        <v>394</v>
      </c>
      <c r="T243" s="10" t="str">
        <f t="shared" si="43"/>
        <v>key_243</v>
      </c>
    </row>
    <row r="244" spans="1:20" ht="7.9" customHeight="1" x14ac:dyDescent="0.25">
      <c r="A244" s="12">
        <v>244</v>
      </c>
      <c r="B244" s="89" t="s">
        <v>1253</v>
      </c>
      <c r="C244" s="9" t="s">
        <v>884</v>
      </c>
      <c r="D244" s="9" t="s">
        <v>561</v>
      </c>
      <c r="E244" s="9" t="s">
        <v>878</v>
      </c>
      <c r="F244" s="9" t="s">
        <v>784</v>
      </c>
      <c r="G244" s="27" t="s">
        <v>134</v>
      </c>
      <c r="H244" s="27" t="s">
        <v>134</v>
      </c>
      <c r="I244" s="27" t="s">
        <v>134</v>
      </c>
      <c r="J244" s="27" t="s">
        <v>134</v>
      </c>
      <c r="K244" s="27" t="s">
        <v>134</v>
      </c>
      <c r="L244" s="7" t="str">
        <f t="shared" si="41"/>
        <v>Trata-se de: ObjetoBIM</v>
      </c>
      <c r="M244" s="7" t="str">
        <f t="shared" si="44"/>
        <v xml:space="preserve">Conteúdo </v>
      </c>
      <c r="N244" s="7" t="str">
        <f t="shared" si="45"/>
        <v xml:space="preserve">Arquivo </v>
      </c>
      <c r="O244" s="7" t="str">
        <f t="shared" si="46"/>
        <v xml:space="preserve">MP3 </v>
      </c>
      <c r="P244" s="7" t="str">
        <f t="shared" si="42"/>
        <v>Trata-se de: ObjetoBIM Conteúdo  Arquivo  MP3  V 2024 MP3. --- Consultar a Norma . na Seção  3**</v>
      </c>
      <c r="Q244" s="7" t="str">
        <f t="shared" si="48"/>
        <v>Consultar a Norma . na Seção  3**</v>
      </c>
      <c r="R244" s="19" t="s">
        <v>391</v>
      </c>
      <c r="S244" s="19" t="s">
        <v>394</v>
      </c>
      <c r="T244" s="10" t="str">
        <f t="shared" si="43"/>
        <v>key_244</v>
      </c>
    </row>
    <row r="245" spans="1:20" ht="7.9" customHeight="1" x14ac:dyDescent="0.25">
      <c r="A245" s="12">
        <v>245</v>
      </c>
      <c r="B245" s="89" t="s">
        <v>1253</v>
      </c>
      <c r="C245" s="9" t="s">
        <v>884</v>
      </c>
      <c r="D245" s="9" t="s">
        <v>561</v>
      </c>
      <c r="E245" s="9" t="s">
        <v>879</v>
      </c>
      <c r="F245" s="9" t="s">
        <v>785</v>
      </c>
      <c r="G245" s="27" t="s">
        <v>134</v>
      </c>
      <c r="H245" s="27" t="s">
        <v>134</v>
      </c>
      <c r="I245" s="27" t="s">
        <v>134</v>
      </c>
      <c r="J245" s="27" t="s">
        <v>134</v>
      </c>
      <c r="K245" s="27" t="s">
        <v>134</v>
      </c>
      <c r="L245" s="7" t="str">
        <f t="shared" si="41"/>
        <v>Trata-se de: ObjetoBIM</v>
      </c>
      <c r="M245" s="7" t="str">
        <f t="shared" si="44"/>
        <v xml:space="preserve">Conteúdo </v>
      </c>
      <c r="N245" s="7" t="str">
        <f t="shared" si="45"/>
        <v xml:space="preserve">Arquivo </v>
      </c>
      <c r="O245" s="7" t="str">
        <f t="shared" si="46"/>
        <v xml:space="preserve">MP4 </v>
      </c>
      <c r="P245" s="7" t="str">
        <f t="shared" si="42"/>
        <v>Trata-se de: ObjetoBIM Conteúdo  Arquivo  MP4  V 2024 MP4. --- Consultar a Norma . na Seção  3**</v>
      </c>
      <c r="Q245" s="7" t="str">
        <f t="shared" si="48"/>
        <v>Consultar a Norma . na Seção  3**</v>
      </c>
      <c r="R245" s="19" t="s">
        <v>391</v>
      </c>
      <c r="S245" s="19" t="s">
        <v>394</v>
      </c>
      <c r="T245" s="10" t="str">
        <f t="shared" si="43"/>
        <v>key_245</v>
      </c>
    </row>
    <row r="246" spans="1:20" ht="7.9" customHeight="1" x14ac:dyDescent="0.25">
      <c r="A246" s="12">
        <v>246</v>
      </c>
      <c r="B246" s="89" t="s">
        <v>1253</v>
      </c>
      <c r="C246" s="9" t="s">
        <v>884</v>
      </c>
      <c r="D246" s="9" t="s">
        <v>561</v>
      </c>
      <c r="E246" s="9" t="s">
        <v>880</v>
      </c>
      <c r="F246" s="9" t="s">
        <v>786</v>
      </c>
      <c r="G246" s="27" t="s">
        <v>134</v>
      </c>
      <c r="H246" s="27" t="s">
        <v>134</v>
      </c>
      <c r="I246" s="27" t="s">
        <v>134</v>
      </c>
      <c r="J246" s="27" t="s">
        <v>134</v>
      </c>
      <c r="K246" s="27" t="s">
        <v>134</v>
      </c>
      <c r="L246" s="7" t="str">
        <f t="shared" si="41"/>
        <v>Trata-se de: ObjetoBIM</v>
      </c>
      <c r="M246" s="7" t="str">
        <f t="shared" si="44"/>
        <v xml:space="preserve">Conteúdo </v>
      </c>
      <c r="N246" s="7" t="str">
        <f t="shared" si="45"/>
        <v xml:space="preserve">Arquivo </v>
      </c>
      <c r="O246" s="7" t="str">
        <f t="shared" si="46"/>
        <v xml:space="preserve">WAV </v>
      </c>
      <c r="P246" s="7" t="str">
        <f t="shared" si="42"/>
        <v>Trata-se de: ObjetoBIM Conteúdo  Arquivo  WAV  V 2024 WAV. --- Consultar a Norma . na Seção  3**</v>
      </c>
      <c r="Q246" s="7" t="str">
        <f t="shared" si="48"/>
        <v>Consultar a Norma . na Seção  3**</v>
      </c>
      <c r="R246" s="19" t="s">
        <v>391</v>
      </c>
      <c r="S246" s="19" t="s">
        <v>394</v>
      </c>
      <c r="T246" s="10" t="str">
        <f t="shared" si="43"/>
        <v>key_246</v>
      </c>
    </row>
    <row r="247" spans="1:20" ht="7.9" customHeight="1" x14ac:dyDescent="0.25">
      <c r="A247" s="12">
        <v>247</v>
      </c>
      <c r="B247" s="89" t="s">
        <v>1253</v>
      </c>
      <c r="C247" s="9" t="s">
        <v>884</v>
      </c>
      <c r="D247" s="9" t="s">
        <v>561</v>
      </c>
      <c r="E247" s="9" t="s">
        <v>881</v>
      </c>
      <c r="F247" s="9" t="s">
        <v>787</v>
      </c>
      <c r="G247" s="27" t="s">
        <v>134</v>
      </c>
      <c r="H247" s="27" t="s">
        <v>134</v>
      </c>
      <c r="I247" s="27" t="s">
        <v>134</v>
      </c>
      <c r="J247" s="27" t="s">
        <v>134</v>
      </c>
      <c r="K247" s="27" t="s">
        <v>134</v>
      </c>
      <c r="L247" s="7" t="str">
        <f t="shared" si="41"/>
        <v>Trata-se de: ObjetoBIM</v>
      </c>
      <c r="M247" s="7" t="str">
        <f t="shared" si="44"/>
        <v xml:space="preserve">Conteúdo </v>
      </c>
      <c r="N247" s="7" t="str">
        <f t="shared" si="45"/>
        <v xml:space="preserve">Arquivo </v>
      </c>
      <c r="O247" s="7" t="str">
        <f t="shared" si="46"/>
        <v xml:space="preserve">MIDI </v>
      </c>
      <c r="P247" s="7" t="str">
        <f t="shared" si="42"/>
        <v>Trata-se de: ObjetoBIM Conteúdo  Arquivo  MIDI  V 2024 MIDI. --- Consultar a Norma . na Seção  3**</v>
      </c>
      <c r="Q247" s="7" t="str">
        <f t="shared" si="48"/>
        <v>Consultar a Norma . na Seção  3**</v>
      </c>
      <c r="R247" s="19" t="s">
        <v>391</v>
      </c>
      <c r="S247" s="19" t="s">
        <v>394</v>
      </c>
      <c r="T247" s="10" t="str">
        <f t="shared" si="43"/>
        <v>key_247</v>
      </c>
    </row>
    <row r="248" spans="1:20" ht="7.9" customHeight="1" x14ac:dyDescent="0.25">
      <c r="A248" s="12">
        <v>248</v>
      </c>
      <c r="B248" s="89" t="s">
        <v>1253</v>
      </c>
      <c r="C248" s="9" t="s">
        <v>884</v>
      </c>
      <c r="D248" s="9" t="s">
        <v>561</v>
      </c>
      <c r="E248" s="9" t="s">
        <v>882</v>
      </c>
      <c r="F248" s="9" t="s">
        <v>883</v>
      </c>
      <c r="G248" s="27" t="s">
        <v>134</v>
      </c>
      <c r="H248" s="27" t="s">
        <v>134</v>
      </c>
      <c r="I248" s="27" t="s">
        <v>134</v>
      </c>
      <c r="J248" s="27" t="s">
        <v>134</v>
      </c>
      <c r="K248" s="27" t="s">
        <v>134</v>
      </c>
      <c r="L248" s="7" t="str">
        <f t="shared" si="41"/>
        <v>Trata-se de: ObjetoBIM</v>
      </c>
      <c r="M248" s="7" t="str">
        <f t="shared" si="44"/>
        <v xml:space="preserve">Conteúdo </v>
      </c>
      <c r="N248" s="7" t="str">
        <f t="shared" si="45"/>
        <v xml:space="preserve">Arquivo </v>
      </c>
      <c r="O248" s="7" t="str">
        <f t="shared" si="46"/>
        <v xml:space="preserve">OUTRO </v>
      </c>
      <c r="P248" s="7" t="str">
        <f t="shared" si="42"/>
        <v>Trata-se de: ObjetoBIM Conteúdo  Arquivo  OUTRO  V 2024 OUTRO. --- Consultar a Norma . na Seção  3**</v>
      </c>
      <c r="Q248" s="7" t="str">
        <f t="shared" si="48"/>
        <v>Consultar a Norma . na Seção  3**</v>
      </c>
      <c r="R248" s="19" t="s">
        <v>391</v>
      </c>
      <c r="S248" s="19" t="s">
        <v>394</v>
      </c>
      <c r="T248" s="10" t="str">
        <f t="shared" si="43"/>
        <v>key_248</v>
      </c>
    </row>
    <row r="249" spans="1:20" ht="7.9" customHeight="1" x14ac:dyDescent="0.25">
      <c r="A249" s="12">
        <v>249</v>
      </c>
      <c r="B249" s="89" t="s">
        <v>1253</v>
      </c>
      <c r="C249" s="89" t="s">
        <v>1701</v>
      </c>
      <c r="D249" s="9" t="s">
        <v>714</v>
      </c>
      <c r="E249" s="89" t="s">
        <v>1806</v>
      </c>
      <c r="F249" s="89" t="s">
        <v>1807</v>
      </c>
      <c r="G249" s="27" t="s">
        <v>134</v>
      </c>
      <c r="H249" s="27" t="s">
        <v>134</v>
      </c>
      <c r="I249" s="27" t="s">
        <v>134</v>
      </c>
      <c r="J249" s="27" t="s">
        <v>134</v>
      </c>
      <c r="K249" s="27" t="s">
        <v>134</v>
      </c>
      <c r="L249" s="7" t="str">
        <f t="shared" ref="L249" si="49">_xlfn.CONCAT("Trata-se de: ", SUBSTITUTE(B249,"1.",""))</f>
        <v>Trata-se de: ObjetoBIM</v>
      </c>
      <c r="M249" s="7" t="str">
        <f t="shared" ref="M249" si="50">_xlfn.CONCAT(SUBSTITUTE(C249,"."," ")," ")</f>
        <v xml:space="preserve">Gerado </v>
      </c>
      <c r="N249" s="7" t="str">
        <f t="shared" ref="N249" si="51">_xlfn.CONCAT(SUBSTITUTE(D249,"."," ")," ")</f>
        <v xml:space="preserve">Digital </v>
      </c>
      <c r="O249" s="7" t="str">
        <f t="shared" ref="O249" si="52">_xlfn.CONCAT(SUBSTITUTE(E249,"."," ")," ")</f>
        <v xml:space="preserve">Documento </v>
      </c>
      <c r="P249" s="7" t="str">
        <f t="shared" ref="P249" si="53">_xlfn.CONCAT(L249," ",M249," ",N249," ",O249," ", SUBSTITUTE(F249, ".", " "),". --- ",Q249)</f>
        <v>Trata-se de: ObjetoBIM Gerado  Digital  Documento  Textual. --- Consultar a Norma . na Seção  3**</v>
      </c>
      <c r="Q249" s="7" t="str">
        <f t="shared" si="48"/>
        <v>Consultar a Norma . na Seção  3**</v>
      </c>
      <c r="R249" s="19" t="s">
        <v>391</v>
      </c>
      <c r="S249" s="19" t="s">
        <v>394</v>
      </c>
      <c r="T249" s="10" t="str">
        <f t="shared" ref="T249" si="54">_xlfn.CONCAT("key_",A249)</f>
        <v>key_249</v>
      </c>
    </row>
    <row r="250" spans="1:20" ht="7.9" customHeight="1" x14ac:dyDescent="0.25">
      <c r="A250" s="12">
        <v>250</v>
      </c>
      <c r="B250" s="89" t="s">
        <v>1253</v>
      </c>
      <c r="C250" s="89" t="s">
        <v>1701</v>
      </c>
      <c r="D250" s="9" t="s">
        <v>714</v>
      </c>
      <c r="E250" s="89" t="s">
        <v>1749</v>
      </c>
      <c r="F250" s="89" t="s">
        <v>1750</v>
      </c>
      <c r="G250" s="27" t="s">
        <v>134</v>
      </c>
      <c r="H250" s="27" t="s">
        <v>134</v>
      </c>
      <c r="I250" s="27" t="s">
        <v>134</v>
      </c>
      <c r="J250" s="27" t="s">
        <v>134</v>
      </c>
      <c r="K250" s="27" t="s">
        <v>134</v>
      </c>
      <c r="L250" s="7" t="str">
        <f t="shared" si="41"/>
        <v>Trata-se de: ObjetoBIM</v>
      </c>
      <c r="M250" s="7" t="str">
        <f t="shared" si="44"/>
        <v xml:space="preserve">Gerado </v>
      </c>
      <c r="N250" s="7" t="str">
        <f t="shared" si="45"/>
        <v xml:space="preserve">Digital </v>
      </c>
      <c r="O250" s="7" t="str">
        <f t="shared" si="46"/>
        <v xml:space="preserve">Planilha </v>
      </c>
      <c r="P250" s="7" t="str">
        <f t="shared" si="42"/>
        <v>Trata-se de: ObjetoBIM Gerado  Digital  Planilha  Orçamento. --- Consultar a Norma . na Seção  3**</v>
      </c>
      <c r="Q250" s="7" t="str">
        <f t="shared" ref="Q250:Q276" si="55">_xlfn.CONCAT("Consultar a Norma ",R250," na Seção ",S250)</f>
        <v>Consultar a Norma . na Seção  3**</v>
      </c>
      <c r="R250" s="19" t="s">
        <v>391</v>
      </c>
      <c r="S250" s="19" t="s">
        <v>394</v>
      </c>
      <c r="T250" s="10" t="str">
        <f t="shared" si="43"/>
        <v>key_250</v>
      </c>
    </row>
    <row r="251" spans="1:20" ht="7.9" customHeight="1" x14ac:dyDescent="0.25">
      <c r="A251" s="12">
        <v>251</v>
      </c>
      <c r="B251" s="89" t="s">
        <v>1253</v>
      </c>
      <c r="C251" s="89" t="s">
        <v>1701</v>
      </c>
      <c r="D251" s="9" t="s">
        <v>714</v>
      </c>
      <c r="E251" s="89" t="s">
        <v>1749</v>
      </c>
      <c r="F251" s="89" t="s">
        <v>1751</v>
      </c>
      <c r="G251" s="27" t="s">
        <v>134</v>
      </c>
      <c r="H251" s="27" t="s">
        <v>134</v>
      </c>
      <c r="I251" s="27" t="s">
        <v>134</v>
      </c>
      <c r="J251" s="27" t="s">
        <v>134</v>
      </c>
      <c r="K251" s="27" t="s">
        <v>134</v>
      </c>
      <c r="L251" s="7" t="str">
        <f t="shared" si="41"/>
        <v>Trata-se de: ObjetoBIM</v>
      </c>
      <c r="M251" s="7" t="str">
        <f t="shared" si="44"/>
        <v xml:space="preserve">Gerado </v>
      </c>
      <c r="N251" s="7" t="str">
        <f t="shared" si="45"/>
        <v xml:space="preserve">Digital </v>
      </c>
      <c r="O251" s="7" t="str">
        <f t="shared" si="46"/>
        <v xml:space="preserve">Planilha </v>
      </c>
      <c r="P251" s="7" t="str">
        <f t="shared" si="42"/>
        <v>Trata-se de: ObjetoBIM Gerado  Digital  Planilha  Recurso. --- Consultar a Norma . na Seção  3**</v>
      </c>
      <c r="Q251" s="7" t="str">
        <f t="shared" si="55"/>
        <v>Consultar a Norma . na Seção  3**</v>
      </c>
      <c r="R251" s="19" t="s">
        <v>391</v>
      </c>
      <c r="S251" s="19" t="s">
        <v>394</v>
      </c>
      <c r="T251" s="10" t="str">
        <f t="shared" si="43"/>
        <v>key_251</v>
      </c>
    </row>
    <row r="252" spans="1:20" ht="7.9" customHeight="1" x14ac:dyDescent="0.25">
      <c r="A252" s="12">
        <v>252</v>
      </c>
      <c r="B252" s="89" t="s">
        <v>1253</v>
      </c>
      <c r="C252" s="89" t="s">
        <v>1701</v>
      </c>
      <c r="D252" s="9" t="s">
        <v>714</v>
      </c>
      <c r="E252" s="89" t="s">
        <v>1749</v>
      </c>
      <c r="F252" s="89" t="s">
        <v>1284</v>
      </c>
      <c r="G252" s="27" t="s">
        <v>134</v>
      </c>
      <c r="H252" s="27" t="s">
        <v>134</v>
      </c>
      <c r="I252" s="27" t="s">
        <v>134</v>
      </c>
      <c r="J252" s="27" t="s">
        <v>134</v>
      </c>
      <c r="K252" s="27" t="s">
        <v>134</v>
      </c>
      <c r="L252" s="7" t="str">
        <f t="shared" si="41"/>
        <v>Trata-se de: ObjetoBIM</v>
      </c>
      <c r="M252" s="7" t="str">
        <f t="shared" si="44"/>
        <v xml:space="preserve">Gerado </v>
      </c>
      <c r="N252" s="7" t="str">
        <f t="shared" si="45"/>
        <v xml:space="preserve">Digital </v>
      </c>
      <c r="O252" s="7" t="str">
        <f t="shared" si="46"/>
        <v xml:space="preserve">Planilha </v>
      </c>
      <c r="P252" s="7" t="str">
        <f t="shared" si="42"/>
        <v>Trata-se de: ObjetoBIM Gerado  Digital  Planilha  Equipamento. --- Consultar a Norma . na Seção  3**</v>
      </c>
      <c r="Q252" s="7" t="str">
        <f t="shared" si="55"/>
        <v>Consultar a Norma . na Seção  3**</v>
      </c>
      <c r="R252" s="19" t="s">
        <v>391</v>
      </c>
      <c r="S252" s="19" t="s">
        <v>394</v>
      </c>
      <c r="T252" s="10" t="str">
        <f t="shared" si="43"/>
        <v>key_252</v>
      </c>
    </row>
    <row r="253" spans="1:20" ht="7.9" customHeight="1" x14ac:dyDescent="0.25">
      <c r="A253" s="12">
        <v>253</v>
      </c>
      <c r="B253" s="89" t="s">
        <v>1253</v>
      </c>
      <c r="C253" s="89" t="s">
        <v>1701</v>
      </c>
      <c r="D253" s="9" t="s">
        <v>714</v>
      </c>
      <c r="E253" s="89" t="s">
        <v>1749</v>
      </c>
      <c r="F253" s="89" t="s">
        <v>1271</v>
      </c>
      <c r="G253" s="27" t="s">
        <v>134</v>
      </c>
      <c r="H253" s="27" t="s">
        <v>134</v>
      </c>
      <c r="I253" s="27" t="s">
        <v>134</v>
      </c>
      <c r="J253" s="27" t="s">
        <v>134</v>
      </c>
      <c r="K253" s="27" t="s">
        <v>134</v>
      </c>
      <c r="L253" s="7" t="str">
        <f t="shared" si="41"/>
        <v>Trata-se de: ObjetoBIM</v>
      </c>
      <c r="M253" s="7" t="str">
        <f t="shared" si="44"/>
        <v xml:space="preserve">Gerado </v>
      </c>
      <c r="N253" s="7" t="str">
        <f t="shared" si="45"/>
        <v xml:space="preserve">Digital </v>
      </c>
      <c r="O253" s="7" t="str">
        <f t="shared" si="46"/>
        <v xml:space="preserve">Planilha </v>
      </c>
      <c r="P253" s="7" t="str">
        <f t="shared" si="42"/>
        <v>Trata-se de: ObjetoBIM Gerado  Digital  Planilha  Mobiliário. --- Consultar a Norma . na Seção  3**</v>
      </c>
      <c r="Q253" s="7" t="str">
        <f t="shared" si="55"/>
        <v>Consultar a Norma . na Seção  3**</v>
      </c>
      <c r="R253" s="19" t="s">
        <v>391</v>
      </c>
      <c r="S253" s="19" t="s">
        <v>394</v>
      </c>
      <c r="T253" s="10" t="str">
        <f t="shared" si="43"/>
        <v>key_253</v>
      </c>
    </row>
    <row r="254" spans="1:20" ht="7.9" customHeight="1" x14ac:dyDescent="0.25">
      <c r="A254" s="12">
        <v>254</v>
      </c>
      <c r="B254" s="89" t="s">
        <v>1253</v>
      </c>
      <c r="C254" s="89" t="s">
        <v>1701</v>
      </c>
      <c r="D254" s="9" t="s">
        <v>714</v>
      </c>
      <c r="E254" s="89" t="s">
        <v>1749</v>
      </c>
      <c r="F254" s="89" t="s">
        <v>1752</v>
      </c>
      <c r="G254" s="27" t="s">
        <v>134</v>
      </c>
      <c r="H254" s="27" t="s">
        <v>134</v>
      </c>
      <c r="I254" s="27" t="s">
        <v>134</v>
      </c>
      <c r="J254" s="27" t="s">
        <v>134</v>
      </c>
      <c r="K254" s="27" t="s">
        <v>134</v>
      </c>
      <c r="L254" s="7" t="str">
        <f t="shared" si="41"/>
        <v>Trata-se de: ObjetoBIM</v>
      </c>
      <c r="M254" s="7" t="str">
        <f t="shared" si="44"/>
        <v xml:space="preserve">Gerado </v>
      </c>
      <c r="N254" s="7" t="str">
        <f t="shared" si="45"/>
        <v xml:space="preserve">Digital </v>
      </c>
      <c r="O254" s="7" t="str">
        <f t="shared" si="46"/>
        <v xml:space="preserve">Planilha </v>
      </c>
      <c r="P254" s="7" t="str">
        <f t="shared" si="42"/>
        <v>Trata-se de: ObjetoBIM Gerado  Digital  Planilha  Cômodos. --- Consultar a Norma . na Seção  3**</v>
      </c>
      <c r="Q254" s="7" t="str">
        <f t="shared" si="55"/>
        <v>Consultar a Norma . na Seção  3**</v>
      </c>
      <c r="R254" s="19" t="s">
        <v>391</v>
      </c>
      <c r="S254" s="19" t="s">
        <v>394</v>
      </c>
      <c r="T254" s="10" t="str">
        <f t="shared" si="43"/>
        <v>key_254</v>
      </c>
    </row>
    <row r="255" spans="1:20" ht="7.9" customHeight="1" x14ac:dyDescent="0.25">
      <c r="A255" s="12">
        <v>255</v>
      </c>
      <c r="B255" s="89" t="s">
        <v>1253</v>
      </c>
      <c r="C255" s="89" t="s">
        <v>1701</v>
      </c>
      <c r="D255" s="9" t="s">
        <v>714</v>
      </c>
      <c r="E255" s="9" t="s">
        <v>562</v>
      </c>
      <c r="F255" s="9" t="s">
        <v>411</v>
      </c>
      <c r="G255" s="27" t="s">
        <v>134</v>
      </c>
      <c r="H255" s="27" t="s">
        <v>134</v>
      </c>
      <c r="I255" s="27" t="s">
        <v>134</v>
      </c>
      <c r="J255" s="27" t="s">
        <v>134</v>
      </c>
      <c r="K255" s="27" t="s">
        <v>134</v>
      </c>
      <c r="L255" s="7" t="str">
        <f t="shared" si="41"/>
        <v>Trata-se de: ObjetoBIM</v>
      </c>
      <c r="M255" s="7" t="str">
        <f t="shared" si="44"/>
        <v xml:space="preserve">Gerado </v>
      </c>
      <c r="N255" s="7" t="str">
        <f t="shared" si="45"/>
        <v xml:space="preserve">Digital </v>
      </c>
      <c r="O255" s="7" t="str">
        <f t="shared" si="46"/>
        <v xml:space="preserve">DashBoard </v>
      </c>
      <c r="P255" s="7" t="str">
        <f t="shared" si="42"/>
        <v>Trata-se de: ObjetoBIM Gerado  Digital  DashBoard  Analítico. --- Consultar a Norma . na Seção  3**</v>
      </c>
      <c r="Q255" s="7" t="str">
        <f t="shared" si="55"/>
        <v>Consultar a Norma . na Seção  3**</v>
      </c>
      <c r="R255" s="19" t="s">
        <v>391</v>
      </c>
      <c r="S255" s="19" t="s">
        <v>394</v>
      </c>
      <c r="T255" s="10" t="str">
        <f t="shared" si="43"/>
        <v>key_255</v>
      </c>
    </row>
    <row r="256" spans="1:20" ht="7.9" customHeight="1" x14ac:dyDescent="0.25">
      <c r="A256" s="12">
        <v>256</v>
      </c>
      <c r="B256" s="89" t="s">
        <v>1253</v>
      </c>
      <c r="C256" s="89" t="s">
        <v>1701</v>
      </c>
      <c r="D256" s="9" t="s">
        <v>961</v>
      </c>
      <c r="E256" s="9" t="s">
        <v>563</v>
      </c>
      <c r="F256" s="9" t="s">
        <v>850</v>
      </c>
      <c r="G256" s="27" t="s">
        <v>134</v>
      </c>
      <c r="H256" s="27" t="s">
        <v>134</v>
      </c>
      <c r="I256" s="27" t="s">
        <v>134</v>
      </c>
      <c r="J256" s="27" t="s">
        <v>134</v>
      </c>
      <c r="K256" s="27" t="s">
        <v>134</v>
      </c>
      <c r="L256" s="7" t="str">
        <f t="shared" si="41"/>
        <v>Trata-se de: ObjetoBIM</v>
      </c>
      <c r="M256" s="7" t="str">
        <f t="shared" si="44"/>
        <v xml:space="preserve">Gerado </v>
      </c>
      <c r="N256" s="7" t="str">
        <f t="shared" si="45"/>
        <v xml:space="preserve">Analógico </v>
      </c>
      <c r="O256" s="7" t="str">
        <f t="shared" si="46"/>
        <v xml:space="preserve">Encadernável </v>
      </c>
      <c r="P256" s="7" t="str">
        <f t="shared" si="42"/>
        <v>Trata-se de: ObjetoBIM Gerado  Analógico  Encadernável  Contrato. --- Consultar a Norma . na Seção  3**</v>
      </c>
      <c r="Q256" s="7" t="str">
        <f t="shared" si="55"/>
        <v>Consultar a Norma . na Seção  3**</v>
      </c>
      <c r="R256" s="19" t="s">
        <v>391</v>
      </c>
      <c r="S256" s="19" t="s">
        <v>394</v>
      </c>
      <c r="T256" s="10" t="str">
        <f t="shared" si="43"/>
        <v>key_256</v>
      </c>
    </row>
    <row r="257" spans="1:20" ht="7.9" customHeight="1" x14ac:dyDescent="0.25">
      <c r="A257" s="12">
        <v>257</v>
      </c>
      <c r="B257" s="89" t="s">
        <v>1253</v>
      </c>
      <c r="C257" s="89" t="s">
        <v>1701</v>
      </c>
      <c r="D257" s="9" t="s">
        <v>961</v>
      </c>
      <c r="E257" s="9" t="s">
        <v>563</v>
      </c>
      <c r="F257" s="9" t="s">
        <v>851</v>
      </c>
      <c r="G257" s="27" t="s">
        <v>134</v>
      </c>
      <c r="H257" s="27" t="s">
        <v>134</v>
      </c>
      <c r="I257" s="27" t="s">
        <v>134</v>
      </c>
      <c r="J257" s="27" t="s">
        <v>134</v>
      </c>
      <c r="K257" s="27" t="s">
        <v>134</v>
      </c>
      <c r="L257" s="7" t="str">
        <f t="shared" si="41"/>
        <v>Trata-se de: ObjetoBIM</v>
      </c>
      <c r="M257" s="7" t="str">
        <f t="shared" si="44"/>
        <v xml:space="preserve">Gerado </v>
      </c>
      <c r="N257" s="7" t="str">
        <f t="shared" si="45"/>
        <v xml:space="preserve">Analógico </v>
      </c>
      <c r="O257" s="7" t="str">
        <f t="shared" si="46"/>
        <v xml:space="preserve">Encadernável </v>
      </c>
      <c r="P257" s="7" t="str">
        <f t="shared" si="42"/>
        <v>Trata-se de: ObjetoBIM Gerado  Analógico  Encadernável  Cronograma. --- Consultar a Norma . na Seção  3**</v>
      </c>
      <c r="Q257" s="7" t="str">
        <f t="shared" si="55"/>
        <v>Consultar a Norma . na Seção  3**</v>
      </c>
      <c r="R257" s="19" t="s">
        <v>391</v>
      </c>
      <c r="S257" s="19" t="s">
        <v>394</v>
      </c>
      <c r="T257" s="10" t="str">
        <f t="shared" si="43"/>
        <v>key_257</v>
      </c>
    </row>
    <row r="258" spans="1:20" ht="7.9" customHeight="1" x14ac:dyDescent="0.25">
      <c r="A258" s="12">
        <v>258</v>
      </c>
      <c r="B258" s="89" t="s">
        <v>1253</v>
      </c>
      <c r="C258" s="89" t="s">
        <v>1701</v>
      </c>
      <c r="D258" s="9" t="s">
        <v>961</v>
      </c>
      <c r="E258" s="9" t="s">
        <v>563</v>
      </c>
      <c r="F258" s="9" t="s">
        <v>852</v>
      </c>
      <c r="G258" s="27" t="s">
        <v>134</v>
      </c>
      <c r="H258" s="27" t="s">
        <v>134</v>
      </c>
      <c r="I258" s="27" t="s">
        <v>134</v>
      </c>
      <c r="J258" s="27" t="s">
        <v>134</v>
      </c>
      <c r="K258" s="27" t="s">
        <v>134</v>
      </c>
      <c r="L258" s="7" t="str">
        <f t="shared" si="41"/>
        <v>Trata-se de: ObjetoBIM</v>
      </c>
      <c r="M258" s="7" t="str">
        <f t="shared" si="44"/>
        <v xml:space="preserve">Gerado </v>
      </c>
      <c r="N258" s="7" t="str">
        <f t="shared" si="45"/>
        <v xml:space="preserve">Analógico </v>
      </c>
      <c r="O258" s="7" t="str">
        <f t="shared" si="46"/>
        <v xml:space="preserve">Encadernável </v>
      </c>
      <c r="P258" s="7" t="str">
        <f t="shared" si="42"/>
        <v>Trata-se de: ObjetoBIM Gerado  Analógico  Encadernável  Plano De Trabalho. --- Consultar a Norma . na Seção  3**</v>
      </c>
      <c r="Q258" s="7" t="str">
        <f t="shared" si="55"/>
        <v>Consultar a Norma . na Seção  3**</v>
      </c>
      <c r="R258" s="19" t="s">
        <v>391</v>
      </c>
      <c r="S258" s="19" t="s">
        <v>394</v>
      </c>
      <c r="T258" s="10" t="str">
        <f t="shared" si="43"/>
        <v>key_258</v>
      </c>
    </row>
    <row r="259" spans="1:20" ht="7.9" customHeight="1" x14ac:dyDescent="0.25">
      <c r="A259" s="12">
        <v>259</v>
      </c>
      <c r="B259" s="89" t="s">
        <v>1253</v>
      </c>
      <c r="C259" s="89" t="s">
        <v>1701</v>
      </c>
      <c r="D259" s="9" t="s">
        <v>961</v>
      </c>
      <c r="E259" s="9" t="s">
        <v>563</v>
      </c>
      <c r="F259" s="9" t="s">
        <v>853</v>
      </c>
      <c r="G259" s="27" t="s">
        <v>134</v>
      </c>
      <c r="H259" s="27" t="s">
        <v>134</v>
      </c>
      <c r="I259" s="27" t="s">
        <v>134</v>
      </c>
      <c r="J259" s="27" t="s">
        <v>134</v>
      </c>
      <c r="K259" s="27" t="s">
        <v>134</v>
      </c>
      <c r="L259" s="7" t="str">
        <f t="shared" si="41"/>
        <v>Trata-se de: ObjetoBIM</v>
      </c>
      <c r="M259" s="7" t="str">
        <f t="shared" si="44"/>
        <v xml:space="preserve">Gerado </v>
      </c>
      <c r="N259" s="7" t="str">
        <f t="shared" si="45"/>
        <v xml:space="preserve">Analógico </v>
      </c>
      <c r="O259" s="7" t="str">
        <f t="shared" si="46"/>
        <v xml:space="preserve">Encadernável </v>
      </c>
      <c r="P259" s="7" t="str">
        <f t="shared" si="42"/>
        <v>Trata-se de: ObjetoBIM Gerado  Analógico  Encadernável  Memorando. --- Consultar a Norma . na Seção  3**</v>
      </c>
      <c r="Q259" s="7" t="str">
        <f t="shared" si="55"/>
        <v>Consultar a Norma . na Seção  3**</v>
      </c>
      <c r="R259" s="19" t="s">
        <v>391</v>
      </c>
      <c r="S259" s="19" t="s">
        <v>394</v>
      </c>
      <c r="T259" s="10" t="str">
        <f t="shared" si="43"/>
        <v>key_259</v>
      </c>
    </row>
    <row r="260" spans="1:20" ht="7.9" customHeight="1" x14ac:dyDescent="0.25">
      <c r="A260" s="12">
        <v>260</v>
      </c>
      <c r="B260" s="89" t="s">
        <v>1253</v>
      </c>
      <c r="C260" s="89" t="s">
        <v>1701</v>
      </c>
      <c r="D260" s="9" t="s">
        <v>961</v>
      </c>
      <c r="E260" s="9" t="s">
        <v>563</v>
      </c>
      <c r="F260" s="9" t="s">
        <v>49</v>
      </c>
      <c r="G260" s="27" t="s">
        <v>134</v>
      </c>
      <c r="H260" s="27" t="s">
        <v>134</v>
      </c>
      <c r="I260" s="27" t="s">
        <v>134</v>
      </c>
      <c r="J260" s="27" t="s">
        <v>134</v>
      </c>
      <c r="K260" s="27" t="s">
        <v>134</v>
      </c>
      <c r="L260" s="7" t="str">
        <f t="shared" si="41"/>
        <v>Trata-se de: ObjetoBIM</v>
      </c>
      <c r="M260" s="7" t="str">
        <f t="shared" si="44"/>
        <v xml:space="preserve">Gerado </v>
      </c>
      <c r="N260" s="7" t="str">
        <f t="shared" si="45"/>
        <v xml:space="preserve">Analógico </v>
      </c>
      <c r="O260" s="7" t="str">
        <f t="shared" si="46"/>
        <v xml:space="preserve">Encadernável </v>
      </c>
      <c r="P260" s="7" t="str">
        <f t="shared" si="42"/>
        <v>Trata-se de: ObjetoBIM Gerado  Analógico  Encadernável  Relatório. --- Consultar a Norma . na Seção  3**</v>
      </c>
      <c r="Q260" s="7" t="str">
        <f t="shared" si="55"/>
        <v>Consultar a Norma . na Seção  3**</v>
      </c>
      <c r="R260" s="19" t="s">
        <v>391</v>
      </c>
      <c r="S260" s="19" t="s">
        <v>394</v>
      </c>
      <c r="T260" s="10" t="str">
        <f t="shared" si="43"/>
        <v>key_260</v>
      </c>
    </row>
    <row r="261" spans="1:20" ht="7.9" customHeight="1" x14ac:dyDescent="0.25">
      <c r="A261" s="12">
        <v>261</v>
      </c>
      <c r="B261" s="89" t="s">
        <v>1253</v>
      </c>
      <c r="C261" s="89" t="s">
        <v>1701</v>
      </c>
      <c r="D261" s="9" t="s">
        <v>961</v>
      </c>
      <c r="E261" s="9" t="s">
        <v>563</v>
      </c>
      <c r="F261" s="9" t="s">
        <v>50</v>
      </c>
      <c r="G261" s="27" t="s">
        <v>134</v>
      </c>
      <c r="H261" s="27" t="s">
        <v>134</v>
      </c>
      <c r="I261" s="27" t="s">
        <v>134</v>
      </c>
      <c r="J261" s="27" t="s">
        <v>134</v>
      </c>
      <c r="K261" s="27" t="s">
        <v>134</v>
      </c>
      <c r="L261" s="7" t="str">
        <f t="shared" si="41"/>
        <v>Trata-se de: ObjetoBIM</v>
      </c>
      <c r="M261" s="7" t="str">
        <f t="shared" si="44"/>
        <v xml:space="preserve">Gerado </v>
      </c>
      <c r="N261" s="7" t="str">
        <f t="shared" si="45"/>
        <v xml:space="preserve">Analógico </v>
      </c>
      <c r="O261" s="7" t="str">
        <f t="shared" si="46"/>
        <v xml:space="preserve">Encadernável </v>
      </c>
      <c r="P261" s="7" t="str">
        <f t="shared" si="42"/>
        <v>Trata-se de: ObjetoBIM Gerado  Analógico  Encadernável  Lista. --- Consultar a Norma . na Seção  3**</v>
      </c>
      <c r="Q261" s="7" t="str">
        <f t="shared" si="55"/>
        <v>Consultar a Norma . na Seção  3**</v>
      </c>
      <c r="R261" s="19" t="s">
        <v>391</v>
      </c>
      <c r="S261" s="19" t="s">
        <v>394</v>
      </c>
      <c r="T261" s="10" t="str">
        <f t="shared" si="43"/>
        <v>key_261</v>
      </c>
    </row>
    <row r="262" spans="1:20" ht="7.9" customHeight="1" x14ac:dyDescent="0.25">
      <c r="A262" s="12">
        <v>262</v>
      </c>
      <c r="B262" s="89" t="s">
        <v>1253</v>
      </c>
      <c r="C262" s="89" t="s">
        <v>1701</v>
      </c>
      <c r="D262" s="9" t="s">
        <v>961</v>
      </c>
      <c r="E262" s="9" t="s">
        <v>563</v>
      </c>
      <c r="F262" s="9" t="s">
        <v>51</v>
      </c>
      <c r="G262" s="27" t="s">
        <v>134</v>
      </c>
      <c r="H262" s="27" t="s">
        <v>134</v>
      </c>
      <c r="I262" s="27" t="s">
        <v>134</v>
      </c>
      <c r="J262" s="27" t="s">
        <v>134</v>
      </c>
      <c r="K262" s="27" t="s">
        <v>134</v>
      </c>
      <c r="L262" s="7" t="str">
        <f t="shared" si="41"/>
        <v>Trata-se de: ObjetoBIM</v>
      </c>
      <c r="M262" s="7" t="str">
        <f t="shared" si="44"/>
        <v xml:space="preserve">Gerado </v>
      </c>
      <c r="N262" s="7" t="str">
        <f t="shared" si="45"/>
        <v xml:space="preserve">Analógico </v>
      </c>
      <c r="O262" s="7" t="str">
        <f t="shared" si="46"/>
        <v xml:space="preserve">Encadernável </v>
      </c>
      <c r="P262" s="7" t="str">
        <f t="shared" si="42"/>
        <v>Trata-se de: ObjetoBIM Gerado  Analógico  Encadernável  Atestado. --- Consultar a Norma . na Seção  3**</v>
      </c>
      <c r="Q262" s="7" t="str">
        <f t="shared" si="55"/>
        <v>Consultar a Norma . na Seção  3**</v>
      </c>
      <c r="R262" s="19" t="s">
        <v>391</v>
      </c>
      <c r="S262" s="19" t="s">
        <v>394</v>
      </c>
      <c r="T262" s="10" t="str">
        <f t="shared" si="43"/>
        <v>key_262</v>
      </c>
    </row>
    <row r="263" spans="1:20" ht="7.9" customHeight="1" x14ac:dyDescent="0.25">
      <c r="A263" s="12">
        <v>263</v>
      </c>
      <c r="B263" s="89" t="s">
        <v>1253</v>
      </c>
      <c r="C263" s="89" t="s">
        <v>1701</v>
      </c>
      <c r="D263" s="9" t="s">
        <v>961</v>
      </c>
      <c r="E263" s="9" t="s">
        <v>563</v>
      </c>
      <c r="F263" s="9" t="s">
        <v>52</v>
      </c>
      <c r="G263" s="27" t="s">
        <v>134</v>
      </c>
      <c r="H263" s="27" t="s">
        <v>134</v>
      </c>
      <c r="I263" s="27" t="s">
        <v>134</v>
      </c>
      <c r="J263" s="27" t="s">
        <v>134</v>
      </c>
      <c r="K263" s="27" t="s">
        <v>134</v>
      </c>
      <c r="L263" s="7" t="str">
        <f t="shared" si="41"/>
        <v>Trata-se de: ObjetoBIM</v>
      </c>
      <c r="M263" s="7" t="str">
        <f t="shared" si="44"/>
        <v xml:space="preserve">Gerado </v>
      </c>
      <c r="N263" s="7" t="str">
        <f t="shared" si="45"/>
        <v xml:space="preserve">Analógico </v>
      </c>
      <c r="O263" s="7" t="str">
        <f t="shared" si="46"/>
        <v xml:space="preserve">Encadernável </v>
      </c>
      <c r="P263" s="7" t="str">
        <f t="shared" si="42"/>
        <v>Trata-se de: ObjetoBIM Gerado  Analógico  Encadernável  Declaração. --- Consultar a Norma . na Seção  3**</v>
      </c>
      <c r="Q263" s="7" t="str">
        <f t="shared" si="55"/>
        <v>Consultar a Norma . na Seção  3**</v>
      </c>
      <c r="R263" s="19" t="s">
        <v>391</v>
      </c>
      <c r="S263" s="19" t="s">
        <v>394</v>
      </c>
      <c r="T263" s="10" t="str">
        <f t="shared" si="43"/>
        <v>key_263</v>
      </c>
    </row>
    <row r="264" spans="1:20" ht="7.9" customHeight="1" x14ac:dyDescent="0.25">
      <c r="A264" s="12">
        <v>264</v>
      </c>
      <c r="B264" s="89" t="s">
        <v>1253</v>
      </c>
      <c r="C264" s="89" t="s">
        <v>1701</v>
      </c>
      <c r="D264" s="9" t="s">
        <v>961</v>
      </c>
      <c r="E264" s="9" t="s">
        <v>563</v>
      </c>
      <c r="F264" s="9" t="s">
        <v>842</v>
      </c>
      <c r="G264" s="27" t="s">
        <v>134</v>
      </c>
      <c r="H264" s="27" t="s">
        <v>134</v>
      </c>
      <c r="I264" s="27" t="s">
        <v>134</v>
      </c>
      <c r="J264" s="27" t="s">
        <v>134</v>
      </c>
      <c r="K264" s="27" t="s">
        <v>134</v>
      </c>
      <c r="L264" s="7" t="str">
        <f t="shared" si="41"/>
        <v>Trata-se de: ObjetoBIM</v>
      </c>
      <c r="M264" s="7" t="str">
        <f t="shared" si="44"/>
        <v xml:space="preserve">Gerado </v>
      </c>
      <c r="N264" s="7" t="str">
        <f t="shared" si="45"/>
        <v xml:space="preserve">Analógico </v>
      </c>
      <c r="O264" s="7" t="str">
        <f t="shared" si="46"/>
        <v xml:space="preserve">Encadernável </v>
      </c>
      <c r="P264" s="7" t="str">
        <f t="shared" si="42"/>
        <v>Trata-se de: ObjetoBIM Gerado  Analógico  Encadernável  Desenho. --- Consultar a Norma . na Seção  3**</v>
      </c>
      <c r="Q264" s="7" t="str">
        <f t="shared" si="55"/>
        <v>Consultar a Norma . na Seção  3**</v>
      </c>
      <c r="R264" s="19" t="s">
        <v>391</v>
      </c>
      <c r="S264" s="19" t="s">
        <v>394</v>
      </c>
      <c r="T264" s="10" t="str">
        <f t="shared" si="43"/>
        <v>key_264</v>
      </c>
    </row>
    <row r="265" spans="1:20" ht="7.9" customHeight="1" x14ac:dyDescent="0.25">
      <c r="A265" s="12">
        <v>265</v>
      </c>
      <c r="B265" s="89" t="s">
        <v>1253</v>
      </c>
      <c r="C265" s="89" t="s">
        <v>1701</v>
      </c>
      <c r="D265" s="9" t="s">
        <v>961</v>
      </c>
      <c r="E265" s="9" t="s">
        <v>563</v>
      </c>
      <c r="F265" s="9" t="s">
        <v>854</v>
      </c>
      <c r="G265" s="27" t="s">
        <v>134</v>
      </c>
      <c r="H265" s="27" t="s">
        <v>134</v>
      </c>
      <c r="I265" s="27" t="s">
        <v>134</v>
      </c>
      <c r="J265" s="27" t="s">
        <v>134</v>
      </c>
      <c r="K265" s="27" t="s">
        <v>134</v>
      </c>
      <c r="L265" s="7" t="str">
        <f t="shared" si="41"/>
        <v>Trata-se de: ObjetoBIM</v>
      </c>
      <c r="M265" s="7" t="str">
        <f t="shared" si="44"/>
        <v xml:space="preserve">Gerado </v>
      </c>
      <c r="N265" s="7" t="str">
        <f t="shared" si="45"/>
        <v xml:space="preserve">Analógico </v>
      </c>
      <c r="O265" s="7" t="str">
        <f t="shared" si="46"/>
        <v xml:space="preserve">Encadernável </v>
      </c>
      <c r="P265" s="7" t="str">
        <f t="shared" si="42"/>
        <v>Trata-se de: ObjetoBIM Gerado  Analógico  Encadernável  BEP. --- Consultar a Norma . na Seção  3**</v>
      </c>
      <c r="Q265" s="7" t="str">
        <f t="shared" si="55"/>
        <v>Consultar a Norma . na Seção  3**</v>
      </c>
      <c r="R265" s="19" t="s">
        <v>391</v>
      </c>
      <c r="S265" s="19" t="s">
        <v>394</v>
      </c>
      <c r="T265" s="10" t="str">
        <f t="shared" si="43"/>
        <v>key_265</v>
      </c>
    </row>
    <row r="266" spans="1:20" ht="7.9" customHeight="1" x14ac:dyDescent="0.25">
      <c r="A266" s="12">
        <v>266</v>
      </c>
      <c r="B266" s="89" t="s">
        <v>1253</v>
      </c>
      <c r="C266" s="89" t="s">
        <v>1701</v>
      </c>
      <c r="D266" s="9" t="s">
        <v>961</v>
      </c>
      <c r="E266" s="9" t="s">
        <v>564</v>
      </c>
      <c r="F266" s="9" t="s">
        <v>430</v>
      </c>
      <c r="G266" s="27" t="s">
        <v>134</v>
      </c>
      <c r="H266" s="27" t="s">
        <v>134</v>
      </c>
      <c r="I266" s="27" t="s">
        <v>134</v>
      </c>
      <c r="J266" s="27" t="s">
        <v>134</v>
      </c>
      <c r="K266" s="27" t="s">
        <v>134</v>
      </c>
      <c r="L266" s="7" t="str">
        <f t="shared" si="41"/>
        <v>Trata-se de: ObjetoBIM</v>
      </c>
      <c r="M266" s="7" t="str">
        <f t="shared" si="44"/>
        <v xml:space="preserve">Gerado </v>
      </c>
      <c r="N266" s="7" t="str">
        <f t="shared" si="45"/>
        <v xml:space="preserve">Analógico </v>
      </c>
      <c r="O266" s="7" t="str">
        <f t="shared" si="46"/>
        <v xml:space="preserve">Fotográfico </v>
      </c>
      <c r="P266" s="7" t="str">
        <f t="shared" si="42"/>
        <v>Trata-se de: ObjetoBIM Gerado  Analógico  Fotográfico  Foto Aerea. --- Consultar a Norma . na Seção  3**</v>
      </c>
      <c r="Q266" s="7" t="str">
        <f t="shared" si="55"/>
        <v>Consultar a Norma . na Seção  3**</v>
      </c>
      <c r="R266" s="19" t="s">
        <v>391</v>
      </c>
      <c r="S266" s="19" t="s">
        <v>394</v>
      </c>
      <c r="T266" s="10" t="str">
        <f t="shared" si="43"/>
        <v>key_266</v>
      </c>
    </row>
    <row r="267" spans="1:20" ht="7.9" customHeight="1" x14ac:dyDescent="0.25">
      <c r="A267" s="12">
        <v>267</v>
      </c>
      <c r="B267" s="89" t="s">
        <v>1253</v>
      </c>
      <c r="C267" s="89" t="s">
        <v>1701</v>
      </c>
      <c r="D267" s="9" t="s">
        <v>961</v>
      </c>
      <c r="E267" s="9" t="s">
        <v>564</v>
      </c>
      <c r="F267" s="9" t="s">
        <v>431</v>
      </c>
      <c r="G267" s="27" t="s">
        <v>134</v>
      </c>
      <c r="H267" s="27" t="s">
        <v>134</v>
      </c>
      <c r="I267" s="27" t="s">
        <v>134</v>
      </c>
      <c r="J267" s="27" t="s">
        <v>134</v>
      </c>
      <c r="K267" s="27" t="s">
        <v>134</v>
      </c>
      <c r="L267" s="7" t="str">
        <f t="shared" si="41"/>
        <v>Trata-se de: ObjetoBIM</v>
      </c>
      <c r="M267" s="7" t="str">
        <f t="shared" si="44"/>
        <v xml:space="preserve">Gerado </v>
      </c>
      <c r="N267" s="7" t="str">
        <f t="shared" si="45"/>
        <v xml:space="preserve">Analógico </v>
      </c>
      <c r="O267" s="7" t="str">
        <f t="shared" si="46"/>
        <v xml:space="preserve">Fotográfico </v>
      </c>
      <c r="P267" s="7" t="str">
        <f t="shared" si="42"/>
        <v>Trata-se de: ObjetoBIM Gerado  Analógico  Fotográfico  Foto Panorâmica. --- Consultar a Norma . na Seção  3**</v>
      </c>
      <c r="Q267" s="7" t="str">
        <f t="shared" si="55"/>
        <v>Consultar a Norma . na Seção  3**</v>
      </c>
      <c r="R267" s="19" t="s">
        <v>391</v>
      </c>
      <c r="S267" s="19" t="s">
        <v>394</v>
      </c>
      <c r="T267" s="10" t="str">
        <f t="shared" si="43"/>
        <v>key_267</v>
      </c>
    </row>
    <row r="268" spans="1:20" ht="7.9" customHeight="1" x14ac:dyDescent="0.25">
      <c r="A268" s="12">
        <v>268</v>
      </c>
      <c r="B268" s="89" t="s">
        <v>1253</v>
      </c>
      <c r="C268" s="89" t="s">
        <v>1701</v>
      </c>
      <c r="D268" s="9" t="s">
        <v>961</v>
      </c>
      <c r="E268" s="9" t="s">
        <v>564</v>
      </c>
      <c r="F268" s="9" t="s">
        <v>432</v>
      </c>
      <c r="G268" s="27" t="s">
        <v>134</v>
      </c>
      <c r="H268" s="27" t="s">
        <v>134</v>
      </c>
      <c r="I268" s="27" t="s">
        <v>134</v>
      </c>
      <c r="J268" s="27" t="s">
        <v>134</v>
      </c>
      <c r="K268" s="27" t="s">
        <v>134</v>
      </c>
      <c r="L268" s="7" t="str">
        <f t="shared" si="41"/>
        <v>Trata-se de: ObjetoBIM</v>
      </c>
      <c r="M268" s="7" t="str">
        <f t="shared" si="44"/>
        <v xml:space="preserve">Gerado </v>
      </c>
      <c r="N268" s="7" t="str">
        <f t="shared" si="45"/>
        <v xml:space="preserve">Analógico </v>
      </c>
      <c r="O268" s="7" t="str">
        <f t="shared" si="46"/>
        <v xml:space="preserve">Fotográfico </v>
      </c>
      <c r="P268" s="7" t="str">
        <f t="shared" si="42"/>
        <v>Trata-se de: ObjetoBIM Gerado  Analógico  Fotográfico  Ortofoto. --- Consultar a Norma . na Seção  3**</v>
      </c>
      <c r="Q268" s="7" t="str">
        <f t="shared" si="55"/>
        <v>Consultar a Norma . na Seção  3**</v>
      </c>
      <c r="R268" s="19" t="s">
        <v>391</v>
      </c>
      <c r="S268" s="19" t="s">
        <v>394</v>
      </c>
      <c r="T268" s="10" t="str">
        <f t="shared" si="43"/>
        <v>key_268</v>
      </c>
    </row>
    <row r="269" spans="1:20" ht="7.9" customHeight="1" x14ac:dyDescent="0.25">
      <c r="A269" s="12">
        <v>269</v>
      </c>
      <c r="B269" s="89" t="s">
        <v>1253</v>
      </c>
      <c r="C269" s="89" t="s">
        <v>1701</v>
      </c>
      <c r="D269" s="9" t="s">
        <v>961</v>
      </c>
      <c r="E269" s="9" t="s">
        <v>564</v>
      </c>
      <c r="F269" s="9" t="s">
        <v>410</v>
      </c>
      <c r="G269" s="27" t="s">
        <v>134</v>
      </c>
      <c r="H269" s="27" t="s">
        <v>134</v>
      </c>
      <c r="I269" s="27" t="s">
        <v>134</v>
      </c>
      <c r="J269" s="27" t="s">
        <v>134</v>
      </c>
      <c r="K269" s="27" t="s">
        <v>134</v>
      </c>
      <c r="L269" s="7" t="str">
        <f t="shared" ref="L269:L332" si="56">_xlfn.CONCAT("Trata-se de: ", SUBSTITUTE(B269,"1.",""))</f>
        <v>Trata-se de: ObjetoBIM</v>
      </c>
      <c r="M269" s="7" t="str">
        <f t="shared" si="44"/>
        <v xml:space="preserve">Gerado </v>
      </c>
      <c r="N269" s="7" t="str">
        <f t="shared" si="45"/>
        <v xml:space="preserve">Analógico </v>
      </c>
      <c r="O269" s="7" t="str">
        <f t="shared" si="46"/>
        <v xml:space="preserve">Fotográfico </v>
      </c>
      <c r="P269" s="7" t="str">
        <f t="shared" ref="P269:P332" si="57">_xlfn.CONCAT(L269," ",M269," ",N269," ",O269," ", SUBSTITUTE(F269, ".", " "),". --- ",Q269)</f>
        <v>Trata-se de: ObjetoBIM Gerado  Analógico  Fotográfico  Não Catalogada. --- Consultar a Norma . na Seção  3**</v>
      </c>
      <c r="Q269" s="7" t="str">
        <f t="shared" si="55"/>
        <v>Consultar a Norma . na Seção  3**</v>
      </c>
      <c r="R269" s="19" t="s">
        <v>391</v>
      </c>
      <c r="S269" s="19" t="s">
        <v>394</v>
      </c>
      <c r="T269" s="10" t="str">
        <f t="shared" ref="T269:T332" si="58">_xlfn.CONCAT("key_",A269)</f>
        <v>key_269</v>
      </c>
    </row>
    <row r="270" spans="1:20" ht="7.9" customHeight="1" x14ac:dyDescent="0.25">
      <c r="A270" s="12">
        <v>270</v>
      </c>
      <c r="B270" s="89" t="s">
        <v>1253</v>
      </c>
      <c r="C270" s="89" t="s">
        <v>1701</v>
      </c>
      <c r="D270" s="9" t="s">
        <v>961</v>
      </c>
      <c r="E270" s="9" t="s">
        <v>565</v>
      </c>
      <c r="F270" s="9" t="s">
        <v>251</v>
      </c>
      <c r="G270" s="27" t="s">
        <v>134</v>
      </c>
      <c r="H270" s="27" t="s">
        <v>134</v>
      </c>
      <c r="I270" s="27" t="s">
        <v>134</v>
      </c>
      <c r="J270" s="27" t="s">
        <v>134</v>
      </c>
      <c r="K270" s="27" t="s">
        <v>134</v>
      </c>
      <c r="L270" s="7" t="str">
        <f t="shared" si="56"/>
        <v>Trata-se de: ObjetoBIM</v>
      </c>
      <c r="M270" s="7" t="str">
        <f t="shared" ref="M270:M333" si="59">_xlfn.CONCAT(SUBSTITUTE(C270,"."," ")," ")</f>
        <v xml:space="preserve">Gerado </v>
      </c>
      <c r="N270" s="7" t="str">
        <f t="shared" ref="N270:N333" si="60">_xlfn.CONCAT(SUBSTITUTE(D270,"."," ")," ")</f>
        <v xml:space="preserve">Analógico </v>
      </c>
      <c r="O270" s="7" t="str">
        <f t="shared" ref="O270:O333" si="61">_xlfn.CONCAT(SUBSTITUTE(E270,"."," ")," ")</f>
        <v xml:space="preserve">Artístico </v>
      </c>
      <c r="P270" s="7" t="str">
        <f t="shared" si="57"/>
        <v>Trata-se de: ObjetoBIM Gerado  Analógico  Artístico  Mural. --- Consultar a Norma . na Seção  3**</v>
      </c>
      <c r="Q270" s="7" t="str">
        <f t="shared" si="55"/>
        <v>Consultar a Norma . na Seção  3**</v>
      </c>
      <c r="R270" s="19" t="s">
        <v>391</v>
      </c>
      <c r="S270" s="19" t="s">
        <v>394</v>
      </c>
      <c r="T270" s="10" t="str">
        <f t="shared" si="58"/>
        <v>key_270</v>
      </c>
    </row>
    <row r="271" spans="1:20" ht="7.9" customHeight="1" x14ac:dyDescent="0.25">
      <c r="A271" s="12">
        <v>271</v>
      </c>
      <c r="B271" s="89" t="s">
        <v>1253</v>
      </c>
      <c r="C271" s="89" t="s">
        <v>1701</v>
      </c>
      <c r="D271" s="9" t="s">
        <v>961</v>
      </c>
      <c r="E271" s="9" t="s">
        <v>565</v>
      </c>
      <c r="F271" s="9" t="s">
        <v>250</v>
      </c>
      <c r="G271" s="27" t="s">
        <v>134</v>
      </c>
      <c r="H271" s="27" t="s">
        <v>134</v>
      </c>
      <c r="I271" s="27" t="s">
        <v>134</v>
      </c>
      <c r="J271" s="27" t="s">
        <v>134</v>
      </c>
      <c r="K271" s="27" t="s">
        <v>134</v>
      </c>
      <c r="L271" s="7" t="str">
        <f t="shared" si="56"/>
        <v>Trata-se de: ObjetoBIM</v>
      </c>
      <c r="M271" s="7" t="str">
        <f t="shared" si="59"/>
        <v xml:space="preserve">Gerado </v>
      </c>
      <c r="N271" s="7" t="str">
        <f t="shared" si="60"/>
        <v xml:space="preserve">Analógico </v>
      </c>
      <c r="O271" s="7" t="str">
        <f t="shared" si="61"/>
        <v xml:space="preserve">Artístico </v>
      </c>
      <c r="P271" s="7" t="str">
        <f t="shared" si="57"/>
        <v>Trata-se de: ObjetoBIM Gerado  Analógico  Artístico  Tela. --- Consultar a Norma . na Seção  3**</v>
      </c>
      <c r="Q271" s="7" t="str">
        <f t="shared" si="55"/>
        <v>Consultar a Norma . na Seção  3**</v>
      </c>
      <c r="R271" s="19" t="s">
        <v>391</v>
      </c>
      <c r="S271" s="19" t="s">
        <v>394</v>
      </c>
      <c r="T271" s="10" t="str">
        <f t="shared" si="58"/>
        <v>key_271</v>
      </c>
    </row>
    <row r="272" spans="1:20" ht="7.9" customHeight="1" x14ac:dyDescent="0.25">
      <c r="A272" s="12">
        <v>272</v>
      </c>
      <c r="B272" s="89" t="s">
        <v>1253</v>
      </c>
      <c r="C272" s="89" t="s">
        <v>1701</v>
      </c>
      <c r="D272" s="9" t="s">
        <v>961</v>
      </c>
      <c r="E272" s="9" t="s">
        <v>565</v>
      </c>
      <c r="F272" s="9" t="s">
        <v>433</v>
      </c>
      <c r="G272" s="27" t="s">
        <v>134</v>
      </c>
      <c r="H272" s="27" t="s">
        <v>134</v>
      </c>
      <c r="I272" s="27" t="s">
        <v>134</v>
      </c>
      <c r="J272" s="27" t="s">
        <v>134</v>
      </c>
      <c r="K272" s="27" t="s">
        <v>134</v>
      </c>
      <c r="L272" s="7" t="str">
        <f t="shared" si="56"/>
        <v>Trata-se de: ObjetoBIM</v>
      </c>
      <c r="M272" s="7" t="str">
        <f t="shared" si="59"/>
        <v xml:space="preserve">Gerado </v>
      </c>
      <c r="N272" s="7" t="str">
        <f t="shared" si="60"/>
        <v xml:space="preserve">Analógico </v>
      </c>
      <c r="O272" s="7" t="str">
        <f t="shared" si="61"/>
        <v xml:space="preserve">Artístico </v>
      </c>
      <c r="P272" s="7" t="str">
        <f t="shared" si="57"/>
        <v>Trata-se de: ObjetoBIM Gerado  Analógico  Artístico  Quadro. --- Consultar a Norma . na Seção  3**</v>
      </c>
      <c r="Q272" s="7" t="str">
        <f t="shared" si="55"/>
        <v>Consultar a Norma . na Seção  3**</v>
      </c>
      <c r="R272" s="19" t="s">
        <v>391</v>
      </c>
      <c r="S272" s="19" t="s">
        <v>394</v>
      </c>
      <c r="T272" s="10" t="str">
        <f t="shared" si="58"/>
        <v>key_272</v>
      </c>
    </row>
    <row r="273" spans="1:20" ht="7.9" customHeight="1" x14ac:dyDescent="0.25">
      <c r="A273" s="12">
        <v>273</v>
      </c>
      <c r="B273" s="89" t="s">
        <v>1253</v>
      </c>
      <c r="C273" s="89" t="s">
        <v>1701</v>
      </c>
      <c r="D273" s="9" t="s">
        <v>961</v>
      </c>
      <c r="E273" s="9" t="s">
        <v>565</v>
      </c>
      <c r="F273" s="9" t="s">
        <v>434</v>
      </c>
      <c r="G273" s="27" t="s">
        <v>134</v>
      </c>
      <c r="H273" s="27" t="s">
        <v>134</v>
      </c>
      <c r="I273" s="27" t="s">
        <v>134</v>
      </c>
      <c r="J273" s="27" t="s">
        <v>134</v>
      </c>
      <c r="K273" s="27" t="s">
        <v>134</v>
      </c>
      <c r="L273" s="7" t="str">
        <f t="shared" si="56"/>
        <v>Trata-se de: ObjetoBIM</v>
      </c>
      <c r="M273" s="7" t="str">
        <f t="shared" si="59"/>
        <v xml:space="preserve">Gerado </v>
      </c>
      <c r="N273" s="7" t="str">
        <f t="shared" si="60"/>
        <v xml:space="preserve">Analógico </v>
      </c>
      <c r="O273" s="7" t="str">
        <f t="shared" si="61"/>
        <v xml:space="preserve">Artístico </v>
      </c>
      <c r="P273" s="7" t="str">
        <f t="shared" si="57"/>
        <v>Trata-se de: ObjetoBIM Gerado  Analógico  Artístico  Escultura. --- Consultar a Norma . na Seção  3**</v>
      </c>
      <c r="Q273" s="7" t="str">
        <f t="shared" si="55"/>
        <v>Consultar a Norma . na Seção  3**</v>
      </c>
      <c r="R273" s="19" t="s">
        <v>391</v>
      </c>
      <c r="S273" s="19" t="s">
        <v>394</v>
      </c>
      <c r="T273" s="10" t="str">
        <f t="shared" si="58"/>
        <v>key_273</v>
      </c>
    </row>
    <row r="274" spans="1:20" ht="7.9" customHeight="1" x14ac:dyDescent="0.25">
      <c r="A274" s="12">
        <v>274</v>
      </c>
      <c r="B274" s="89" t="s">
        <v>1253</v>
      </c>
      <c r="C274" s="9" t="s">
        <v>886</v>
      </c>
      <c r="D274" s="9" t="s">
        <v>887</v>
      </c>
      <c r="E274" s="9" t="s">
        <v>566</v>
      </c>
      <c r="F274" s="9" t="s">
        <v>87</v>
      </c>
      <c r="G274" s="27" t="s">
        <v>134</v>
      </c>
      <c r="H274" s="27" t="s">
        <v>134</v>
      </c>
      <c r="I274" s="27" t="s">
        <v>134</v>
      </c>
      <c r="J274" s="27" t="s">
        <v>134</v>
      </c>
      <c r="K274" s="27" t="s">
        <v>134</v>
      </c>
      <c r="L274" s="7" t="str">
        <f t="shared" si="56"/>
        <v>Trata-se de: ObjetoBIM</v>
      </c>
      <c r="M274" s="7" t="str">
        <f t="shared" si="59"/>
        <v xml:space="preserve">Parâmetro </v>
      </c>
      <c r="N274" s="7" t="str">
        <f t="shared" si="60"/>
        <v xml:space="preserve">De Documentação </v>
      </c>
      <c r="O274" s="7" t="str">
        <f t="shared" si="61"/>
        <v xml:space="preserve">No Carimbo </v>
      </c>
      <c r="P274" s="7" t="str">
        <f t="shared" si="57"/>
        <v>Trata-se de: ObjetoBIM Parâmetro  De Documentação  No Carimbo  Id Empresa. --- Consultar a Norma 6492-2021 na Seção  4.5.1</v>
      </c>
      <c r="Q274" s="7" t="str">
        <f t="shared" si="55"/>
        <v>Consultar a Norma 6492-2021 na Seção  4.5.1</v>
      </c>
      <c r="R274" s="19" t="s">
        <v>539</v>
      </c>
      <c r="S274" s="19" t="s">
        <v>258</v>
      </c>
      <c r="T274" s="10" t="str">
        <f t="shared" si="58"/>
        <v>key_274</v>
      </c>
    </row>
    <row r="275" spans="1:20" ht="7.9" customHeight="1" x14ac:dyDescent="0.25">
      <c r="A275" s="12">
        <v>275</v>
      </c>
      <c r="B275" s="89" t="s">
        <v>1253</v>
      </c>
      <c r="C275" s="9" t="s">
        <v>886</v>
      </c>
      <c r="D275" s="9" t="s">
        <v>887</v>
      </c>
      <c r="E275" s="9" t="s">
        <v>566</v>
      </c>
      <c r="F275" s="9" t="s">
        <v>88</v>
      </c>
      <c r="G275" s="27" t="s">
        <v>134</v>
      </c>
      <c r="H275" s="27" t="s">
        <v>134</v>
      </c>
      <c r="I275" s="27" t="s">
        <v>134</v>
      </c>
      <c r="J275" s="27" t="s">
        <v>134</v>
      </c>
      <c r="K275" s="27" t="s">
        <v>134</v>
      </c>
      <c r="L275" s="7" t="str">
        <f t="shared" si="56"/>
        <v>Trata-se de: ObjetoBIM</v>
      </c>
      <c r="M275" s="7" t="str">
        <f t="shared" si="59"/>
        <v xml:space="preserve">Parâmetro </v>
      </c>
      <c r="N275" s="7" t="str">
        <f t="shared" si="60"/>
        <v xml:space="preserve">De Documentação </v>
      </c>
      <c r="O275" s="7" t="str">
        <f t="shared" si="61"/>
        <v xml:space="preserve">No Carimbo </v>
      </c>
      <c r="P275" s="7" t="str">
        <f t="shared" si="57"/>
        <v>Trata-se de: ObjetoBIM Parâmetro  De Documentação  No Carimbo  Id Cliente. --- Consultar a Norma 6492-2021 na Seção  4.5.1</v>
      </c>
      <c r="Q275" s="7" t="str">
        <f t="shared" si="55"/>
        <v>Consultar a Norma 6492-2021 na Seção  4.5.1</v>
      </c>
      <c r="R275" s="19" t="s">
        <v>539</v>
      </c>
      <c r="S275" s="19" t="s">
        <v>258</v>
      </c>
      <c r="T275" s="10" t="str">
        <f t="shared" si="58"/>
        <v>key_275</v>
      </c>
    </row>
    <row r="276" spans="1:20" ht="7.9" customHeight="1" x14ac:dyDescent="0.25">
      <c r="A276" s="12">
        <v>276</v>
      </c>
      <c r="B276" s="89" t="s">
        <v>1253</v>
      </c>
      <c r="C276" s="9" t="s">
        <v>886</v>
      </c>
      <c r="D276" s="9" t="s">
        <v>887</v>
      </c>
      <c r="E276" s="9" t="s">
        <v>566</v>
      </c>
      <c r="F276" s="9" t="s">
        <v>89</v>
      </c>
      <c r="G276" s="27" t="s">
        <v>134</v>
      </c>
      <c r="H276" s="27" t="s">
        <v>134</v>
      </c>
      <c r="I276" s="27" t="s">
        <v>134</v>
      </c>
      <c r="J276" s="27" t="s">
        <v>134</v>
      </c>
      <c r="K276" s="27" t="s">
        <v>134</v>
      </c>
      <c r="L276" s="7" t="str">
        <f t="shared" si="56"/>
        <v>Trata-se de: ObjetoBIM</v>
      </c>
      <c r="M276" s="7" t="str">
        <f t="shared" si="59"/>
        <v xml:space="preserve">Parâmetro </v>
      </c>
      <c r="N276" s="7" t="str">
        <f t="shared" si="60"/>
        <v xml:space="preserve">De Documentação </v>
      </c>
      <c r="O276" s="7" t="str">
        <f t="shared" si="61"/>
        <v xml:space="preserve">No Carimbo </v>
      </c>
      <c r="P276" s="7" t="str">
        <f t="shared" si="57"/>
        <v>Trata-se de: ObjetoBIM Parâmetro  De Documentação  No Carimbo  Id Titulo desenho. --- Consultar a Norma 6492-2021 na Seção  4.5.1</v>
      </c>
      <c r="Q276" s="7" t="str">
        <f t="shared" si="55"/>
        <v>Consultar a Norma 6492-2021 na Seção  4.5.1</v>
      </c>
      <c r="R276" s="19" t="s">
        <v>539</v>
      </c>
      <c r="S276" s="19" t="s">
        <v>258</v>
      </c>
      <c r="T276" s="10" t="str">
        <f t="shared" si="58"/>
        <v>key_276</v>
      </c>
    </row>
    <row r="277" spans="1:20" ht="7.9" customHeight="1" x14ac:dyDescent="0.25">
      <c r="A277" s="12">
        <v>277</v>
      </c>
      <c r="B277" s="89" t="s">
        <v>1253</v>
      </c>
      <c r="C277" s="9" t="s">
        <v>886</v>
      </c>
      <c r="D277" s="9" t="s">
        <v>887</v>
      </c>
      <c r="E277" s="9" t="s">
        <v>566</v>
      </c>
      <c r="F277" s="9" t="s">
        <v>90</v>
      </c>
      <c r="G277" s="27" t="s">
        <v>134</v>
      </c>
      <c r="H277" s="27" t="s">
        <v>134</v>
      </c>
      <c r="I277" s="27" t="s">
        <v>134</v>
      </c>
      <c r="J277" s="27" t="s">
        <v>134</v>
      </c>
      <c r="K277" s="27" t="s">
        <v>134</v>
      </c>
      <c r="L277" s="7" t="str">
        <f t="shared" si="56"/>
        <v>Trata-se de: ObjetoBIM</v>
      </c>
      <c r="M277" s="7" t="str">
        <f t="shared" si="59"/>
        <v xml:space="preserve">Parâmetro </v>
      </c>
      <c r="N277" s="7" t="str">
        <f t="shared" si="60"/>
        <v xml:space="preserve">De Documentação </v>
      </c>
      <c r="O277" s="7" t="str">
        <f t="shared" si="61"/>
        <v xml:space="preserve">No Carimbo </v>
      </c>
      <c r="P277" s="7" t="str">
        <f t="shared" si="57"/>
        <v>Trata-se de: ObjetoBIM Parâmetro  De Documentação  No Carimbo  Id Num projeto. --- Consultar a Norma 6492-2021 na Seção  4.5.1</v>
      </c>
      <c r="Q277" s="7" t="str">
        <f t="shared" ref="Q277:Q293" si="62">_xlfn.CONCAT("Consultar a Norma ",R277," na Seção ",S277)</f>
        <v>Consultar a Norma 6492-2021 na Seção  4.5.1</v>
      </c>
      <c r="R277" s="19" t="s">
        <v>539</v>
      </c>
      <c r="S277" s="19" t="s">
        <v>258</v>
      </c>
      <c r="T277" s="10" t="str">
        <f t="shared" si="58"/>
        <v>key_277</v>
      </c>
    </row>
    <row r="278" spans="1:20" ht="7.9" customHeight="1" x14ac:dyDescent="0.25">
      <c r="A278" s="12">
        <v>278</v>
      </c>
      <c r="B278" s="89" t="s">
        <v>1253</v>
      </c>
      <c r="C278" s="9" t="s">
        <v>886</v>
      </c>
      <c r="D278" s="9" t="s">
        <v>887</v>
      </c>
      <c r="E278" s="9" t="s">
        <v>566</v>
      </c>
      <c r="F278" s="9" t="s">
        <v>91</v>
      </c>
      <c r="G278" s="27" t="s">
        <v>134</v>
      </c>
      <c r="H278" s="27" t="s">
        <v>134</v>
      </c>
      <c r="I278" s="27" t="s">
        <v>134</v>
      </c>
      <c r="J278" s="27" t="s">
        <v>134</v>
      </c>
      <c r="K278" s="27" t="s">
        <v>134</v>
      </c>
      <c r="L278" s="7" t="str">
        <f t="shared" si="56"/>
        <v>Trata-se de: ObjetoBIM</v>
      </c>
      <c r="M278" s="7" t="str">
        <f t="shared" si="59"/>
        <v xml:space="preserve">Parâmetro </v>
      </c>
      <c r="N278" s="7" t="str">
        <f t="shared" si="60"/>
        <v xml:space="preserve">De Documentação </v>
      </c>
      <c r="O278" s="7" t="str">
        <f t="shared" si="61"/>
        <v xml:space="preserve">No Carimbo </v>
      </c>
      <c r="P278" s="7" t="str">
        <f t="shared" si="57"/>
        <v>Trata-se de: ObjetoBIM Parâmetro  De Documentação  No Carimbo  Id Escala. --- Consultar a Norma 6492-2021 na Seção  4.5.1</v>
      </c>
      <c r="Q278" s="7" t="str">
        <f t="shared" si="62"/>
        <v>Consultar a Norma 6492-2021 na Seção  4.5.1</v>
      </c>
      <c r="R278" s="19" t="s">
        <v>539</v>
      </c>
      <c r="S278" s="19" t="s">
        <v>258</v>
      </c>
      <c r="T278" s="10" t="str">
        <f t="shared" si="58"/>
        <v>key_278</v>
      </c>
    </row>
    <row r="279" spans="1:20" ht="7.9" customHeight="1" x14ac:dyDescent="0.25">
      <c r="A279" s="12">
        <v>279</v>
      </c>
      <c r="B279" s="89" t="s">
        <v>1253</v>
      </c>
      <c r="C279" s="9" t="s">
        <v>886</v>
      </c>
      <c r="D279" s="9" t="s">
        <v>887</v>
      </c>
      <c r="E279" s="9" t="s">
        <v>566</v>
      </c>
      <c r="F279" s="9" t="s">
        <v>92</v>
      </c>
      <c r="G279" s="27" t="s">
        <v>134</v>
      </c>
      <c r="H279" s="27" t="s">
        <v>134</v>
      </c>
      <c r="I279" s="27" t="s">
        <v>134</v>
      </c>
      <c r="J279" s="27" t="s">
        <v>134</v>
      </c>
      <c r="K279" s="27" t="s">
        <v>134</v>
      </c>
      <c r="L279" s="7" t="str">
        <f t="shared" si="56"/>
        <v>Trata-se de: ObjetoBIM</v>
      </c>
      <c r="M279" s="7" t="str">
        <f t="shared" si="59"/>
        <v xml:space="preserve">Parâmetro </v>
      </c>
      <c r="N279" s="7" t="str">
        <f t="shared" si="60"/>
        <v xml:space="preserve">De Documentação </v>
      </c>
      <c r="O279" s="7" t="str">
        <f t="shared" si="61"/>
        <v xml:space="preserve">No Carimbo </v>
      </c>
      <c r="P279" s="7" t="str">
        <f t="shared" si="57"/>
        <v>Trata-se de: ObjetoBIM Parâmetro  De Documentação  No Carimbo  Id Local. --- Consultar a Norma 6492-2021 na Seção  4.5.1</v>
      </c>
      <c r="Q279" s="7" t="str">
        <f t="shared" si="62"/>
        <v>Consultar a Norma 6492-2021 na Seção  4.5.1</v>
      </c>
      <c r="R279" s="19" t="s">
        <v>539</v>
      </c>
      <c r="S279" s="19" t="s">
        <v>258</v>
      </c>
      <c r="T279" s="10" t="str">
        <f t="shared" si="58"/>
        <v>key_279</v>
      </c>
    </row>
    <row r="280" spans="1:20" ht="7.9" customHeight="1" x14ac:dyDescent="0.25">
      <c r="A280" s="12">
        <v>280</v>
      </c>
      <c r="B280" s="89" t="s">
        <v>1253</v>
      </c>
      <c r="C280" s="9" t="s">
        <v>886</v>
      </c>
      <c r="D280" s="9" t="s">
        <v>887</v>
      </c>
      <c r="E280" s="9" t="s">
        <v>566</v>
      </c>
      <c r="F280" s="9" t="s">
        <v>93</v>
      </c>
      <c r="G280" s="27" t="s">
        <v>134</v>
      </c>
      <c r="H280" s="27" t="s">
        <v>134</v>
      </c>
      <c r="I280" s="27" t="s">
        <v>134</v>
      </c>
      <c r="J280" s="27" t="s">
        <v>134</v>
      </c>
      <c r="K280" s="27" t="s">
        <v>134</v>
      </c>
      <c r="L280" s="7" t="str">
        <f t="shared" si="56"/>
        <v>Trata-se de: ObjetoBIM</v>
      </c>
      <c r="M280" s="7" t="str">
        <f t="shared" si="59"/>
        <v xml:space="preserve">Parâmetro </v>
      </c>
      <c r="N280" s="7" t="str">
        <f t="shared" si="60"/>
        <v xml:space="preserve">De Documentação </v>
      </c>
      <c r="O280" s="7" t="str">
        <f t="shared" si="61"/>
        <v xml:space="preserve">No Carimbo </v>
      </c>
      <c r="P280" s="7" t="str">
        <f t="shared" si="57"/>
        <v>Trata-se de: ObjetoBIM Parâmetro  De Documentação  No Carimbo  Id Data. --- Consultar a Norma 6492-2021 na Seção  4.5.1</v>
      </c>
      <c r="Q280" s="7" t="str">
        <f t="shared" si="62"/>
        <v>Consultar a Norma 6492-2021 na Seção  4.5.1</v>
      </c>
      <c r="R280" s="19" t="s">
        <v>539</v>
      </c>
      <c r="S280" s="19" t="s">
        <v>258</v>
      </c>
      <c r="T280" s="10" t="str">
        <f t="shared" si="58"/>
        <v>key_280</v>
      </c>
    </row>
    <row r="281" spans="1:20" ht="7.9" customHeight="1" x14ac:dyDescent="0.25">
      <c r="A281" s="12">
        <v>281</v>
      </c>
      <c r="B281" s="89" t="s">
        <v>1253</v>
      </c>
      <c r="C281" s="9" t="s">
        <v>886</v>
      </c>
      <c r="D281" s="9" t="s">
        <v>887</v>
      </c>
      <c r="E281" s="9" t="s">
        <v>566</v>
      </c>
      <c r="F281" s="9" t="s">
        <v>422</v>
      </c>
      <c r="G281" s="27" t="s">
        <v>134</v>
      </c>
      <c r="H281" s="27" t="s">
        <v>134</v>
      </c>
      <c r="I281" s="27" t="s">
        <v>134</v>
      </c>
      <c r="J281" s="27" t="s">
        <v>134</v>
      </c>
      <c r="K281" s="27" t="s">
        <v>134</v>
      </c>
      <c r="L281" s="7" t="str">
        <f t="shared" si="56"/>
        <v>Trata-se de: ObjetoBIM</v>
      </c>
      <c r="M281" s="7" t="str">
        <f t="shared" si="59"/>
        <v xml:space="preserve">Parâmetro </v>
      </c>
      <c r="N281" s="7" t="str">
        <f t="shared" si="60"/>
        <v xml:space="preserve">De Documentação </v>
      </c>
      <c r="O281" s="7" t="str">
        <f t="shared" si="61"/>
        <v xml:space="preserve">No Carimbo </v>
      </c>
      <c r="P281" s="7" t="str">
        <f t="shared" si="57"/>
        <v>Trata-se de: ObjetoBIM Parâmetro  De Documentação  No Carimbo  Id Autor do Desenho. --- Consultar a Norma 6492-2021 na Seção  4.5.1</v>
      </c>
      <c r="Q281" s="7" t="str">
        <f t="shared" si="62"/>
        <v>Consultar a Norma 6492-2021 na Seção  4.5.1</v>
      </c>
      <c r="R281" s="19" t="s">
        <v>539</v>
      </c>
      <c r="S281" s="19" t="s">
        <v>258</v>
      </c>
      <c r="T281" s="10" t="str">
        <f t="shared" si="58"/>
        <v>key_281</v>
      </c>
    </row>
    <row r="282" spans="1:20" ht="7.9" customHeight="1" x14ac:dyDescent="0.25">
      <c r="A282" s="12">
        <v>282</v>
      </c>
      <c r="B282" s="89" t="s">
        <v>1253</v>
      </c>
      <c r="C282" s="9" t="s">
        <v>886</v>
      </c>
      <c r="D282" s="9" t="s">
        <v>887</v>
      </c>
      <c r="E282" s="9" t="s">
        <v>566</v>
      </c>
      <c r="F282" s="9" t="s">
        <v>423</v>
      </c>
      <c r="G282" s="27" t="s">
        <v>134</v>
      </c>
      <c r="H282" s="27" t="s">
        <v>134</v>
      </c>
      <c r="I282" s="27" t="s">
        <v>134</v>
      </c>
      <c r="J282" s="27" t="s">
        <v>134</v>
      </c>
      <c r="K282" s="27" t="s">
        <v>134</v>
      </c>
      <c r="L282" s="7" t="str">
        <f t="shared" si="56"/>
        <v>Trata-se de: ObjetoBIM</v>
      </c>
      <c r="M282" s="7" t="str">
        <f t="shared" si="59"/>
        <v xml:space="preserve">Parâmetro </v>
      </c>
      <c r="N282" s="7" t="str">
        <f t="shared" si="60"/>
        <v xml:space="preserve">De Documentação </v>
      </c>
      <c r="O282" s="7" t="str">
        <f t="shared" si="61"/>
        <v xml:space="preserve">No Carimbo </v>
      </c>
      <c r="P282" s="7" t="str">
        <f t="shared" si="57"/>
        <v>Trata-se de: ObjetoBIM Parâmetro  De Documentação  No Carimbo  Id Autor do Projeto. --- Consultar a Norma 6492-2021 na Seção  4.5.1</v>
      </c>
      <c r="Q282" s="7" t="str">
        <f t="shared" si="62"/>
        <v>Consultar a Norma 6492-2021 na Seção  4.5.1</v>
      </c>
      <c r="R282" s="19" t="s">
        <v>539</v>
      </c>
      <c r="S282" s="19" t="s">
        <v>258</v>
      </c>
      <c r="T282" s="10" t="str">
        <f t="shared" si="58"/>
        <v>key_282</v>
      </c>
    </row>
    <row r="283" spans="1:20" ht="7.9" customHeight="1" x14ac:dyDescent="0.25">
      <c r="A283" s="12">
        <v>283</v>
      </c>
      <c r="B283" s="89" t="s">
        <v>1253</v>
      </c>
      <c r="C283" s="9" t="s">
        <v>886</v>
      </c>
      <c r="D283" s="9" t="s">
        <v>887</v>
      </c>
      <c r="E283" s="9" t="s">
        <v>566</v>
      </c>
      <c r="F283" s="9" t="s">
        <v>421</v>
      </c>
      <c r="G283" s="27" t="s">
        <v>134</v>
      </c>
      <c r="H283" s="27" t="s">
        <v>134</v>
      </c>
      <c r="I283" s="27" t="s">
        <v>134</v>
      </c>
      <c r="J283" s="27" t="s">
        <v>134</v>
      </c>
      <c r="K283" s="27" t="s">
        <v>134</v>
      </c>
      <c r="L283" s="7" t="str">
        <f t="shared" si="56"/>
        <v>Trata-se de: ObjetoBIM</v>
      </c>
      <c r="M283" s="7" t="str">
        <f t="shared" si="59"/>
        <v xml:space="preserve">Parâmetro </v>
      </c>
      <c r="N283" s="7" t="str">
        <f t="shared" si="60"/>
        <v xml:space="preserve">De Documentação </v>
      </c>
      <c r="O283" s="7" t="str">
        <f t="shared" si="61"/>
        <v xml:space="preserve">No Carimbo </v>
      </c>
      <c r="P283" s="7" t="str">
        <f t="shared" si="57"/>
        <v>Trata-se de: ObjetoBIM Parâmetro  De Documentação  No Carimbo  Id Responsável Técnico. --- Consultar a Norma 6492-2021 na Seção  4.5.1</v>
      </c>
      <c r="Q283" s="7" t="str">
        <f t="shared" si="62"/>
        <v>Consultar a Norma 6492-2021 na Seção  4.5.1</v>
      </c>
      <c r="R283" s="19" t="s">
        <v>539</v>
      </c>
      <c r="S283" s="19" t="s">
        <v>258</v>
      </c>
      <c r="T283" s="10" t="str">
        <f t="shared" si="58"/>
        <v>key_283</v>
      </c>
    </row>
    <row r="284" spans="1:20" ht="7.9" customHeight="1" x14ac:dyDescent="0.25">
      <c r="A284" s="12">
        <v>284</v>
      </c>
      <c r="B284" s="89" t="s">
        <v>1253</v>
      </c>
      <c r="C284" s="9" t="s">
        <v>886</v>
      </c>
      <c r="D284" s="9" t="s">
        <v>887</v>
      </c>
      <c r="E284" s="9" t="s">
        <v>566</v>
      </c>
      <c r="F284" s="9" t="s">
        <v>424</v>
      </c>
      <c r="G284" s="27" t="s">
        <v>134</v>
      </c>
      <c r="H284" s="27" t="s">
        <v>134</v>
      </c>
      <c r="I284" s="27" t="s">
        <v>134</v>
      </c>
      <c r="J284" s="27" t="s">
        <v>134</v>
      </c>
      <c r="K284" s="27" t="s">
        <v>134</v>
      </c>
      <c r="L284" s="7" t="str">
        <f t="shared" si="56"/>
        <v>Trata-se de: ObjetoBIM</v>
      </c>
      <c r="M284" s="7" t="str">
        <f t="shared" si="59"/>
        <v xml:space="preserve">Parâmetro </v>
      </c>
      <c r="N284" s="7" t="str">
        <f t="shared" si="60"/>
        <v xml:space="preserve">De Documentação </v>
      </c>
      <c r="O284" s="7" t="str">
        <f t="shared" si="61"/>
        <v xml:space="preserve">No Carimbo </v>
      </c>
      <c r="P284" s="7" t="str">
        <f t="shared" si="57"/>
        <v>Trata-se de: ObjetoBIM Parâmetro  De Documentação  No Carimbo  Id Número Revisão. --- Consultar a Norma 6492-2021 na Seção  4.5.1</v>
      </c>
      <c r="Q284" s="7" t="str">
        <f t="shared" si="62"/>
        <v>Consultar a Norma 6492-2021 na Seção  4.5.1</v>
      </c>
      <c r="R284" s="19" t="s">
        <v>539</v>
      </c>
      <c r="S284" s="19" t="s">
        <v>258</v>
      </c>
      <c r="T284" s="10" t="str">
        <f t="shared" si="58"/>
        <v>key_284</v>
      </c>
    </row>
    <row r="285" spans="1:20" ht="7.9" customHeight="1" x14ac:dyDescent="0.25">
      <c r="A285" s="12">
        <v>285</v>
      </c>
      <c r="B285" s="89" t="s">
        <v>1253</v>
      </c>
      <c r="C285" s="9" t="s">
        <v>886</v>
      </c>
      <c r="D285" s="9" t="s">
        <v>887</v>
      </c>
      <c r="E285" s="9" t="s">
        <v>566</v>
      </c>
      <c r="F285" s="9" t="s">
        <v>94</v>
      </c>
      <c r="G285" s="27" t="s">
        <v>134</v>
      </c>
      <c r="H285" s="27" t="s">
        <v>134</v>
      </c>
      <c r="I285" s="27" t="s">
        <v>134</v>
      </c>
      <c r="J285" s="27" t="s">
        <v>134</v>
      </c>
      <c r="K285" s="27" t="s">
        <v>134</v>
      </c>
      <c r="L285" s="7" t="str">
        <f t="shared" si="56"/>
        <v>Trata-se de: ObjetoBIM</v>
      </c>
      <c r="M285" s="7" t="str">
        <f t="shared" si="59"/>
        <v xml:space="preserve">Parâmetro </v>
      </c>
      <c r="N285" s="7" t="str">
        <f t="shared" si="60"/>
        <v xml:space="preserve">De Documentação </v>
      </c>
      <c r="O285" s="7" t="str">
        <f t="shared" si="61"/>
        <v xml:space="preserve">No Carimbo </v>
      </c>
      <c r="P285" s="7" t="str">
        <f t="shared" si="57"/>
        <v>Trata-se de: ObjetoBIM Parâmetro  De Documentação  No Carimbo  Id Local Aprovação. --- Consultar a Norma 6492-2021 na Seção  4.5.1</v>
      </c>
      <c r="Q285" s="7" t="str">
        <f t="shared" si="62"/>
        <v>Consultar a Norma 6492-2021 na Seção  4.5.1</v>
      </c>
      <c r="R285" s="19" t="s">
        <v>539</v>
      </c>
      <c r="S285" s="19" t="s">
        <v>258</v>
      </c>
      <c r="T285" s="10" t="str">
        <f t="shared" si="58"/>
        <v>key_285</v>
      </c>
    </row>
    <row r="286" spans="1:20" ht="7.9" customHeight="1" x14ac:dyDescent="0.25">
      <c r="A286" s="12">
        <v>286</v>
      </c>
      <c r="B286" s="89" t="s">
        <v>1253</v>
      </c>
      <c r="C286" s="9" t="s">
        <v>886</v>
      </c>
      <c r="D286" s="9" t="s">
        <v>887</v>
      </c>
      <c r="E286" s="9" t="s">
        <v>567</v>
      </c>
      <c r="F286" s="9" t="s">
        <v>426</v>
      </c>
      <c r="G286" s="27" t="s">
        <v>134</v>
      </c>
      <c r="H286" s="27" t="s">
        <v>134</v>
      </c>
      <c r="I286" s="27" t="s">
        <v>134</v>
      </c>
      <c r="J286" s="27" t="s">
        <v>134</v>
      </c>
      <c r="K286" s="27" t="s">
        <v>134</v>
      </c>
      <c r="L286" s="7" t="str">
        <f t="shared" si="56"/>
        <v>Trata-se de: ObjetoBIM</v>
      </c>
      <c r="M286" s="7" t="str">
        <f t="shared" si="59"/>
        <v xml:space="preserve">Parâmetro </v>
      </c>
      <c r="N286" s="7" t="str">
        <f t="shared" si="60"/>
        <v xml:space="preserve">De Documentação </v>
      </c>
      <c r="O286" s="7" t="str">
        <f t="shared" si="61"/>
        <v xml:space="preserve">Na Prancha </v>
      </c>
      <c r="P286" s="7" t="str">
        <f t="shared" si="57"/>
        <v>Trata-se de: ObjetoBIM Parâmetro  De Documentação  Na Prancha  Id Planta-Chave. --- Consultar a Norma 6492-2021 na Seção  4.5.2</v>
      </c>
      <c r="Q286" s="7" t="str">
        <f t="shared" si="62"/>
        <v>Consultar a Norma 6492-2021 na Seção  4.5.2</v>
      </c>
      <c r="R286" s="19" t="s">
        <v>539</v>
      </c>
      <c r="S286" s="19" t="s">
        <v>259</v>
      </c>
      <c r="T286" s="10" t="str">
        <f t="shared" si="58"/>
        <v>key_286</v>
      </c>
    </row>
    <row r="287" spans="1:20" ht="7.9" customHeight="1" x14ac:dyDescent="0.25">
      <c r="A287" s="12">
        <v>287</v>
      </c>
      <c r="B287" s="89" t="s">
        <v>1253</v>
      </c>
      <c r="C287" s="9" t="s">
        <v>886</v>
      </c>
      <c r="D287" s="9" t="s">
        <v>887</v>
      </c>
      <c r="E287" s="9" t="s">
        <v>567</v>
      </c>
      <c r="F287" s="9" t="s">
        <v>425</v>
      </c>
      <c r="G287" s="27" t="s">
        <v>134</v>
      </c>
      <c r="H287" s="27" t="s">
        <v>134</v>
      </c>
      <c r="I287" s="27" t="s">
        <v>134</v>
      </c>
      <c r="J287" s="27" t="s">
        <v>134</v>
      </c>
      <c r="K287" s="27" t="s">
        <v>134</v>
      </c>
      <c r="L287" s="7" t="str">
        <f t="shared" si="56"/>
        <v>Trata-se de: ObjetoBIM</v>
      </c>
      <c r="M287" s="7" t="str">
        <f t="shared" si="59"/>
        <v xml:space="preserve">Parâmetro </v>
      </c>
      <c r="N287" s="7" t="str">
        <f t="shared" si="60"/>
        <v xml:space="preserve">De Documentação </v>
      </c>
      <c r="O287" s="7" t="str">
        <f t="shared" si="61"/>
        <v xml:space="preserve">Na Prancha </v>
      </c>
      <c r="P287" s="7" t="str">
        <f t="shared" si="57"/>
        <v>Trata-se de: ObjetoBIM Parâmetro  De Documentação  Na Prancha  Id Escala Gráfica. --- Consultar a Norma 6492-2021 na Seção  4.5.2</v>
      </c>
      <c r="Q287" s="7" t="str">
        <f t="shared" si="62"/>
        <v>Consultar a Norma 6492-2021 na Seção  4.5.2</v>
      </c>
      <c r="R287" s="19" t="s">
        <v>539</v>
      </c>
      <c r="S287" s="19" t="s">
        <v>259</v>
      </c>
      <c r="T287" s="10" t="str">
        <f t="shared" si="58"/>
        <v>key_287</v>
      </c>
    </row>
    <row r="288" spans="1:20" ht="7.9" customHeight="1" x14ac:dyDescent="0.25">
      <c r="A288" s="12">
        <v>288</v>
      </c>
      <c r="B288" s="89" t="s">
        <v>1253</v>
      </c>
      <c r="C288" s="9" t="s">
        <v>886</v>
      </c>
      <c r="D288" s="9" t="s">
        <v>887</v>
      </c>
      <c r="E288" s="9" t="s">
        <v>567</v>
      </c>
      <c r="F288" s="9" t="s">
        <v>95</v>
      </c>
      <c r="G288" s="27" t="s">
        <v>134</v>
      </c>
      <c r="H288" s="27" t="s">
        <v>134</v>
      </c>
      <c r="I288" s="27" t="s">
        <v>134</v>
      </c>
      <c r="J288" s="27" t="s">
        <v>134</v>
      </c>
      <c r="K288" s="27" t="s">
        <v>134</v>
      </c>
      <c r="L288" s="7" t="str">
        <f t="shared" si="56"/>
        <v>Trata-se de: ObjetoBIM</v>
      </c>
      <c r="M288" s="7" t="str">
        <f t="shared" si="59"/>
        <v xml:space="preserve">Parâmetro </v>
      </c>
      <c r="N288" s="7" t="str">
        <f t="shared" si="60"/>
        <v xml:space="preserve">De Documentação </v>
      </c>
      <c r="O288" s="7" t="str">
        <f t="shared" si="61"/>
        <v xml:space="preserve">Na Prancha </v>
      </c>
      <c r="P288" s="7" t="str">
        <f t="shared" si="57"/>
        <v>Trata-se de: ObjetoBIM Parâmetro  De Documentação  Na Prancha  Id Numeração. --- Consultar a Norma 6492-2021 na Seção  4.5.2</v>
      </c>
      <c r="Q288" s="7" t="str">
        <f t="shared" si="62"/>
        <v>Consultar a Norma 6492-2021 na Seção  4.5.2</v>
      </c>
      <c r="R288" s="19" t="s">
        <v>539</v>
      </c>
      <c r="S288" s="19" t="s">
        <v>259</v>
      </c>
      <c r="T288" s="10" t="str">
        <f t="shared" si="58"/>
        <v>key_288</v>
      </c>
    </row>
    <row r="289" spans="1:20" ht="7.9" customHeight="1" x14ac:dyDescent="0.25">
      <c r="A289" s="12">
        <v>289</v>
      </c>
      <c r="B289" s="89" t="s">
        <v>1253</v>
      </c>
      <c r="C289" s="9" t="s">
        <v>886</v>
      </c>
      <c r="D289" s="9" t="s">
        <v>887</v>
      </c>
      <c r="E289" s="9" t="s">
        <v>567</v>
      </c>
      <c r="F289" s="9" t="s">
        <v>96</v>
      </c>
      <c r="G289" s="27" t="s">
        <v>134</v>
      </c>
      <c r="H289" s="27" t="s">
        <v>134</v>
      </c>
      <c r="I289" s="27" t="s">
        <v>134</v>
      </c>
      <c r="J289" s="27" t="s">
        <v>134</v>
      </c>
      <c r="K289" s="27" t="s">
        <v>134</v>
      </c>
      <c r="L289" s="7" t="str">
        <f t="shared" si="56"/>
        <v>Trata-se de: ObjetoBIM</v>
      </c>
      <c r="M289" s="7" t="str">
        <f t="shared" si="59"/>
        <v xml:space="preserve">Parâmetro </v>
      </c>
      <c r="N289" s="7" t="str">
        <f t="shared" si="60"/>
        <v xml:space="preserve">De Documentação </v>
      </c>
      <c r="O289" s="7" t="str">
        <f t="shared" si="61"/>
        <v xml:space="preserve">Na Prancha </v>
      </c>
      <c r="P289" s="7" t="str">
        <f t="shared" si="57"/>
        <v>Trata-se de: ObjetoBIM Parâmetro  De Documentação  Na Prancha  Id Descrição revisão. --- Consultar a Norma 6492-2021 na Seção  4.5.2</v>
      </c>
      <c r="Q289" s="7" t="str">
        <f t="shared" si="62"/>
        <v>Consultar a Norma 6492-2021 na Seção  4.5.2</v>
      </c>
      <c r="R289" s="19" t="s">
        <v>539</v>
      </c>
      <c r="S289" s="19" t="s">
        <v>259</v>
      </c>
      <c r="T289" s="10" t="str">
        <f t="shared" si="58"/>
        <v>key_289</v>
      </c>
    </row>
    <row r="290" spans="1:20" ht="7.9" customHeight="1" x14ac:dyDescent="0.25">
      <c r="A290" s="12">
        <v>290</v>
      </c>
      <c r="B290" s="89" t="s">
        <v>1253</v>
      </c>
      <c r="C290" s="9" t="s">
        <v>886</v>
      </c>
      <c r="D290" s="9" t="s">
        <v>887</v>
      </c>
      <c r="E290" s="9" t="s">
        <v>567</v>
      </c>
      <c r="F290" s="9" t="s">
        <v>97</v>
      </c>
      <c r="G290" s="27" t="s">
        <v>134</v>
      </c>
      <c r="H290" s="27" t="s">
        <v>134</v>
      </c>
      <c r="I290" s="27" t="s">
        <v>134</v>
      </c>
      <c r="J290" s="27" t="s">
        <v>134</v>
      </c>
      <c r="K290" s="27" t="s">
        <v>134</v>
      </c>
      <c r="L290" s="7" t="str">
        <f t="shared" si="56"/>
        <v>Trata-se de: ObjetoBIM</v>
      </c>
      <c r="M290" s="7" t="str">
        <f t="shared" si="59"/>
        <v xml:space="preserve">Parâmetro </v>
      </c>
      <c r="N290" s="7" t="str">
        <f t="shared" si="60"/>
        <v xml:space="preserve">De Documentação </v>
      </c>
      <c r="O290" s="7" t="str">
        <f t="shared" si="61"/>
        <v xml:space="preserve">Na Prancha </v>
      </c>
      <c r="P290" s="7" t="str">
        <f t="shared" si="57"/>
        <v>Trata-se de: ObjetoBIM Parâmetro  De Documentação  Na Prancha  Id Convenção gráfica. --- Consultar a Norma 6492-2021 na Seção  4.5.2</v>
      </c>
      <c r="Q290" s="7" t="str">
        <f t="shared" si="62"/>
        <v>Consultar a Norma 6492-2021 na Seção  4.5.2</v>
      </c>
      <c r="R290" s="19" t="s">
        <v>539</v>
      </c>
      <c r="S290" s="19" t="s">
        <v>259</v>
      </c>
      <c r="T290" s="10" t="str">
        <f t="shared" si="58"/>
        <v>key_290</v>
      </c>
    </row>
    <row r="291" spans="1:20" ht="7.9" customHeight="1" x14ac:dyDescent="0.25">
      <c r="A291" s="12">
        <v>291</v>
      </c>
      <c r="B291" s="89" t="s">
        <v>1253</v>
      </c>
      <c r="C291" s="9" t="s">
        <v>886</v>
      </c>
      <c r="D291" s="9" t="s">
        <v>887</v>
      </c>
      <c r="E291" s="9" t="s">
        <v>567</v>
      </c>
      <c r="F291" s="9" t="s">
        <v>427</v>
      </c>
      <c r="G291" s="27" t="s">
        <v>134</v>
      </c>
      <c r="H291" s="27" t="s">
        <v>134</v>
      </c>
      <c r="I291" s="27" t="s">
        <v>134</v>
      </c>
      <c r="J291" s="27" t="s">
        <v>134</v>
      </c>
      <c r="K291" s="27" t="s">
        <v>134</v>
      </c>
      <c r="L291" s="7" t="str">
        <f t="shared" si="56"/>
        <v>Trata-se de: ObjetoBIM</v>
      </c>
      <c r="M291" s="7" t="str">
        <f t="shared" si="59"/>
        <v xml:space="preserve">Parâmetro </v>
      </c>
      <c r="N291" s="7" t="str">
        <f t="shared" si="60"/>
        <v xml:space="preserve">De Documentação </v>
      </c>
      <c r="O291" s="7" t="str">
        <f t="shared" si="61"/>
        <v xml:space="preserve">Na Prancha </v>
      </c>
      <c r="P291" s="7" t="str">
        <f t="shared" si="57"/>
        <v>Trata-se de: ObjetoBIM Parâmetro  De Documentação  Na Prancha  Id Notas Gerais. --- Consultar a Norma 6492-2021 na Seção  4.5.2</v>
      </c>
      <c r="Q291" s="7" t="str">
        <f t="shared" si="62"/>
        <v>Consultar a Norma 6492-2021 na Seção  4.5.2</v>
      </c>
      <c r="R291" s="19" t="s">
        <v>539</v>
      </c>
      <c r="S291" s="19" t="s">
        <v>259</v>
      </c>
      <c r="T291" s="10" t="str">
        <f t="shared" si="58"/>
        <v>key_291</v>
      </c>
    </row>
    <row r="292" spans="1:20" ht="7.9" customHeight="1" x14ac:dyDescent="0.25">
      <c r="A292" s="12">
        <v>292</v>
      </c>
      <c r="B292" s="89" t="s">
        <v>1253</v>
      </c>
      <c r="C292" s="9" t="s">
        <v>886</v>
      </c>
      <c r="D292" s="9" t="s">
        <v>887</v>
      </c>
      <c r="E292" s="9" t="s">
        <v>567</v>
      </c>
      <c r="F292" s="9" t="s">
        <v>98</v>
      </c>
      <c r="G292" s="27" t="s">
        <v>134</v>
      </c>
      <c r="H292" s="27" t="s">
        <v>134</v>
      </c>
      <c r="I292" s="27" t="s">
        <v>134</v>
      </c>
      <c r="J292" s="27" t="s">
        <v>134</v>
      </c>
      <c r="K292" s="27" t="s">
        <v>134</v>
      </c>
      <c r="L292" s="7" t="str">
        <f t="shared" si="56"/>
        <v>Trata-se de: ObjetoBIM</v>
      </c>
      <c r="M292" s="7" t="str">
        <f t="shared" si="59"/>
        <v xml:space="preserve">Parâmetro </v>
      </c>
      <c r="N292" s="7" t="str">
        <f t="shared" si="60"/>
        <v xml:space="preserve">De Documentação </v>
      </c>
      <c r="O292" s="7" t="str">
        <f t="shared" si="61"/>
        <v xml:space="preserve">Na Prancha </v>
      </c>
      <c r="P292" s="7" t="str">
        <f t="shared" si="57"/>
        <v>Trata-se de: ObjetoBIM Parâmetro  De Documentação  Na Prancha  Id Desenho referência. --- Consultar a Norma 6492-2021 na Seção  4.5.2</v>
      </c>
      <c r="Q292" s="7" t="str">
        <f t="shared" si="62"/>
        <v>Consultar a Norma 6492-2021 na Seção  4.5.2</v>
      </c>
      <c r="R292" s="19" t="s">
        <v>539</v>
      </c>
      <c r="S292" s="19" t="s">
        <v>259</v>
      </c>
      <c r="T292" s="10" t="str">
        <f t="shared" si="58"/>
        <v>key_292</v>
      </c>
    </row>
    <row r="293" spans="1:20" ht="7.9" customHeight="1" x14ac:dyDescent="0.25">
      <c r="A293" s="12">
        <v>293</v>
      </c>
      <c r="B293" s="89" t="s">
        <v>1253</v>
      </c>
      <c r="C293" s="9" t="s">
        <v>886</v>
      </c>
      <c r="D293" s="9" t="s">
        <v>887</v>
      </c>
      <c r="E293" s="9" t="s">
        <v>567</v>
      </c>
      <c r="F293" s="9" t="s">
        <v>99</v>
      </c>
      <c r="G293" s="27" t="s">
        <v>134</v>
      </c>
      <c r="H293" s="27" t="s">
        <v>134</v>
      </c>
      <c r="I293" s="27" t="s">
        <v>134</v>
      </c>
      <c r="J293" s="27" t="s">
        <v>134</v>
      </c>
      <c r="K293" s="27" t="s">
        <v>134</v>
      </c>
      <c r="L293" s="7" t="str">
        <f t="shared" si="56"/>
        <v>Trata-se de: ObjetoBIM</v>
      </c>
      <c r="M293" s="7" t="str">
        <f t="shared" si="59"/>
        <v xml:space="preserve">Parâmetro </v>
      </c>
      <c r="N293" s="7" t="str">
        <f t="shared" si="60"/>
        <v xml:space="preserve">De Documentação </v>
      </c>
      <c r="O293" s="7" t="str">
        <f t="shared" si="61"/>
        <v xml:space="preserve">Na Prancha </v>
      </c>
      <c r="P293" s="7" t="str">
        <f t="shared" si="57"/>
        <v>Trata-se de: ObjetoBIM Parâmetro  De Documentação  Na Prancha  Id Legenda. --- Consultar a Norma 6492-2021 na Seção  4.5.2</v>
      </c>
      <c r="Q293" s="7" t="str">
        <f t="shared" si="62"/>
        <v>Consultar a Norma 6492-2021 na Seção  4.5.2</v>
      </c>
      <c r="R293" s="19" t="s">
        <v>539</v>
      </c>
      <c r="S293" s="19" t="s">
        <v>259</v>
      </c>
      <c r="T293" s="10" t="str">
        <f t="shared" si="58"/>
        <v>key_293</v>
      </c>
    </row>
    <row r="294" spans="1:20" ht="7.9" customHeight="1" x14ac:dyDescent="0.25">
      <c r="A294" s="12">
        <v>294</v>
      </c>
      <c r="B294" s="89" t="s">
        <v>1253</v>
      </c>
      <c r="C294" s="9" t="s">
        <v>713</v>
      </c>
      <c r="D294" s="89" t="s">
        <v>1687</v>
      </c>
      <c r="E294" s="23" t="s">
        <v>741</v>
      </c>
      <c r="F294" s="42" t="s">
        <v>1686</v>
      </c>
      <c r="G294" s="27" t="s">
        <v>134</v>
      </c>
      <c r="H294" s="27" t="s">
        <v>134</v>
      </c>
      <c r="I294" s="27" t="s">
        <v>134</v>
      </c>
      <c r="J294" s="27" t="s">
        <v>134</v>
      </c>
      <c r="K294" s="27" t="s">
        <v>134</v>
      </c>
      <c r="L294" s="7" t="str">
        <f t="shared" si="56"/>
        <v>Trata-se de: ObjetoBIM</v>
      </c>
      <c r="M294" s="7" t="str">
        <f t="shared" si="59"/>
        <v xml:space="preserve">Classificador </v>
      </c>
      <c r="N294" s="7" t="str">
        <f t="shared" si="60"/>
        <v xml:space="preserve">Codificado </v>
      </c>
      <c r="O294" s="7" t="str">
        <f t="shared" si="61"/>
        <v xml:space="preserve">Da ABNT </v>
      </c>
      <c r="P294" s="7" t="str">
        <f t="shared" si="57"/>
        <v>Trata-se de: ObjetoBIM Classificador  Codificado  Da ABNT  Código ABNT. --- Consultar Sistema de Classificação Construção na Norma 15965-2:2012 na Seção .</v>
      </c>
      <c r="Q294" s="7" t="str">
        <f>_xlfn.CONCAT("Consultar Sistema de Classificação Construção na Norma ",R294," na Seção ",S294)</f>
        <v>Consultar Sistema de Classificação Construção na Norma 15965-2:2012 na Seção .</v>
      </c>
      <c r="R294" s="19" t="s">
        <v>740</v>
      </c>
      <c r="S294" s="19" t="s">
        <v>391</v>
      </c>
      <c r="T294" s="10" t="str">
        <f t="shared" si="58"/>
        <v>key_294</v>
      </c>
    </row>
    <row r="295" spans="1:20" ht="7.9" customHeight="1" x14ac:dyDescent="0.25">
      <c r="A295" s="12">
        <v>295</v>
      </c>
      <c r="B295" s="89" t="s">
        <v>1253</v>
      </c>
      <c r="C295" s="9" t="s">
        <v>713</v>
      </c>
      <c r="D295" s="89" t="s">
        <v>1687</v>
      </c>
      <c r="E295" s="9" t="s">
        <v>742</v>
      </c>
      <c r="F295" s="43" t="s">
        <v>1724</v>
      </c>
      <c r="G295" s="27" t="s">
        <v>134</v>
      </c>
      <c r="H295" s="27" t="s">
        <v>134</v>
      </c>
      <c r="I295" s="27" t="s">
        <v>134</v>
      </c>
      <c r="J295" s="27" t="s">
        <v>134</v>
      </c>
      <c r="K295" s="27" t="s">
        <v>134</v>
      </c>
      <c r="L295" s="7" t="str">
        <f t="shared" si="56"/>
        <v>Trata-se de: ObjetoBIM</v>
      </c>
      <c r="M295" s="7" t="str">
        <f t="shared" si="59"/>
        <v xml:space="preserve">Classificador </v>
      </c>
      <c r="N295" s="7" t="str">
        <f t="shared" si="60"/>
        <v xml:space="preserve">Codificado </v>
      </c>
      <c r="O295" s="7" t="str">
        <f t="shared" si="61"/>
        <v xml:space="preserve">Do SomaSUS </v>
      </c>
      <c r="P295" s="7" t="str">
        <f t="shared" si="57"/>
        <v>Trata-se de: ObjetoBIM Classificador  Codificado  Do SomaSUS  Volume SUS. --- Consultar o SOMASUS no Volume .</v>
      </c>
      <c r="Q295" s="7" t="str">
        <f>_xlfn.CONCAT("Consultar o ",R295," no Volume ",S295)</f>
        <v>Consultar o SOMASUS no Volume .</v>
      </c>
      <c r="R295" s="19" t="s">
        <v>605</v>
      </c>
      <c r="S295" s="19" t="s">
        <v>391</v>
      </c>
      <c r="T295" s="10" t="str">
        <f t="shared" si="58"/>
        <v>key_295</v>
      </c>
    </row>
    <row r="296" spans="1:20" ht="7.9" customHeight="1" x14ac:dyDescent="0.25">
      <c r="A296" s="12">
        <v>296</v>
      </c>
      <c r="B296" s="89" t="s">
        <v>1253</v>
      </c>
      <c r="C296" s="9" t="s">
        <v>713</v>
      </c>
      <c r="D296" s="89" t="s">
        <v>1687</v>
      </c>
      <c r="E296" s="9" t="s">
        <v>742</v>
      </c>
      <c r="F296" s="43" t="s">
        <v>1725</v>
      </c>
      <c r="G296" s="27" t="s">
        <v>134</v>
      </c>
      <c r="H296" s="27" t="s">
        <v>134</v>
      </c>
      <c r="I296" s="27" t="s">
        <v>134</v>
      </c>
      <c r="J296" s="27" t="s">
        <v>134</v>
      </c>
      <c r="K296" s="27" t="s">
        <v>134</v>
      </c>
      <c r="L296" s="7" t="str">
        <f t="shared" si="56"/>
        <v>Trata-se de: ObjetoBIM</v>
      </c>
      <c r="M296" s="7" t="str">
        <f t="shared" si="59"/>
        <v xml:space="preserve">Classificador </v>
      </c>
      <c r="N296" s="7" t="str">
        <f t="shared" si="60"/>
        <v xml:space="preserve">Codificado </v>
      </c>
      <c r="O296" s="7" t="str">
        <f t="shared" si="61"/>
        <v xml:space="preserve">Do SomaSUS </v>
      </c>
      <c r="P296" s="7" t="str">
        <f t="shared" si="57"/>
        <v>Trata-se de: ObjetoBIM Classificador  Codificado  Do SomaSUS  Unidade Funcional SUS. --- Consultar o SOMASUS no Volume .</v>
      </c>
      <c r="Q296" s="7" t="str">
        <f>_xlfn.CONCAT("Consultar o ",R296," no Volume ",S296)</f>
        <v>Consultar o SOMASUS no Volume .</v>
      </c>
      <c r="R296" s="19" t="s">
        <v>605</v>
      </c>
      <c r="S296" s="19" t="s">
        <v>391</v>
      </c>
      <c r="T296" s="10" t="str">
        <f t="shared" si="58"/>
        <v>key_296</v>
      </c>
    </row>
    <row r="297" spans="1:20" ht="7.9" customHeight="1" x14ac:dyDescent="0.25">
      <c r="A297" s="12">
        <v>297</v>
      </c>
      <c r="B297" s="89" t="s">
        <v>1253</v>
      </c>
      <c r="C297" s="9" t="s">
        <v>713</v>
      </c>
      <c r="D297" s="89" t="s">
        <v>1687</v>
      </c>
      <c r="E297" s="9" t="s">
        <v>742</v>
      </c>
      <c r="F297" s="23" t="s">
        <v>1726</v>
      </c>
      <c r="G297" s="27" t="s">
        <v>134</v>
      </c>
      <c r="H297" s="27" t="s">
        <v>134</v>
      </c>
      <c r="I297" s="27" t="s">
        <v>134</v>
      </c>
      <c r="J297" s="27" t="s">
        <v>134</v>
      </c>
      <c r="K297" s="27" t="s">
        <v>134</v>
      </c>
      <c r="L297" s="7" t="str">
        <f t="shared" si="56"/>
        <v>Trata-se de: ObjetoBIM</v>
      </c>
      <c r="M297" s="7" t="str">
        <f t="shared" si="59"/>
        <v xml:space="preserve">Classificador </v>
      </c>
      <c r="N297" s="7" t="str">
        <f t="shared" si="60"/>
        <v xml:space="preserve">Codificado </v>
      </c>
      <c r="O297" s="7" t="str">
        <f t="shared" si="61"/>
        <v xml:space="preserve">Do SomaSUS </v>
      </c>
      <c r="P297" s="7" t="str">
        <f t="shared" si="57"/>
        <v>Trata-se de: ObjetoBIM Classificador  Codificado  Do SomaSUS  Setor SUS. --- Consultar o SOMASUS no Volume .</v>
      </c>
      <c r="Q297" s="7" t="str">
        <f>_xlfn.CONCAT("Consultar o ",R297," no Volume ",S297)</f>
        <v>Consultar o SOMASUS no Volume .</v>
      </c>
      <c r="R297" s="19" t="s">
        <v>605</v>
      </c>
      <c r="S297" s="19" t="s">
        <v>391</v>
      </c>
      <c r="T297" s="10" t="str">
        <f t="shared" si="58"/>
        <v>key_297</v>
      </c>
    </row>
    <row r="298" spans="1:20" ht="7.9" customHeight="1" x14ac:dyDescent="0.25">
      <c r="A298" s="12">
        <v>298</v>
      </c>
      <c r="B298" s="89" t="s">
        <v>1253</v>
      </c>
      <c r="C298" s="23" t="s">
        <v>1254</v>
      </c>
      <c r="D298" s="89" t="s">
        <v>918</v>
      </c>
      <c r="E298" s="9" t="s">
        <v>1255</v>
      </c>
      <c r="F298" s="21" t="s">
        <v>618</v>
      </c>
      <c r="G298" s="27" t="s">
        <v>134</v>
      </c>
      <c r="H298" s="27" t="s">
        <v>134</v>
      </c>
      <c r="I298" s="27" t="s">
        <v>134</v>
      </c>
      <c r="J298" s="27" t="s">
        <v>134</v>
      </c>
      <c r="K298" s="27" t="str">
        <f xml:space="preserve"> _xlfn.CONCAT("é.categoria only ", F298 )</f>
        <v>é.categoria only OST_AnalyticalMember</v>
      </c>
      <c r="L298" s="7" t="str">
        <f t="shared" si="56"/>
        <v>Trata-se de: ObjetoBIM</v>
      </c>
      <c r="M298" s="7" t="str">
        <f t="shared" si="59"/>
        <v xml:space="preserve">Tema </v>
      </c>
      <c r="N298" s="7" t="str">
        <f t="shared" si="60"/>
        <v xml:space="preserve">Tema Estrutura </v>
      </c>
      <c r="O298" s="7" t="str">
        <f t="shared" si="61"/>
        <v xml:space="preserve">Estrutura Analítica </v>
      </c>
      <c r="P298" s="7" t="str">
        <f t="shared" si="57"/>
        <v>Trata-se de: ObjetoBIM Tema  Tema Estrutura  Estrutura Analítica  OST_AnalyticalMember. --- Consultar Documentação BuildingSmart</v>
      </c>
      <c r="Q298" s="7" t="s">
        <v>393</v>
      </c>
      <c r="R298" s="19" t="s">
        <v>391</v>
      </c>
      <c r="S298" s="19" t="s">
        <v>391</v>
      </c>
      <c r="T298" s="10" t="str">
        <f t="shared" si="58"/>
        <v>key_298</v>
      </c>
    </row>
    <row r="299" spans="1:20" ht="7.9" customHeight="1" x14ac:dyDescent="0.25">
      <c r="A299" s="12">
        <v>299</v>
      </c>
      <c r="B299" s="89" t="s">
        <v>1253</v>
      </c>
      <c r="C299" s="23" t="s">
        <v>1254</v>
      </c>
      <c r="D299" s="89" t="s">
        <v>918</v>
      </c>
      <c r="E299" s="9" t="s">
        <v>1255</v>
      </c>
      <c r="F299" s="21" t="s">
        <v>322</v>
      </c>
      <c r="G299" s="27" t="s">
        <v>134</v>
      </c>
      <c r="H299" s="27" t="s">
        <v>134</v>
      </c>
      <c r="I299" s="27" t="s">
        <v>134</v>
      </c>
      <c r="J299" s="27" t="s">
        <v>134</v>
      </c>
      <c r="K299" s="27" t="str">
        <f t="shared" ref="K299:K362" si="63" xml:space="preserve"> _xlfn.CONCAT("é.categoria only ", F299 )</f>
        <v>é.categoria only OST_AnalyticalOpening</v>
      </c>
      <c r="L299" s="7" t="str">
        <f t="shared" si="56"/>
        <v>Trata-se de: ObjetoBIM</v>
      </c>
      <c r="M299" s="7" t="str">
        <f t="shared" si="59"/>
        <v xml:space="preserve">Tema </v>
      </c>
      <c r="N299" s="7" t="str">
        <f t="shared" si="60"/>
        <v xml:space="preserve">Tema Estrutura </v>
      </c>
      <c r="O299" s="7" t="str">
        <f t="shared" si="61"/>
        <v xml:space="preserve">Estrutura Analítica </v>
      </c>
      <c r="P299" s="7" t="str">
        <f t="shared" si="57"/>
        <v>Trata-se de: ObjetoBIM Tema  Tema Estrutura  Estrutura Analítica  OST_AnalyticalOpening. --- Consultar Documentação BuildingSmart</v>
      </c>
      <c r="Q299" s="7" t="s">
        <v>393</v>
      </c>
      <c r="R299" s="19" t="s">
        <v>391</v>
      </c>
      <c r="S299" s="19" t="s">
        <v>391</v>
      </c>
      <c r="T299" s="10" t="str">
        <f t="shared" si="58"/>
        <v>key_299</v>
      </c>
    </row>
    <row r="300" spans="1:20" ht="7.9" customHeight="1" x14ac:dyDescent="0.25">
      <c r="A300" s="12">
        <v>300</v>
      </c>
      <c r="B300" s="89" t="s">
        <v>1253</v>
      </c>
      <c r="C300" s="23" t="s">
        <v>1254</v>
      </c>
      <c r="D300" s="89" t="s">
        <v>918</v>
      </c>
      <c r="E300" s="9" t="s">
        <v>1255</v>
      </c>
      <c r="F300" s="21" t="s">
        <v>323</v>
      </c>
      <c r="G300" s="27" t="s">
        <v>134</v>
      </c>
      <c r="H300" s="27" t="s">
        <v>134</v>
      </c>
      <c r="I300" s="27" t="s">
        <v>134</v>
      </c>
      <c r="J300" s="27" t="s">
        <v>134</v>
      </c>
      <c r="K300" s="27" t="str">
        <f t="shared" si="63"/>
        <v>é.categoria only OST_AnalyticalPanel</v>
      </c>
      <c r="L300" s="7" t="str">
        <f t="shared" si="56"/>
        <v>Trata-se de: ObjetoBIM</v>
      </c>
      <c r="M300" s="7" t="str">
        <f t="shared" si="59"/>
        <v xml:space="preserve">Tema </v>
      </c>
      <c r="N300" s="7" t="str">
        <f t="shared" si="60"/>
        <v xml:space="preserve">Tema Estrutura </v>
      </c>
      <c r="O300" s="7" t="str">
        <f t="shared" si="61"/>
        <v xml:space="preserve">Estrutura Analítica </v>
      </c>
      <c r="P300" s="7" t="str">
        <f t="shared" si="57"/>
        <v>Trata-se de: ObjetoBIM Tema  Tema Estrutura  Estrutura Analítica  OST_AnalyticalPanel. --- Consultar Documentação BuildingSmart</v>
      </c>
      <c r="Q300" s="7" t="s">
        <v>393</v>
      </c>
      <c r="R300" s="19" t="s">
        <v>391</v>
      </c>
      <c r="S300" s="19" t="s">
        <v>391</v>
      </c>
      <c r="T300" s="10" t="str">
        <f t="shared" si="58"/>
        <v>key_300</v>
      </c>
    </row>
    <row r="301" spans="1:20" ht="7.9" customHeight="1" x14ac:dyDescent="0.25">
      <c r="A301" s="12">
        <v>301</v>
      </c>
      <c r="B301" s="89" t="s">
        <v>1253</v>
      </c>
      <c r="C301" s="23" t="s">
        <v>1254</v>
      </c>
      <c r="D301" s="89" t="s">
        <v>918</v>
      </c>
      <c r="E301" s="9" t="s">
        <v>1255</v>
      </c>
      <c r="F301" s="21" t="s">
        <v>668</v>
      </c>
      <c r="G301" s="27" t="s">
        <v>134</v>
      </c>
      <c r="H301" s="27" t="s">
        <v>134</v>
      </c>
      <c r="I301" s="27" t="s">
        <v>134</v>
      </c>
      <c r="J301" s="27" t="s">
        <v>134</v>
      </c>
      <c r="K301" s="27" t="str">
        <f t="shared" si="63"/>
        <v>é.categoria only OST_AreaLoads</v>
      </c>
      <c r="L301" s="7" t="str">
        <f t="shared" si="56"/>
        <v>Trata-se de: ObjetoBIM</v>
      </c>
      <c r="M301" s="7" t="str">
        <f t="shared" si="59"/>
        <v xml:space="preserve">Tema </v>
      </c>
      <c r="N301" s="7" t="str">
        <f t="shared" si="60"/>
        <v xml:space="preserve">Tema Estrutura </v>
      </c>
      <c r="O301" s="7" t="str">
        <f t="shared" si="61"/>
        <v xml:space="preserve">Estrutura Analítica </v>
      </c>
      <c r="P301" s="7" t="str">
        <f t="shared" si="57"/>
        <v>Trata-se de: ObjetoBIM Tema  Tema Estrutura  Estrutura Analítica  OST_AreaLoads. --- Consultar Documentação BuildingSmart</v>
      </c>
      <c r="Q301" s="7" t="s">
        <v>393</v>
      </c>
      <c r="R301" s="19" t="s">
        <v>391</v>
      </c>
      <c r="S301" s="19" t="s">
        <v>391</v>
      </c>
      <c r="T301" s="10" t="str">
        <f t="shared" si="58"/>
        <v>key_301</v>
      </c>
    </row>
    <row r="302" spans="1:20" ht="7.9" customHeight="1" x14ac:dyDescent="0.25">
      <c r="A302" s="12">
        <v>302</v>
      </c>
      <c r="B302" s="89" t="s">
        <v>1253</v>
      </c>
      <c r="C302" s="23" t="s">
        <v>1254</v>
      </c>
      <c r="D302" s="89" t="s">
        <v>918</v>
      </c>
      <c r="E302" s="9" t="s">
        <v>1255</v>
      </c>
      <c r="F302" s="21" t="s">
        <v>329</v>
      </c>
      <c r="G302" s="27" t="s">
        <v>134</v>
      </c>
      <c r="H302" s="27" t="s">
        <v>134</v>
      </c>
      <c r="I302" s="27" t="s">
        <v>134</v>
      </c>
      <c r="J302" s="27" t="s">
        <v>134</v>
      </c>
      <c r="K302" s="27" t="str">
        <f t="shared" si="63"/>
        <v>é.categoria only OST_BeamAnalytical</v>
      </c>
      <c r="L302" s="7" t="str">
        <f t="shared" si="56"/>
        <v>Trata-se de: ObjetoBIM</v>
      </c>
      <c r="M302" s="7" t="str">
        <f t="shared" si="59"/>
        <v xml:space="preserve">Tema </v>
      </c>
      <c r="N302" s="7" t="str">
        <f t="shared" si="60"/>
        <v xml:space="preserve">Tema Estrutura </v>
      </c>
      <c r="O302" s="7" t="str">
        <f t="shared" si="61"/>
        <v xml:space="preserve">Estrutura Analítica </v>
      </c>
      <c r="P302" s="7" t="str">
        <f t="shared" si="57"/>
        <v>Trata-se de: ObjetoBIM Tema  Tema Estrutura  Estrutura Analítica  OST_BeamAnalytical. --- Consultar Documentação BuildingSmart</v>
      </c>
      <c r="Q302" s="7" t="s">
        <v>393</v>
      </c>
      <c r="R302" s="19" t="s">
        <v>391</v>
      </c>
      <c r="S302" s="19" t="s">
        <v>391</v>
      </c>
      <c r="T302" s="10" t="str">
        <f t="shared" si="58"/>
        <v>key_302</v>
      </c>
    </row>
    <row r="303" spans="1:20" ht="7.9" customHeight="1" x14ac:dyDescent="0.25">
      <c r="A303" s="12">
        <v>303</v>
      </c>
      <c r="B303" s="89" t="s">
        <v>1253</v>
      </c>
      <c r="C303" s="23" t="s">
        <v>1254</v>
      </c>
      <c r="D303" s="89" t="s">
        <v>918</v>
      </c>
      <c r="E303" s="9" t="s">
        <v>1255</v>
      </c>
      <c r="F303" s="21" t="s">
        <v>328</v>
      </c>
      <c r="G303" s="27" t="s">
        <v>134</v>
      </c>
      <c r="H303" s="27" t="s">
        <v>134</v>
      </c>
      <c r="I303" s="27" t="s">
        <v>134</v>
      </c>
      <c r="J303" s="27" t="s">
        <v>134</v>
      </c>
      <c r="K303" s="27" t="str">
        <f t="shared" si="63"/>
        <v>é.categoria only OST_FloorAnalytical</v>
      </c>
      <c r="L303" s="7" t="str">
        <f t="shared" si="56"/>
        <v>Trata-se de: ObjetoBIM</v>
      </c>
      <c r="M303" s="7" t="str">
        <f t="shared" si="59"/>
        <v xml:space="preserve">Tema </v>
      </c>
      <c r="N303" s="7" t="str">
        <f t="shared" si="60"/>
        <v xml:space="preserve">Tema Estrutura </v>
      </c>
      <c r="O303" s="7" t="str">
        <f t="shared" si="61"/>
        <v xml:space="preserve">Estrutura Analítica </v>
      </c>
      <c r="P303" s="7" t="str">
        <f t="shared" si="57"/>
        <v>Trata-se de: ObjetoBIM Tema  Tema Estrutura  Estrutura Analítica  OST_FloorAnalytical. --- Consultar Documentação BuildingSmart</v>
      </c>
      <c r="Q303" s="7" t="s">
        <v>393</v>
      </c>
      <c r="R303" s="19" t="s">
        <v>391</v>
      </c>
      <c r="S303" s="19" t="s">
        <v>391</v>
      </c>
      <c r="T303" s="10" t="str">
        <f t="shared" si="58"/>
        <v>key_303</v>
      </c>
    </row>
    <row r="304" spans="1:20" ht="7.9" customHeight="1" x14ac:dyDescent="0.25">
      <c r="A304" s="12">
        <v>304</v>
      </c>
      <c r="B304" s="89" t="s">
        <v>1253</v>
      </c>
      <c r="C304" s="23" t="s">
        <v>1254</v>
      </c>
      <c r="D304" s="89" t="s">
        <v>918</v>
      </c>
      <c r="E304" s="9" t="s">
        <v>1255</v>
      </c>
      <c r="F304" s="21" t="s">
        <v>324</v>
      </c>
      <c r="G304" s="27" t="s">
        <v>134</v>
      </c>
      <c r="H304" s="27" t="s">
        <v>134</v>
      </c>
      <c r="I304" s="27" t="s">
        <v>134</v>
      </c>
      <c r="J304" s="27" t="s">
        <v>134</v>
      </c>
      <c r="K304" s="27" t="str">
        <f t="shared" si="63"/>
        <v>é.categoria only OST_FoundationSlabAnalytical</v>
      </c>
      <c r="L304" s="7" t="str">
        <f t="shared" si="56"/>
        <v>Trata-se de: ObjetoBIM</v>
      </c>
      <c r="M304" s="7" t="str">
        <f t="shared" si="59"/>
        <v xml:space="preserve">Tema </v>
      </c>
      <c r="N304" s="7" t="str">
        <f t="shared" si="60"/>
        <v xml:space="preserve">Tema Estrutura </v>
      </c>
      <c r="O304" s="7" t="str">
        <f t="shared" si="61"/>
        <v xml:space="preserve">Estrutura Analítica </v>
      </c>
      <c r="P304" s="7" t="str">
        <f t="shared" si="57"/>
        <v>Trata-se de: ObjetoBIM Tema  Tema Estrutura  Estrutura Analítica  OST_FoundationSlabAnalytical. --- Consultar Documentação BuildingSmart</v>
      </c>
      <c r="Q304" s="7" t="s">
        <v>393</v>
      </c>
      <c r="R304" s="19" t="s">
        <v>391</v>
      </c>
      <c r="S304" s="19" t="s">
        <v>391</v>
      </c>
      <c r="T304" s="10" t="str">
        <f t="shared" si="58"/>
        <v>key_304</v>
      </c>
    </row>
    <row r="305" spans="1:20" ht="7.9" customHeight="1" x14ac:dyDescent="0.25">
      <c r="A305" s="12">
        <v>305</v>
      </c>
      <c r="B305" s="89" t="s">
        <v>1253</v>
      </c>
      <c r="C305" s="23" t="s">
        <v>1254</v>
      </c>
      <c r="D305" s="89" t="s">
        <v>918</v>
      </c>
      <c r="E305" s="9" t="s">
        <v>1255</v>
      </c>
      <c r="F305" s="21" t="s">
        <v>665</v>
      </c>
      <c r="G305" s="27" t="s">
        <v>134</v>
      </c>
      <c r="H305" s="27" t="s">
        <v>134</v>
      </c>
      <c r="I305" s="27" t="s">
        <v>134</v>
      </c>
      <c r="J305" s="27" t="s">
        <v>134</v>
      </c>
      <c r="K305" s="27" t="str">
        <f t="shared" si="63"/>
        <v>é.categoria only OST_InternalAreaLoads</v>
      </c>
      <c r="L305" s="7" t="str">
        <f t="shared" si="56"/>
        <v>Trata-se de: ObjetoBIM</v>
      </c>
      <c r="M305" s="7" t="str">
        <f t="shared" si="59"/>
        <v xml:space="preserve">Tema </v>
      </c>
      <c r="N305" s="7" t="str">
        <f t="shared" si="60"/>
        <v xml:space="preserve">Tema Estrutura </v>
      </c>
      <c r="O305" s="7" t="str">
        <f t="shared" si="61"/>
        <v xml:space="preserve">Estrutura Analítica </v>
      </c>
      <c r="P305" s="7" t="str">
        <f t="shared" si="57"/>
        <v>Trata-se de: ObjetoBIM Tema  Tema Estrutura  Estrutura Analítica  OST_InternalAreaLoads. --- Consultar Documentação BuildingSmart</v>
      </c>
      <c r="Q305" s="7" t="s">
        <v>393</v>
      </c>
      <c r="R305" s="19" t="s">
        <v>391</v>
      </c>
      <c r="S305" s="19" t="s">
        <v>391</v>
      </c>
      <c r="T305" s="10" t="str">
        <f t="shared" si="58"/>
        <v>key_305</v>
      </c>
    </row>
    <row r="306" spans="1:20" ht="7.9" customHeight="1" x14ac:dyDescent="0.25">
      <c r="A306" s="12">
        <v>306</v>
      </c>
      <c r="B306" s="89" t="s">
        <v>1253</v>
      </c>
      <c r="C306" s="23" t="s">
        <v>1254</v>
      </c>
      <c r="D306" s="89" t="s">
        <v>918</v>
      </c>
      <c r="E306" s="9" t="s">
        <v>1255</v>
      </c>
      <c r="F306" s="21" t="s">
        <v>666</v>
      </c>
      <c r="G306" s="27" t="s">
        <v>134</v>
      </c>
      <c r="H306" s="27" t="s">
        <v>134</v>
      </c>
      <c r="I306" s="27" t="s">
        <v>134</v>
      </c>
      <c r="J306" s="27" t="s">
        <v>134</v>
      </c>
      <c r="K306" s="27" t="str">
        <f t="shared" si="63"/>
        <v>é.categoria only OST_InternalLineLoads</v>
      </c>
      <c r="L306" s="7" t="str">
        <f t="shared" si="56"/>
        <v>Trata-se de: ObjetoBIM</v>
      </c>
      <c r="M306" s="7" t="str">
        <f t="shared" si="59"/>
        <v xml:space="preserve">Tema </v>
      </c>
      <c r="N306" s="7" t="str">
        <f t="shared" si="60"/>
        <v xml:space="preserve">Tema Estrutura </v>
      </c>
      <c r="O306" s="7" t="str">
        <f t="shared" si="61"/>
        <v xml:space="preserve">Estrutura Analítica </v>
      </c>
      <c r="P306" s="7" t="str">
        <f t="shared" si="57"/>
        <v>Trata-se de: ObjetoBIM Tema  Tema Estrutura  Estrutura Analítica  OST_InternalLineLoads. --- Consultar Documentação BuildingSmart</v>
      </c>
      <c r="Q306" s="7" t="s">
        <v>393</v>
      </c>
      <c r="R306" s="19" t="s">
        <v>391</v>
      </c>
      <c r="S306" s="19" t="s">
        <v>391</v>
      </c>
      <c r="T306" s="10" t="str">
        <f t="shared" si="58"/>
        <v>key_306</v>
      </c>
    </row>
    <row r="307" spans="1:20" ht="7.9" customHeight="1" x14ac:dyDescent="0.25">
      <c r="A307" s="12">
        <v>307</v>
      </c>
      <c r="B307" s="89" t="s">
        <v>1253</v>
      </c>
      <c r="C307" s="23" t="s">
        <v>1254</v>
      </c>
      <c r="D307" s="89" t="s">
        <v>918</v>
      </c>
      <c r="E307" s="9" t="s">
        <v>1255</v>
      </c>
      <c r="F307" s="21" t="s">
        <v>667</v>
      </c>
      <c r="G307" s="27" t="s">
        <v>134</v>
      </c>
      <c r="H307" s="27" t="s">
        <v>134</v>
      </c>
      <c r="I307" s="27" t="s">
        <v>134</v>
      </c>
      <c r="J307" s="27" t="s">
        <v>134</v>
      </c>
      <c r="K307" s="27" t="str">
        <f t="shared" si="63"/>
        <v>é.categoria only OST_InternalPointLoads</v>
      </c>
      <c r="L307" s="7" t="str">
        <f t="shared" si="56"/>
        <v>Trata-se de: ObjetoBIM</v>
      </c>
      <c r="M307" s="7" t="str">
        <f t="shared" si="59"/>
        <v xml:space="preserve">Tema </v>
      </c>
      <c r="N307" s="7" t="str">
        <f t="shared" si="60"/>
        <v xml:space="preserve">Tema Estrutura </v>
      </c>
      <c r="O307" s="7" t="str">
        <f t="shared" si="61"/>
        <v xml:space="preserve">Estrutura Analítica </v>
      </c>
      <c r="P307" s="7" t="str">
        <f t="shared" si="57"/>
        <v>Trata-se de: ObjetoBIM Tema  Tema Estrutura  Estrutura Analítica  OST_InternalPointLoads. --- Consultar Documentação BuildingSmart</v>
      </c>
      <c r="Q307" s="7" t="s">
        <v>393</v>
      </c>
      <c r="R307" s="19" t="s">
        <v>391</v>
      </c>
      <c r="S307" s="19" t="s">
        <v>391</v>
      </c>
      <c r="T307" s="10" t="str">
        <f t="shared" si="58"/>
        <v>key_307</v>
      </c>
    </row>
    <row r="308" spans="1:20" ht="7.9" customHeight="1" x14ac:dyDescent="0.25">
      <c r="A308" s="12">
        <v>308</v>
      </c>
      <c r="B308" s="89" t="s">
        <v>1253</v>
      </c>
      <c r="C308" s="23" t="s">
        <v>1254</v>
      </c>
      <c r="D308" s="89" t="s">
        <v>918</v>
      </c>
      <c r="E308" s="9" t="s">
        <v>1255</v>
      </c>
      <c r="F308" s="21" t="s">
        <v>326</v>
      </c>
      <c r="G308" s="27" t="s">
        <v>134</v>
      </c>
      <c r="H308" s="27" t="s">
        <v>134</v>
      </c>
      <c r="I308" s="27" t="s">
        <v>134</v>
      </c>
      <c r="J308" s="27" t="s">
        <v>134</v>
      </c>
      <c r="K308" s="27" t="str">
        <f t="shared" si="63"/>
        <v>é.categoria only OST_IsolatedFoundationAnalytical</v>
      </c>
      <c r="L308" s="7" t="str">
        <f t="shared" si="56"/>
        <v>Trata-se de: ObjetoBIM</v>
      </c>
      <c r="M308" s="7" t="str">
        <f t="shared" si="59"/>
        <v xml:space="preserve">Tema </v>
      </c>
      <c r="N308" s="7" t="str">
        <f t="shared" si="60"/>
        <v xml:space="preserve">Tema Estrutura </v>
      </c>
      <c r="O308" s="7" t="str">
        <f t="shared" si="61"/>
        <v xml:space="preserve">Estrutura Analítica </v>
      </c>
      <c r="P308" s="7" t="str">
        <f t="shared" si="57"/>
        <v>Trata-se de: ObjetoBIM Tema  Tema Estrutura  Estrutura Analítica  OST_IsolatedFoundationAnalytical. --- Consultar Documentação BuildingSmart</v>
      </c>
      <c r="Q308" s="7" t="s">
        <v>393</v>
      </c>
      <c r="R308" s="19" t="s">
        <v>391</v>
      </c>
      <c r="S308" s="19" t="s">
        <v>391</v>
      </c>
      <c r="T308" s="10" t="str">
        <f t="shared" si="58"/>
        <v>key_308</v>
      </c>
    </row>
    <row r="309" spans="1:20" ht="7.9" customHeight="1" x14ac:dyDescent="0.25">
      <c r="A309" s="12">
        <v>309</v>
      </c>
      <c r="B309" s="89" t="s">
        <v>1253</v>
      </c>
      <c r="C309" s="23" t="s">
        <v>1254</v>
      </c>
      <c r="D309" s="89" t="s">
        <v>918</v>
      </c>
      <c r="E309" s="9" t="s">
        <v>1255</v>
      </c>
      <c r="F309" s="21" t="s">
        <v>669</v>
      </c>
      <c r="G309" s="27" t="s">
        <v>134</v>
      </c>
      <c r="H309" s="27" t="s">
        <v>134</v>
      </c>
      <c r="I309" s="27" t="s">
        <v>134</v>
      </c>
      <c r="J309" s="27" t="s">
        <v>134</v>
      </c>
      <c r="K309" s="27" t="str">
        <f t="shared" si="63"/>
        <v>é.categoria only OST_LineLoads</v>
      </c>
      <c r="L309" s="7" t="str">
        <f t="shared" si="56"/>
        <v>Trata-se de: ObjetoBIM</v>
      </c>
      <c r="M309" s="7" t="str">
        <f t="shared" si="59"/>
        <v xml:space="preserve">Tema </v>
      </c>
      <c r="N309" s="7" t="str">
        <f t="shared" si="60"/>
        <v xml:space="preserve">Tema Estrutura </v>
      </c>
      <c r="O309" s="7" t="str">
        <f t="shared" si="61"/>
        <v xml:space="preserve">Estrutura Analítica </v>
      </c>
      <c r="P309" s="7" t="str">
        <f t="shared" si="57"/>
        <v>Trata-se de: ObjetoBIM Tema  Tema Estrutura  Estrutura Analítica  OST_LineLoads. --- Consultar Documentação BuildingSmart</v>
      </c>
      <c r="Q309" s="7" t="s">
        <v>393</v>
      </c>
      <c r="R309" s="19" t="s">
        <v>391</v>
      </c>
      <c r="S309" s="19" t="s">
        <v>391</v>
      </c>
      <c r="T309" s="10" t="str">
        <f t="shared" si="58"/>
        <v>key_309</v>
      </c>
    </row>
    <row r="310" spans="1:20" ht="7.9" customHeight="1" x14ac:dyDescent="0.25">
      <c r="A310" s="12">
        <v>310</v>
      </c>
      <c r="B310" s="89" t="s">
        <v>1253</v>
      </c>
      <c r="C310" s="23" t="s">
        <v>1254</v>
      </c>
      <c r="D310" s="89" t="s">
        <v>918</v>
      </c>
      <c r="E310" s="9" t="s">
        <v>1255</v>
      </c>
      <c r="F310" s="21" t="s">
        <v>619</v>
      </c>
      <c r="G310" s="27" t="s">
        <v>134</v>
      </c>
      <c r="H310" s="27" t="s">
        <v>134</v>
      </c>
      <c r="I310" s="27" t="s">
        <v>134</v>
      </c>
      <c r="J310" s="27" t="s">
        <v>134</v>
      </c>
      <c r="K310" s="27" t="str">
        <f t="shared" si="63"/>
        <v>é.categoria only OST_LinksAnalytical</v>
      </c>
      <c r="L310" s="7" t="str">
        <f t="shared" si="56"/>
        <v>Trata-se de: ObjetoBIM</v>
      </c>
      <c r="M310" s="7" t="str">
        <f t="shared" si="59"/>
        <v xml:space="preserve">Tema </v>
      </c>
      <c r="N310" s="7" t="str">
        <f t="shared" si="60"/>
        <v xml:space="preserve">Tema Estrutura </v>
      </c>
      <c r="O310" s="7" t="str">
        <f t="shared" si="61"/>
        <v xml:space="preserve">Estrutura Analítica </v>
      </c>
      <c r="P310" s="7" t="str">
        <f t="shared" si="57"/>
        <v>Trata-se de: ObjetoBIM Tema  Tema Estrutura  Estrutura Analítica  OST_LinksAnalytical. --- Consultar Documentação BuildingSmart</v>
      </c>
      <c r="Q310" s="7" t="s">
        <v>393</v>
      </c>
      <c r="R310" s="19" t="s">
        <v>391</v>
      </c>
      <c r="S310" s="19" t="s">
        <v>391</v>
      </c>
      <c r="T310" s="10" t="str">
        <f t="shared" si="58"/>
        <v>key_310</v>
      </c>
    </row>
    <row r="311" spans="1:20" ht="7.9" customHeight="1" x14ac:dyDescent="0.25">
      <c r="A311" s="12">
        <v>311</v>
      </c>
      <c r="B311" s="89" t="s">
        <v>1253</v>
      </c>
      <c r="C311" s="23" t="s">
        <v>1254</v>
      </c>
      <c r="D311" s="89" t="s">
        <v>918</v>
      </c>
      <c r="E311" s="9" t="s">
        <v>1255</v>
      </c>
      <c r="F311" s="21" t="s">
        <v>620</v>
      </c>
      <c r="G311" s="27" t="s">
        <v>134</v>
      </c>
      <c r="H311" s="27" t="s">
        <v>134</v>
      </c>
      <c r="I311" s="27" t="s">
        <v>134</v>
      </c>
      <c r="J311" s="27" t="s">
        <v>134</v>
      </c>
      <c r="K311" s="27" t="str">
        <f t="shared" si="63"/>
        <v>é.categoria only OST_AnalyticalNodes</v>
      </c>
      <c r="L311" s="7" t="str">
        <f t="shared" si="56"/>
        <v>Trata-se de: ObjetoBIM</v>
      </c>
      <c r="M311" s="7" t="str">
        <f t="shared" si="59"/>
        <v xml:space="preserve">Tema </v>
      </c>
      <c r="N311" s="7" t="str">
        <f t="shared" si="60"/>
        <v xml:space="preserve">Tema Estrutura </v>
      </c>
      <c r="O311" s="7" t="str">
        <f t="shared" si="61"/>
        <v xml:space="preserve">Estrutura Analítica </v>
      </c>
      <c r="P311" s="7" t="str">
        <f t="shared" si="57"/>
        <v>Trata-se de: ObjetoBIM Tema  Tema Estrutura  Estrutura Analítica  OST_AnalyticalNodes. --- Consultar Documentação BuildingSmart</v>
      </c>
      <c r="Q311" s="7" t="s">
        <v>393</v>
      </c>
      <c r="R311" s="19" t="s">
        <v>391</v>
      </c>
      <c r="S311" s="19" t="s">
        <v>391</v>
      </c>
      <c r="T311" s="10" t="str">
        <f t="shared" si="58"/>
        <v>key_311</v>
      </c>
    </row>
    <row r="312" spans="1:20" ht="7.9" customHeight="1" x14ac:dyDescent="0.25">
      <c r="A312" s="12">
        <v>312</v>
      </c>
      <c r="B312" s="89" t="s">
        <v>1253</v>
      </c>
      <c r="C312" s="23" t="s">
        <v>1254</v>
      </c>
      <c r="D312" s="89" t="s">
        <v>918</v>
      </c>
      <c r="E312" s="9" t="s">
        <v>1255</v>
      </c>
      <c r="F312" s="21" t="s">
        <v>670</v>
      </c>
      <c r="G312" s="27" t="s">
        <v>134</v>
      </c>
      <c r="H312" s="27" t="s">
        <v>134</v>
      </c>
      <c r="I312" s="27" t="s">
        <v>134</v>
      </c>
      <c r="J312" s="27" t="s">
        <v>134</v>
      </c>
      <c r="K312" s="27" t="str">
        <f t="shared" si="63"/>
        <v>é.categoria only OST_PointLoads</v>
      </c>
      <c r="L312" s="7" t="str">
        <f t="shared" si="56"/>
        <v>Trata-se de: ObjetoBIM</v>
      </c>
      <c r="M312" s="7" t="str">
        <f t="shared" si="59"/>
        <v xml:space="preserve">Tema </v>
      </c>
      <c r="N312" s="7" t="str">
        <f t="shared" si="60"/>
        <v xml:space="preserve">Tema Estrutura </v>
      </c>
      <c r="O312" s="7" t="str">
        <f t="shared" si="61"/>
        <v xml:space="preserve">Estrutura Analítica </v>
      </c>
      <c r="P312" s="7" t="str">
        <f t="shared" si="57"/>
        <v>Trata-se de: ObjetoBIM Tema  Tema Estrutura  Estrutura Analítica  OST_PointLoads. --- Consultar Documentação BuildingSmart</v>
      </c>
      <c r="Q312" s="7" t="s">
        <v>393</v>
      </c>
      <c r="R312" s="19" t="s">
        <v>391</v>
      </c>
      <c r="S312" s="19" t="s">
        <v>391</v>
      </c>
      <c r="T312" s="10" t="str">
        <f t="shared" si="58"/>
        <v>key_312</v>
      </c>
    </row>
    <row r="313" spans="1:20" ht="7.9" customHeight="1" x14ac:dyDescent="0.25">
      <c r="A313" s="12">
        <v>313</v>
      </c>
      <c r="B313" s="89" t="s">
        <v>1253</v>
      </c>
      <c r="C313" s="23" t="s">
        <v>1254</v>
      </c>
      <c r="D313" s="89" t="s">
        <v>918</v>
      </c>
      <c r="E313" s="9" t="s">
        <v>1255</v>
      </c>
      <c r="F313" s="21" t="s">
        <v>327</v>
      </c>
      <c r="G313" s="27" t="s">
        <v>134</v>
      </c>
      <c r="H313" s="27" t="s">
        <v>134</v>
      </c>
      <c r="I313" s="27" t="s">
        <v>134</v>
      </c>
      <c r="J313" s="27" t="s">
        <v>134</v>
      </c>
      <c r="K313" s="27" t="str">
        <f t="shared" si="63"/>
        <v>é.categoria only OST_WallAnalytical</v>
      </c>
      <c r="L313" s="7" t="str">
        <f t="shared" si="56"/>
        <v>Trata-se de: ObjetoBIM</v>
      </c>
      <c r="M313" s="7" t="str">
        <f t="shared" si="59"/>
        <v xml:space="preserve">Tema </v>
      </c>
      <c r="N313" s="7" t="str">
        <f t="shared" si="60"/>
        <v xml:space="preserve">Tema Estrutura </v>
      </c>
      <c r="O313" s="7" t="str">
        <f t="shared" si="61"/>
        <v xml:space="preserve">Estrutura Analítica </v>
      </c>
      <c r="P313" s="7" t="str">
        <f t="shared" si="57"/>
        <v>Trata-se de: ObjetoBIM Tema  Tema Estrutura  Estrutura Analítica  OST_WallAnalytical. --- Consultar Documentação BuildingSmart</v>
      </c>
      <c r="Q313" s="7" t="s">
        <v>393</v>
      </c>
      <c r="R313" s="19" t="s">
        <v>391</v>
      </c>
      <c r="S313" s="19" t="s">
        <v>391</v>
      </c>
      <c r="T313" s="10" t="str">
        <f t="shared" si="58"/>
        <v>key_313</v>
      </c>
    </row>
    <row r="314" spans="1:20" ht="7.9" customHeight="1" x14ac:dyDescent="0.25">
      <c r="A314" s="12">
        <v>314</v>
      </c>
      <c r="B314" s="89" t="s">
        <v>1253</v>
      </c>
      <c r="C314" s="23" t="s">
        <v>1254</v>
      </c>
      <c r="D314" s="89" t="s">
        <v>918</v>
      </c>
      <c r="E314" s="9" t="s">
        <v>1255</v>
      </c>
      <c r="F314" s="21" t="s">
        <v>325</v>
      </c>
      <c r="G314" s="27" t="s">
        <v>134</v>
      </c>
      <c r="H314" s="27" t="s">
        <v>134</v>
      </c>
      <c r="I314" s="27" t="s">
        <v>134</v>
      </c>
      <c r="J314" s="27" t="s">
        <v>134</v>
      </c>
      <c r="K314" s="27" t="str">
        <f t="shared" si="63"/>
        <v>é.categoria only OST_WallFoundationAnalytical</v>
      </c>
      <c r="L314" s="7" t="str">
        <f t="shared" si="56"/>
        <v>Trata-se de: ObjetoBIM</v>
      </c>
      <c r="M314" s="7" t="str">
        <f t="shared" si="59"/>
        <v xml:space="preserve">Tema </v>
      </c>
      <c r="N314" s="7" t="str">
        <f t="shared" si="60"/>
        <v xml:space="preserve">Tema Estrutura </v>
      </c>
      <c r="O314" s="7" t="str">
        <f t="shared" si="61"/>
        <v xml:space="preserve">Estrutura Analítica </v>
      </c>
      <c r="P314" s="7" t="str">
        <f t="shared" si="57"/>
        <v>Trata-se de: ObjetoBIM Tema  Tema Estrutura  Estrutura Analítica  OST_WallFoundationAnalytical. --- Consultar Documentação BuildingSmart</v>
      </c>
      <c r="Q314" s="7" t="s">
        <v>393</v>
      </c>
      <c r="R314" s="19" t="s">
        <v>391</v>
      </c>
      <c r="S314" s="19" t="s">
        <v>391</v>
      </c>
      <c r="T314" s="10" t="str">
        <f t="shared" si="58"/>
        <v>key_314</v>
      </c>
    </row>
    <row r="315" spans="1:20" ht="7.9" customHeight="1" x14ac:dyDescent="0.25">
      <c r="A315" s="12">
        <v>315</v>
      </c>
      <c r="B315" s="89" t="s">
        <v>1253</v>
      </c>
      <c r="C315" s="23" t="s">
        <v>1254</v>
      </c>
      <c r="D315" s="89" t="s">
        <v>918</v>
      </c>
      <c r="E315" s="23" t="s">
        <v>580</v>
      </c>
      <c r="F315" s="21" t="s">
        <v>334</v>
      </c>
      <c r="G315" s="27" t="s">
        <v>134</v>
      </c>
      <c r="H315" s="27" t="s">
        <v>134</v>
      </c>
      <c r="I315" s="27" t="s">
        <v>134</v>
      </c>
      <c r="J315" s="27" t="s">
        <v>134</v>
      </c>
      <c r="K315" s="27" t="str">
        <f t="shared" si="63"/>
        <v>é.categoria only OST_AreaRein</v>
      </c>
      <c r="L315" s="7" t="str">
        <f t="shared" si="56"/>
        <v>Trata-se de: ObjetoBIM</v>
      </c>
      <c r="M315" s="7" t="str">
        <f t="shared" si="59"/>
        <v xml:space="preserve">Tema </v>
      </c>
      <c r="N315" s="7" t="str">
        <f t="shared" si="60"/>
        <v xml:space="preserve">Tema Estrutura </v>
      </c>
      <c r="O315" s="7" t="str">
        <f t="shared" si="61"/>
        <v xml:space="preserve">Armadura </v>
      </c>
      <c r="P315" s="7" t="str">
        <f t="shared" si="57"/>
        <v>Trata-se de: ObjetoBIM Tema  Tema Estrutura  Armadura  OST_AreaRein. --- Consultar Documentação BuildingSmart</v>
      </c>
      <c r="Q315" s="7" t="s">
        <v>393</v>
      </c>
      <c r="R315" s="19" t="s">
        <v>391</v>
      </c>
      <c r="S315" s="19" t="s">
        <v>391</v>
      </c>
      <c r="T315" s="10" t="str">
        <f t="shared" si="58"/>
        <v>key_315</v>
      </c>
    </row>
    <row r="316" spans="1:20" ht="7.9" customHeight="1" x14ac:dyDescent="0.25">
      <c r="A316" s="12">
        <v>316</v>
      </c>
      <c r="B316" s="89" t="s">
        <v>1253</v>
      </c>
      <c r="C316" s="23" t="s">
        <v>1254</v>
      </c>
      <c r="D316" s="89" t="s">
        <v>918</v>
      </c>
      <c r="E316" s="23" t="s">
        <v>580</v>
      </c>
      <c r="F316" s="21" t="s">
        <v>330</v>
      </c>
      <c r="G316" s="27" t="s">
        <v>134</v>
      </c>
      <c r="H316" s="27" t="s">
        <v>134</v>
      </c>
      <c r="I316" s="27" t="s">
        <v>134</v>
      </c>
      <c r="J316" s="27" t="s">
        <v>134</v>
      </c>
      <c r="K316" s="27" t="str">
        <f t="shared" si="63"/>
        <v>é.categoria only OST_Coupler</v>
      </c>
      <c r="L316" s="7" t="str">
        <f t="shared" si="56"/>
        <v>Trata-se de: ObjetoBIM</v>
      </c>
      <c r="M316" s="7" t="str">
        <f t="shared" si="59"/>
        <v xml:space="preserve">Tema </v>
      </c>
      <c r="N316" s="7" t="str">
        <f t="shared" si="60"/>
        <v xml:space="preserve">Tema Estrutura </v>
      </c>
      <c r="O316" s="7" t="str">
        <f t="shared" si="61"/>
        <v xml:space="preserve">Armadura </v>
      </c>
      <c r="P316" s="7" t="str">
        <f t="shared" si="57"/>
        <v>Trata-se de: ObjetoBIM Tema  Tema Estrutura  Armadura  OST_Coupler. --- Consultar Documentação BuildingSmart</v>
      </c>
      <c r="Q316" s="7" t="s">
        <v>393</v>
      </c>
      <c r="R316" s="19" t="s">
        <v>391</v>
      </c>
      <c r="S316" s="19" t="s">
        <v>391</v>
      </c>
      <c r="T316" s="10" t="str">
        <f t="shared" si="58"/>
        <v>key_316</v>
      </c>
    </row>
    <row r="317" spans="1:20" ht="7.9" customHeight="1" x14ac:dyDescent="0.25">
      <c r="A317" s="12">
        <v>317</v>
      </c>
      <c r="B317" s="89" t="s">
        <v>1253</v>
      </c>
      <c r="C317" s="23" t="s">
        <v>1254</v>
      </c>
      <c r="D317" s="89" t="s">
        <v>918</v>
      </c>
      <c r="E317" s="23" t="s">
        <v>580</v>
      </c>
      <c r="F317" s="21" t="s">
        <v>629</v>
      </c>
      <c r="G317" s="27" t="s">
        <v>134</v>
      </c>
      <c r="H317" s="27" t="s">
        <v>134</v>
      </c>
      <c r="I317" s="27" t="s">
        <v>134</v>
      </c>
      <c r="J317" s="27" t="s">
        <v>134</v>
      </c>
      <c r="K317" s="27" t="str">
        <f t="shared" si="63"/>
        <v>é.categoria only OST_FabricAreas</v>
      </c>
      <c r="L317" s="7" t="str">
        <f t="shared" si="56"/>
        <v>Trata-se de: ObjetoBIM</v>
      </c>
      <c r="M317" s="7" t="str">
        <f t="shared" si="59"/>
        <v xml:space="preserve">Tema </v>
      </c>
      <c r="N317" s="7" t="str">
        <f t="shared" si="60"/>
        <v xml:space="preserve">Tema Estrutura </v>
      </c>
      <c r="O317" s="7" t="str">
        <f t="shared" si="61"/>
        <v xml:space="preserve">Armadura </v>
      </c>
      <c r="P317" s="7" t="str">
        <f t="shared" si="57"/>
        <v>Trata-se de: ObjetoBIM Tema  Tema Estrutura  Armadura  OST_FabricAreas. --- Consultar Documentação BuildingSmart</v>
      </c>
      <c r="Q317" s="7" t="s">
        <v>393</v>
      </c>
      <c r="R317" s="19" t="s">
        <v>391</v>
      </c>
      <c r="S317" s="19" t="s">
        <v>391</v>
      </c>
      <c r="T317" s="10" t="str">
        <f t="shared" si="58"/>
        <v>key_317</v>
      </c>
    </row>
    <row r="318" spans="1:20" ht="7.9" customHeight="1" x14ac:dyDescent="0.25">
      <c r="A318" s="12">
        <v>318</v>
      </c>
      <c r="B318" s="89" t="s">
        <v>1253</v>
      </c>
      <c r="C318" s="23" t="s">
        <v>1254</v>
      </c>
      <c r="D318" s="89" t="s">
        <v>918</v>
      </c>
      <c r="E318" s="23" t="s">
        <v>580</v>
      </c>
      <c r="F318" s="21" t="s">
        <v>332</v>
      </c>
      <c r="G318" s="27" t="s">
        <v>134</v>
      </c>
      <c r="H318" s="27" t="s">
        <v>134</v>
      </c>
      <c r="I318" s="27" t="s">
        <v>134</v>
      </c>
      <c r="J318" s="27" t="s">
        <v>134</v>
      </c>
      <c r="K318" s="27" t="str">
        <f t="shared" si="63"/>
        <v>é.categoria only OST_FabricReinforcement</v>
      </c>
      <c r="L318" s="7" t="str">
        <f t="shared" si="56"/>
        <v>Trata-se de: ObjetoBIM</v>
      </c>
      <c r="M318" s="7" t="str">
        <f t="shared" si="59"/>
        <v xml:space="preserve">Tema </v>
      </c>
      <c r="N318" s="7" t="str">
        <f t="shared" si="60"/>
        <v xml:space="preserve">Tema Estrutura </v>
      </c>
      <c r="O318" s="7" t="str">
        <f t="shared" si="61"/>
        <v xml:space="preserve">Armadura </v>
      </c>
      <c r="P318" s="7" t="str">
        <f t="shared" si="57"/>
        <v>Trata-se de: ObjetoBIM Tema  Tema Estrutura  Armadura  OST_FabricReinforcement. --- Consultar Documentação BuildingSmart</v>
      </c>
      <c r="Q318" s="7" t="s">
        <v>393</v>
      </c>
      <c r="R318" s="19" t="s">
        <v>391</v>
      </c>
      <c r="S318" s="19" t="s">
        <v>391</v>
      </c>
      <c r="T318" s="10" t="str">
        <f t="shared" si="58"/>
        <v>key_318</v>
      </c>
    </row>
    <row r="319" spans="1:20" ht="7.9" customHeight="1" x14ac:dyDescent="0.25">
      <c r="A319" s="12">
        <v>319</v>
      </c>
      <c r="B319" s="89" t="s">
        <v>1253</v>
      </c>
      <c r="C319" s="23" t="s">
        <v>1254</v>
      </c>
      <c r="D319" s="89" t="s">
        <v>918</v>
      </c>
      <c r="E319" s="23" t="s">
        <v>580</v>
      </c>
      <c r="F319" s="21" t="s">
        <v>333</v>
      </c>
      <c r="G319" s="27" t="s">
        <v>134</v>
      </c>
      <c r="H319" s="27" t="s">
        <v>134</v>
      </c>
      <c r="I319" s="27" t="s">
        <v>134</v>
      </c>
      <c r="J319" s="27" t="s">
        <v>134</v>
      </c>
      <c r="K319" s="27" t="str">
        <f t="shared" si="63"/>
        <v>é.categoria only OST_PathRein</v>
      </c>
      <c r="L319" s="7" t="str">
        <f t="shared" si="56"/>
        <v>Trata-se de: ObjetoBIM</v>
      </c>
      <c r="M319" s="7" t="str">
        <f t="shared" si="59"/>
        <v xml:space="preserve">Tema </v>
      </c>
      <c r="N319" s="7" t="str">
        <f t="shared" si="60"/>
        <v xml:space="preserve">Tema Estrutura </v>
      </c>
      <c r="O319" s="7" t="str">
        <f t="shared" si="61"/>
        <v xml:space="preserve">Armadura </v>
      </c>
      <c r="P319" s="7" t="str">
        <f t="shared" si="57"/>
        <v>Trata-se de: ObjetoBIM Tema  Tema Estrutura  Armadura  OST_PathRein. --- Consultar Documentação BuildingSmart</v>
      </c>
      <c r="Q319" s="7" t="s">
        <v>393</v>
      </c>
      <c r="R319" s="19" t="s">
        <v>391</v>
      </c>
      <c r="S319" s="19" t="s">
        <v>391</v>
      </c>
      <c r="T319" s="10" t="str">
        <f t="shared" si="58"/>
        <v>key_319</v>
      </c>
    </row>
    <row r="320" spans="1:20" ht="7.9" customHeight="1" x14ac:dyDescent="0.25">
      <c r="A320" s="12">
        <v>320</v>
      </c>
      <c r="B320" s="89" t="s">
        <v>1253</v>
      </c>
      <c r="C320" s="23" t="s">
        <v>1254</v>
      </c>
      <c r="D320" s="89" t="s">
        <v>918</v>
      </c>
      <c r="E320" s="23" t="s">
        <v>580</v>
      </c>
      <c r="F320" s="21" t="s">
        <v>162</v>
      </c>
      <c r="G320" s="27" t="s">
        <v>134</v>
      </c>
      <c r="H320" s="27" t="s">
        <v>134</v>
      </c>
      <c r="I320" s="27" t="s">
        <v>134</v>
      </c>
      <c r="J320" s="27" t="s">
        <v>134</v>
      </c>
      <c r="K320" s="27" t="str">
        <f t="shared" si="63"/>
        <v>é.categoria only OST_Rebar</v>
      </c>
      <c r="L320" s="7" t="str">
        <f t="shared" si="56"/>
        <v>Trata-se de: ObjetoBIM</v>
      </c>
      <c r="M320" s="7" t="str">
        <f t="shared" si="59"/>
        <v xml:space="preserve">Tema </v>
      </c>
      <c r="N320" s="7" t="str">
        <f t="shared" si="60"/>
        <v xml:space="preserve">Tema Estrutura </v>
      </c>
      <c r="O320" s="7" t="str">
        <f t="shared" si="61"/>
        <v xml:space="preserve">Armadura </v>
      </c>
      <c r="P320" s="7" t="str">
        <f t="shared" si="57"/>
        <v>Trata-se de: ObjetoBIM Tema  Tema Estrutura  Armadura  OST_Rebar. --- Consultar Documentação BuildingSmart</v>
      </c>
      <c r="Q320" s="7" t="s">
        <v>393</v>
      </c>
      <c r="R320" s="19" t="s">
        <v>391</v>
      </c>
      <c r="S320" s="19" t="s">
        <v>391</v>
      </c>
      <c r="T320" s="10" t="str">
        <f t="shared" si="58"/>
        <v>key_320</v>
      </c>
    </row>
    <row r="321" spans="1:20" ht="7.9" customHeight="1" x14ac:dyDescent="0.25">
      <c r="A321" s="12">
        <v>321</v>
      </c>
      <c r="B321" s="89" t="s">
        <v>1253</v>
      </c>
      <c r="C321" s="23" t="s">
        <v>1254</v>
      </c>
      <c r="D321" s="23" t="s">
        <v>932</v>
      </c>
      <c r="E321" s="23" t="s">
        <v>1301</v>
      </c>
      <c r="F321" s="21" t="s">
        <v>685</v>
      </c>
      <c r="G321" s="27" t="s">
        <v>134</v>
      </c>
      <c r="H321" s="27" t="s">
        <v>134</v>
      </c>
      <c r="I321" s="27" t="s">
        <v>134</v>
      </c>
      <c r="J321" s="27" t="s">
        <v>134</v>
      </c>
      <c r="K321" s="27" t="str">
        <f t="shared" si="63"/>
        <v>é.categoria only OST_AudioVisualDevices</v>
      </c>
      <c r="L321" s="7" t="str">
        <f t="shared" si="56"/>
        <v>Trata-se de: ObjetoBIM</v>
      </c>
      <c r="M321" s="7" t="str">
        <f t="shared" si="59"/>
        <v xml:space="preserve">Tema </v>
      </c>
      <c r="N321" s="7" t="str">
        <f t="shared" si="60"/>
        <v xml:space="preserve">Tema Audiovisual </v>
      </c>
      <c r="O321" s="7" t="str">
        <f t="shared" si="61"/>
        <v xml:space="preserve">Dispositivos </v>
      </c>
      <c r="P321" s="7" t="str">
        <f t="shared" si="57"/>
        <v>Trata-se de: ObjetoBIM Tema  Tema Audiovisual  Dispositivos  OST_AudioVisualDevices. --- Consultar Documentação BuildingSmart</v>
      </c>
      <c r="Q321" s="7" t="s">
        <v>393</v>
      </c>
      <c r="R321" s="19" t="s">
        <v>391</v>
      </c>
      <c r="S321" s="19" t="s">
        <v>391</v>
      </c>
      <c r="T321" s="10" t="str">
        <f t="shared" si="58"/>
        <v>key_321</v>
      </c>
    </row>
    <row r="322" spans="1:20" ht="7.9" customHeight="1" x14ac:dyDescent="0.25">
      <c r="A322" s="12">
        <v>322</v>
      </c>
      <c r="B322" s="89" t="s">
        <v>1253</v>
      </c>
      <c r="C322" s="23" t="s">
        <v>1254</v>
      </c>
      <c r="D322" s="23" t="s">
        <v>931</v>
      </c>
      <c r="E322" s="23" t="s">
        <v>1256</v>
      </c>
      <c r="F322" s="21" t="s">
        <v>142</v>
      </c>
      <c r="G322" s="27" t="s">
        <v>134</v>
      </c>
      <c r="H322" s="27" t="s">
        <v>134</v>
      </c>
      <c r="I322" s="27" t="s">
        <v>134</v>
      </c>
      <c r="J322" s="27" t="s">
        <v>134</v>
      </c>
      <c r="K322" s="27" t="str">
        <f t="shared" si="63"/>
        <v>é.categoria only OST_CableTrayFitting</v>
      </c>
      <c r="L322" s="7" t="str">
        <f t="shared" si="56"/>
        <v>Trata-se de: ObjetoBIM</v>
      </c>
      <c r="M322" s="7" t="str">
        <f t="shared" si="59"/>
        <v xml:space="preserve">Tema </v>
      </c>
      <c r="N322" s="7" t="str">
        <f t="shared" si="60"/>
        <v xml:space="preserve">Tema Cabeamento </v>
      </c>
      <c r="O322" s="7" t="str">
        <f t="shared" si="61"/>
        <v xml:space="preserve">Cabeamento </v>
      </c>
      <c r="P322" s="7" t="str">
        <f t="shared" si="57"/>
        <v>Trata-se de: ObjetoBIM Tema  Tema Cabeamento  Cabeamento  OST_CableTrayFitting. --- Consultar Documentação BuildingSmart</v>
      </c>
      <c r="Q322" s="7" t="s">
        <v>393</v>
      </c>
      <c r="R322" s="19" t="s">
        <v>391</v>
      </c>
      <c r="S322" s="19" t="s">
        <v>391</v>
      </c>
      <c r="T322" s="10" t="str">
        <f t="shared" si="58"/>
        <v>key_322</v>
      </c>
    </row>
    <row r="323" spans="1:20" ht="7.9" customHeight="1" x14ac:dyDescent="0.25">
      <c r="A323" s="12">
        <v>323</v>
      </c>
      <c r="B323" s="89" t="s">
        <v>1253</v>
      </c>
      <c r="C323" s="23" t="s">
        <v>1254</v>
      </c>
      <c r="D323" s="23" t="s">
        <v>931</v>
      </c>
      <c r="E323" s="23" t="s">
        <v>1256</v>
      </c>
      <c r="F323" s="21" t="s">
        <v>141</v>
      </c>
      <c r="G323" s="27" t="s">
        <v>134</v>
      </c>
      <c r="H323" s="27" t="s">
        <v>134</v>
      </c>
      <c r="I323" s="27" t="s">
        <v>134</v>
      </c>
      <c r="J323" s="27" t="s">
        <v>134</v>
      </c>
      <c r="K323" s="27" t="str">
        <f t="shared" si="63"/>
        <v>é.categoria only OST_CableTray</v>
      </c>
      <c r="L323" s="7" t="str">
        <f t="shared" si="56"/>
        <v>Trata-se de: ObjetoBIM</v>
      </c>
      <c r="M323" s="7" t="str">
        <f t="shared" si="59"/>
        <v xml:space="preserve">Tema </v>
      </c>
      <c r="N323" s="7" t="str">
        <f t="shared" si="60"/>
        <v xml:space="preserve">Tema Cabeamento </v>
      </c>
      <c r="O323" s="7" t="str">
        <f t="shared" si="61"/>
        <v xml:space="preserve">Cabeamento </v>
      </c>
      <c r="P323" s="7" t="str">
        <f t="shared" si="57"/>
        <v>Trata-se de: ObjetoBIM Tema  Tema Cabeamento  Cabeamento  OST_CableTray. --- Consultar Documentação BuildingSmart</v>
      </c>
      <c r="Q323" s="7" t="s">
        <v>393</v>
      </c>
      <c r="R323" s="19" t="s">
        <v>391</v>
      </c>
      <c r="S323" s="19" t="s">
        <v>391</v>
      </c>
      <c r="T323" s="10" t="str">
        <f t="shared" si="58"/>
        <v>key_323</v>
      </c>
    </row>
    <row r="324" spans="1:20" ht="7.9" customHeight="1" x14ac:dyDescent="0.25">
      <c r="A324" s="12">
        <v>324</v>
      </c>
      <c r="B324" s="89" t="s">
        <v>1253</v>
      </c>
      <c r="C324" s="23" t="s">
        <v>1254</v>
      </c>
      <c r="D324" s="23" t="s">
        <v>931</v>
      </c>
      <c r="E324" s="23" t="s">
        <v>1256</v>
      </c>
      <c r="F324" s="21" t="s">
        <v>144</v>
      </c>
      <c r="G324" s="27" t="s">
        <v>134</v>
      </c>
      <c r="H324" s="27" t="s">
        <v>134</v>
      </c>
      <c r="I324" s="27" t="s">
        <v>134</v>
      </c>
      <c r="J324" s="27" t="s">
        <v>134</v>
      </c>
      <c r="K324" s="27" t="str">
        <f t="shared" si="63"/>
        <v>é.categoria only OST_ConduitFitting</v>
      </c>
      <c r="L324" s="7" t="str">
        <f t="shared" si="56"/>
        <v>Trata-se de: ObjetoBIM</v>
      </c>
      <c r="M324" s="7" t="str">
        <f t="shared" si="59"/>
        <v xml:space="preserve">Tema </v>
      </c>
      <c r="N324" s="7" t="str">
        <f t="shared" si="60"/>
        <v xml:space="preserve">Tema Cabeamento </v>
      </c>
      <c r="O324" s="7" t="str">
        <f t="shared" si="61"/>
        <v xml:space="preserve">Cabeamento </v>
      </c>
      <c r="P324" s="7" t="str">
        <f t="shared" si="57"/>
        <v>Trata-se de: ObjetoBIM Tema  Tema Cabeamento  Cabeamento  OST_ConduitFitting. --- Consultar Documentação BuildingSmart</v>
      </c>
      <c r="Q324" s="7" t="s">
        <v>393</v>
      </c>
      <c r="R324" s="19" t="s">
        <v>391</v>
      </c>
      <c r="S324" s="19" t="s">
        <v>391</v>
      </c>
      <c r="T324" s="10" t="str">
        <f t="shared" si="58"/>
        <v>key_324</v>
      </c>
    </row>
    <row r="325" spans="1:20" ht="7.9" customHeight="1" x14ac:dyDescent="0.25">
      <c r="A325" s="12">
        <v>325</v>
      </c>
      <c r="B325" s="89" t="s">
        <v>1253</v>
      </c>
      <c r="C325" s="23" t="s">
        <v>1254</v>
      </c>
      <c r="D325" s="23" t="s">
        <v>931</v>
      </c>
      <c r="E325" s="23" t="s">
        <v>1256</v>
      </c>
      <c r="F325" s="21" t="s">
        <v>143</v>
      </c>
      <c r="G325" s="27" t="s">
        <v>134</v>
      </c>
      <c r="H325" s="27" t="s">
        <v>134</v>
      </c>
      <c r="I325" s="27" t="s">
        <v>134</v>
      </c>
      <c r="J325" s="27" t="s">
        <v>134</v>
      </c>
      <c r="K325" s="27" t="str">
        <f t="shared" si="63"/>
        <v>é.categoria only OST_Conduit</v>
      </c>
      <c r="L325" s="7" t="str">
        <f t="shared" si="56"/>
        <v>Trata-se de: ObjetoBIM</v>
      </c>
      <c r="M325" s="7" t="str">
        <f t="shared" si="59"/>
        <v xml:space="preserve">Tema </v>
      </c>
      <c r="N325" s="7" t="str">
        <f t="shared" si="60"/>
        <v xml:space="preserve">Tema Cabeamento </v>
      </c>
      <c r="O325" s="7" t="str">
        <f t="shared" si="61"/>
        <v xml:space="preserve">Cabeamento </v>
      </c>
      <c r="P325" s="7" t="str">
        <f t="shared" si="57"/>
        <v>Trata-se de: ObjetoBIM Tema  Tema Cabeamento  Cabeamento  OST_Conduit. --- Consultar Documentação BuildingSmart</v>
      </c>
      <c r="Q325" s="7" t="s">
        <v>393</v>
      </c>
      <c r="R325" s="19" t="s">
        <v>391</v>
      </c>
      <c r="S325" s="19" t="s">
        <v>391</v>
      </c>
      <c r="T325" s="10" t="str">
        <f t="shared" si="58"/>
        <v>key_325</v>
      </c>
    </row>
    <row r="326" spans="1:20" ht="7.9" customHeight="1" x14ac:dyDescent="0.25">
      <c r="A326" s="12">
        <v>326</v>
      </c>
      <c r="B326" s="89" t="s">
        <v>1253</v>
      </c>
      <c r="C326" s="23" t="s">
        <v>1254</v>
      </c>
      <c r="D326" s="23" t="s">
        <v>917</v>
      </c>
      <c r="E326" s="23" t="s">
        <v>1307</v>
      </c>
      <c r="F326" s="21" t="s">
        <v>346</v>
      </c>
      <c r="G326" s="27" t="s">
        <v>134</v>
      </c>
      <c r="H326" s="27" t="s">
        <v>134</v>
      </c>
      <c r="I326" s="27" t="s">
        <v>134</v>
      </c>
      <c r="J326" s="27" t="s">
        <v>134</v>
      </c>
      <c r="K326" s="27" t="str">
        <f t="shared" si="63"/>
        <v>é.categoria only OST_Fascia</v>
      </c>
      <c r="L326" s="7" t="str">
        <f t="shared" si="56"/>
        <v>Trata-se de: ObjetoBIM</v>
      </c>
      <c r="M326" s="7" t="str">
        <f t="shared" si="59"/>
        <v xml:space="preserve">Tema </v>
      </c>
      <c r="N326" s="7" t="str">
        <f t="shared" si="60"/>
        <v xml:space="preserve">Tema Cobertura </v>
      </c>
      <c r="O326" s="7" t="str">
        <f t="shared" si="61"/>
        <v xml:space="preserve">Telhados Complementos </v>
      </c>
      <c r="P326" s="7" t="str">
        <f t="shared" si="57"/>
        <v>Trata-se de: ObjetoBIM Tema  Tema Cobertura  Telhados Complementos  OST_Fascia. --- Consultar Documentação BuildingSmart</v>
      </c>
      <c r="Q326" s="7" t="s">
        <v>393</v>
      </c>
      <c r="R326" s="19" t="s">
        <v>391</v>
      </c>
      <c r="S326" s="19" t="s">
        <v>391</v>
      </c>
      <c r="T326" s="10" t="str">
        <f t="shared" si="58"/>
        <v>key_326</v>
      </c>
    </row>
    <row r="327" spans="1:20" ht="7.9" customHeight="1" x14ac:dyDescent="0.25">
      <c r="A327" s="12">
        <v>327</v>
      </c>
      <c r="B327" s="89" t="s">
        <v>1253</v>
      </c>
      <c r="C327" s="23" t="s">
        <v>1254</v>
      </c>
      <c r="D327" s="23" t="s">
        <v>917</v>
      </c>
      <c r="E327" s="23" t="s">
        <v>1307</v>
      </c>
      <c r="F327" s="21" t="s">
        <v>345</v>
      </c>
      <c r="G327" s="27" t="s">
        <v>134</v>
      </c>
      <c r="H327" s="27" t="s">
        <v>134</v>
      </c>
      <c r="I327" s="27" t="s">
        <v>134</v>
      </c>
      <c r="J327" s="27" t="s">
        <v>134</v>
      </c>
      <c r="K327" s="27" t="str">
        <f t="shared" si="63"/>
        <v>é.categoria only OST_Gutter</v>
      </c>
      <c r="L327" s="7" t="str">
        <f t="shared" si="56"/>
        <v>Trata-se de: ObjetoBIM</v>
      </c>
      <c r="M327" s="7" t="str">
        <f t="shared" si="59"/>
        <v xml:space="preserve">Tema </v>
      </c>
      <c r="N327" s="7" t="str">
        <f t="shared" si="60"/>
        <v xml:space="preserve">Tema Cobertura </v>
      </c>
      <c r="O327" s="7" t="str">
        <f t="shared" si="61"/>
        <v xml:space="preserve">Telhados Complementos </v>
      </c>
      <c r="P327" s="7" t="str">
        <f t="shared" si="57"/>
        <v>Trata-se de: ObjetoBIM Tema  Tema Cobertura  Telhados Complementos  OST_Gutter. --- Consultar Documentação BuildingSmart</v>
      </c>
      <c r="Q327" s="7" t="s">
        <v>393</v>
      </c>
      <c r="R327" s="19" t="s">
        <v>391</v>
      </c>
      <c r="S327" s="19" t="s">
        <v>391</v>
      </c>
      <c r="T327" s="10" t="str">
        <f t="shared" si="58"/>
        <v>key_327</v>
      </c>
    </row>
    <row r="328" spans="1:20" ht="7.9" customHeight="1" x14ac:dyDescent="0.25">
      <c r="A328" s="12">
        <v>328</v>
      </c>
      <c r="B328" s="89" t="s">
        <v>1253</v>
      </c>
      <c r="C328" s="23" t="s">
        <v>1254</v>
      </c>
      <c r="D328" s="9" t="s">
        <v>917</v>
      </c>
      <c r="E328" s="23" t="s">
        <v>1307</v>
      </c>
      <c r="F328" s="21" t="s">
        <v>344</v>
      </c>
      <c r="G328" s="27" t="s">
        <v>134</v>
      </c>
      <c r="H328" s="27" t="s">
        <v>134</v>
      </c>
      <c r="I328" s="27" t="s">
        <v>134</v>
      </c>
      <c r="J328" s="27" t="s">
        <v>134</v>
      </c>
      <c r="K328" s="27" t="str">
        <f t="shared" si="63"/>
        <v>é.categoria only OST_RoofSoffit</v>
      </c>
      <c r="L328" s="7" t="str">
        <f t="shared" si="56"/>
        <v>Trata-se de: ObjetoBIM</v>
      </c>
      <c r="M328" s="7" t="str">
        <f t="shared" si="59"/>
        <v xml:space="preserve">Tema </v>
      </c>
      <c r="N328" s="7" t="str">
        <f t="shared" si="60"/>
        <v xml:space="preserve">Tema Cobertura </v>
      </c>
      <c r="O328" s="7" t="str">
        <f t="shared" si="61"/>
        <v xml:space="preserve">Telhados Complementos </v>
      </c>
      <c r="P328" s="7" t="str">
        <f t="shared" si="57"/>
        <v>Trata-se de: ObjetoBIM Tema  Tema Cobertura  Telhados Complementos  OST_RoofSoffit. --- Consultar Documentação BuildingSmart</v>
      </c>
      <c r="Q328" s="7" t="s">
        <v>393</v>
      </c>
      <c r="R328" s="19" t="s">
        <v>391</v>
      </c>
      <c r="S328" s="19" t="s">
        <v>391</v>
      </c>
      <c r="T328" s="10" t="str">
        <f t="shared" si="58"/>
        <v>key_328</v>
      </c>
    </row>
    <row r="329" spans="1:20" ht="7.9" customHeight="1" x14ac:dyDescent="0.25">
      <c r="A329" s="12">
        <v>329</v>
      </c>
      <c r="B329" s="89" t="s">
        <v>1253</v>
      </c>
      <c r="C329" s="23" t="s">
        <v>1254</v>
      </c>
      <c r="D329" s="9" t="s">
        <v>917</v>
      </c>
      <c r="E329" s="23" t="s">
        <v>1306</v>
      </c>
      <c r="F329" s="21" t="s">
        <v>704</v>
      </c>
      <c r="G329" s="27" t="s">
        <v>134</v>
      </c>
      <c r="H329" s="27" t="s">
        <v>134</v>
      </c>
      <c r="I329" s="27" t="s">
        <v>134</v>
      </c>
      <c r="J329" s="27" t="s">
        <v>134</v>
      </c>
      <c r="K329" s="27" t="str">
        <f t="shared" si="63"/>
        <v>é.categoria only OST_Roofs</v>
      </c>
      <c r="L329" s="7" t="str">
        <f t="shared" si="56"/>
        <v>Trata-se de: ObjetoBIM</v>
      </c>
      <c r="M329" s="7" t="str">
        <f t="shared" si="59"/>
        <v xml:space="preserve">Tema </v>
      </c>
      <c r="N329" s="7" t="str">
        <f t="shared" si="60"/>
        <v xml:space="preserve">Tema Cobertura </v>
      </c>
      <c r="O329" s="7" t="str">
        <f t="shared" si="61"/>
        <v xml:space="preserve">Telhados </v>
      </c>
      <c r="P329" s="7" t="str">
        <f t="shared" si="57"/>
        <v>Trata-se de: ObjetoBIM Tema  Tema Cobertura  Telhados  OST_Roofs. --- Consultar Documentação BuildingSmart</v>
      </c>
      <c r="Q329" s="7" t="s">
        <v>393</v>
      </c>
      <c r="R329" s="19" t="s">
        <v>391</v>
      </c>
      <c r="S329" s="19" t="s">
        <v>391</v>
      </c>
      <c r="T329" s="10" t="str">
        <f t="shared" si="58"/>
        <v>key_329</v>
      </c>
    </row>
    <row r="330" spans="1:20" ht="7.9" customHeight="1" x14ac:dyDescent="0.25">
      <c r="A330" s="12">
        <v>330</v>
      </c>
      <c r="B330" s="89" t="s">
        <v>1253</v>
      </c>
      <c r="C330" s="23" t="s">
        <v>1254</v>
      </c>
      <c r="D330" s="23" t="s">
        <v>1181</v>
      </c>
      <c r="E330" s="23" t="s">
        <v>1257</v>
      </c>
      <c r="F330" s="21" t="s">
        <v>696</v>
      </c>
      <c r="G330" s="27" t="s">
        <v>134</v>
      </c>
      <c r="H330" s="27" t="s">
        <v>134</v>
      </c>
      <c r="I330" s="27" t="s">
        <v>134</v>
      </c>
      <c r="J330" s="27" t="s">
        <v>134</v>
      </c>
      <c r="K330" s="27" t="str">
        <f t="shared" si="63"/>
        <v>é.categoria only OST_Assemblies</v>
      </c>
      <c r="L330" s="7" t="str">
        <f t="shared" si="56"/>
        <v>Trata-se de: ObjetoBIM</v>
      </c>
      <c r="M330" s="7" t="str">
        <f t="shared" si="59"/>
        <v xml:space="preserve">Tema </v>
      </c>
      <c r="N330" s="7" t="str">
        <f t="shared" si="60"/>
        <v xml:space="preserve">Tema Conjuntos </v>
      </c>
      <c r="O330" s="7" t="str">
        <f t="shared" si="61"/>
        <v xml:space="preserve">Conjuntos </v>
      </c>
      <c r="P330" s="7" t="str">
        <f t="shared" si="57"/>
        <v>Trata-se de: ObjetoBIM Tema  Tema Conjuntos  Conjuntos  OST_Assemblies. --- Consultar Documentação BuildingSmart</v>
      </c>
      <c r="Q330" s="7" t="s">
        <v>393</v>
      </c>
      <c r="R330" s="19" t="s">
        <v>391</v>
      </c>
      <c r="S330" s="19" t="s">
        <v>391</v>
      </c>
      <c r="T330" s="10" t="str">
        <f t="shared" si="58"/>
        <v>key_330</v>
      </c>
    </row>
    <row r="331" spans="1:20" ht="7.9" customHeight="1" x14ac:dyDescent="0.25">
      <c r="A331" s="12">
        <v>331</v>
      </c>
      <c r="B331" s="89" t="s">
        <v>1253</v>
      </c>
      <c r="C331" s="23" t="s">
        <v>1254</v>
      </c>
      <c r="D331" s="23" t="s">
        <v>922</v>
      </c>
      <c r="E331" s="23" t="s">
        <v>1258</v>
      </c>
      <c r="F331" s="21" t="s">
        <v>630</v>
      </c>
      <c r="G331" s="27" t="s">
        <v>134</v>
      </c>
      <c r="H331" s="27" t="s">
        <v>134</v>
      </c>
      <c r="I331" s="27" t="s">
        <v>134</v>
      </c>
      <c r="J331" s="27" t="s">
        <v>134</v>
      </c>
      <c r="K331" s="27" t="str">
        <f t="shared" si="63"/>
        <v>é.categoria only OST_MechanicalControlDevices</v>
      </c>
      <c r="L331" s="7" t="str">
        <f t="shared" si="56"/>
        <v>Trata-se de: ObjetoBIM</v>
      </c>
      <c r="M331" s="7" t="str">
        <f t="shared" si="59"/>
        <v xml:space="preserve">Tema </v>
      </c>
      <c r="N331" s="7" t="str">
        <f t="shared" si="60"/>
        <v xml:space="preserve">Tema Controle </v>
      </c>
      <c r="O331" s="7" t="str">
        <f t="shared" si="61"/>
        <v xml:space="preserve">Controle </v>
      </c>
      <c r="P331" s="7" t="str">
        <f t="shared" si="57"/>
        <v>Trata-se de: ObjetoBIM Tema  Tema Controle  Controle  OST_MechanicalControlDevices. --- Consultar Documentação BuildingSmart</v>
      </c>
      <c r="Q331" s="7" t="s">
        <v>393</v>
      </c>
      <c r="R331" s="19" t="s">
        <v>391</v>
      </c>
      <c r="S331" s="19" t="s">
        <v>391</v>
      </c>
      <c r="T331" s="10" t="str">
        <f t="shared" si="58"/>
        <v>key_331</v>
      </c>
    </row>
    <row r="332" spans="1:20" ht="7.9" customHeight="1" x14ac:dyDescent="0.25">
      <c r="A332" s="12">
        <v>332</v>
      </c>
      <c r="B332" s="89" t="s">
        <v>1253</v>
      </c>
      <c r="C332" s="23" t="s">
        <v>1254</v>
      </c>
      <c r="D332" s="9" t="s">
        <v>1168</v>
      </c>
      <c r="E332" s="89" t="s">
        <v>1259</v>
      </c>
      <c r="F332" s="21" t="s">
        <v>145</v>
      </c>
      <c r="G332" s="27" t="s">
        <v>134</v>
      </c>
      <c r="H332" s="27" t="s">
        <v>134</v>
      </c>
      <c r="I332" s="27" t="s">
        <v>134</v>
      </c>
      <c r="J332" s="27" t="s">
        <v>134</v>
      </c>
      <c r="K332" s="27" t="str">
        <f t="shared" si="63"/>
        <v>é.categoria only OST_DuctAccessory</v>
      </c>
      <c r="L332" s="7" t="str">
        <f t="shared" si="56"/>
        <v>Trata-se de: ObjetoBIM</v>
      </c>
      <c r="M332" s="7" t="str">
        <f t="shared" si="59"/>
        <v xml:space="preserve">Tema </v>
      </c>
      <c r="N332" s="7" t="str">
        <f t="shared" si="60"/>
        <v xml:space="preserve">Tema AVAC </v>
      </c>
      <c r="O332" s="7" t="str">
        <f t="shared" si="61"/>
        <v xml:space="preserve">AVAC Dutos </v>
      </c>
      <c r="P332" s="7" t="str">
        <f t="shared" si="57"/>
        <v>Trata-se de: ObjetoBIM Tema  Tema AVAC  AVAC Dutos  OST_DuctAccessory. --- Consultar Documentação BuildingSmart</v>
      </c>
      <c r="Q332" s="7" t="s">
        <v>393</v>
      </c>
      <c r="R332" s="19" t="s">
        <v>391</v>
      </c>
      <c r="S332" s="19" t="s">
        <v>391</v>
      </c>
      <c r="T332" s="10" t="str">
        <f t="shared" si="58"/>
        <v>key_332</v>
      </c>
    </row>
    <row r="333" spans="1:20" ht="7.9" customHeight="1" x14ac:dyDescent="0.25">
      <c r="A333" s="12">
        <v>333</v>
      </c>
      <c r="B333" s="89" t="s">
        <v>1253</v>
      </c>
      <c r="C333" s="23" t="s">
        <v>1254</v>
      </c>
      <c r="D333" s="9" t="s">
        <v>1168</v>
      </c>
      <c r="E333" s="9" t="s">
        <v>1259</v>
      </c>
      <c r="F333" s="21" t="s">
        <v>146</v>
      </c>
      <c r="G333" s="27" t="s">
        <v>134</v>
      </c>
      <c r="H333" s="27" t="s">
        <v>134</v>
      </c>
      <c r="I333" s="27" t="s">
        <v>134</v>
      </c>
      <c r="J333" s="27" t="s">
        <v>134</v>
      </c>
      <c r="K333" s="27" t="str">
        <f t="shared" si="63"/>
        <v>é.categoria only OST_DuctFitting</v>
      </c>
      <c r="L333" s="7" t="str">
        <f t="shared" ref="L333:L396" si="64">_xlfn.CONCAT("Trata-se de: ", SUBSTITUTE(B333,"1.",""))</f>
        <v>Trata-se de: ObjetoBIM</v>
      </c>
      <c r="M333" s="7" t="str">
        <f t="shared" si="59"/>
        <v xml:space="preserve">Tema </v>
      </c>
      <c r="N333" s="7" t="str">
        <f t="shared" si="60"/>
        <v xml:space="preserve">Tema AVAC </v>
      </c>
      <c r="O333" s="7" t="str">
        <f t="shared" si="61"/>
        <v xml:space="preserve">AVAC Dutos </v>
      </c>
      <c r="P333" s="7" t="str">
        <f t="shared" ref="P333:P396" si="65">_xlfn.CONCAT(L333," ",M333," ",N333," ",O333," ", SUBSTITUTE(F333, ".", " "),". --- ",Q333)</f>
        <v>Trata-se de: ObjetoBIM Tema  Tema AVAC  AVAC Dutos  OST_DuctFitting. --- Consultar Documentação BuildingSmart</v>
      </c>
      <c r="Q333" s="7" t="s">
        <v>393</v>
      </c>
      <c r="R333" s="19" t="s">
        <v>391</v>
      </c>
      <c r="S333" s="19" t="s">
        <v>391</v>
      </c>
      <c r="T333" s="10" t="str">
        <f t="shared" ref="T333:T396" si="66">_xlfn.CONCAT("key_",A333)</f>
        <v>key_333</v>
      </c>
    </row>
    <row r="334" spans="1:20" ht="7.9" customHeight="1" x14ac:dyDescent="0.25">
      <c r="A334" s="12">
        <v>334</v>
      </c>
      <c r="B334" s="89" t="s">
        <v>1253</v>
      </c>
      <c r="C334" s="23" t="s">
        <v>1254</v>
      </c>
      <c r="D334" s="9" t="s">
        <v>1168</v>
      </c>
      <c r="E334" s="9" t="s">
        <v>1259</v>
      </c>
      <c r="F334" s="21" t="s">
        <v>340</v>
      </c>
      <c r="G334" s="27" t="s">
        <v>134</v>
      </c>
      <c r="H334" s="27" t="s">
        <v>134</v>
      </c>
      <c r="I334" s="27" t="s">
        <v>134</v>
      </c>
      <c r="J334" s="27" t="s">
        <v>134</v>
      </c>
      <c r="K334" s="27" t="str">
        <f t="shared" si="63"/>
        <v>é.categoria only OST_DuctInsulations</v>
      </c>
      <c r="L334" s="7" t="str">
        <f t="shared" si="64"/>
        <v>Trata-se de: ObjetoBIM</v>
      </c>
      <c r="M334" s="7" t="str">
        <f t="shared" ref="M334:M397" si="67">_xlfn.CONCAT(SUBSTITUTE(C334,"."," ")," ")</f>
        <v xml:space="preserve">Tema </v>
      </c>
      <c r="N334" s="7" t="str">
        <f t="shared" ref="N334:N397" si="68">_xlfn.CONCAT(SUBSTITUTE(D334,"."," ")," ")</f>
        <v xml:space="preserve">Tema AVAC </v>
      </c>
      <c r="O334" s="7" t="str">
        <f t="shared" ref="O334:O397" si="69">_xlfn.CONCAT(SUBSTITUTE(E334,"."," ")," ")</f>
        <v xml:space="preserve">AVAC Dutos </v>
      </c>
      <c r="P334" s="7" t="str">
        <f t="shared" si="65"/>
        <v>Trata-se de: ObjetoBIM Tema  Tema AVAC  AVAC Dutos  OST_DuctInsulations. --- Consultar Documentação BuildingSmart</v>
      </c>
      <c r="Q334" s="7" t="s">
        <v>393</v>
      </c>
      <c r="R334" s="19" t="s">
        <v>391</v>
      </c>
      <c r="S334" s="19" t="s">
        <v>391</v>
      </c>
      <c r="T334" s="10" t="str">
        <f t="shared" si="66"/>
        <v>key_334</v>
      </c>
    </row>
    <row r="335" spans="1:20" ht="7.9" customHeight="1" x14ac:dyDescent="0.25">
      <c r="A335" s="12">
        <v>335</v>
      </c>
      <c r="B335" s="89" t="s">
        <v>1253</v>
      </c>
      <c r="C335" s="23" t="s">
        <v>1254</v>
      </c>
      <c r="D335" s="9" t="s">
        <v>1168</v>
      </c>
      <c r="E335" s="9" t="s">
        <v>1259</v>
      </c>
      <c r="F335" s="21" t="s">
        <v>339</v>
      </c>
      <c r="G335" s="27" t="s">
        <v>134</v>
      </c>
      <c r="H335" s="27" t="s">
        <v>134</v>
      </c>
      <c r="I335" s="27" t="s">
        <v>134</v>
      </c>
      <c r="J335" s="27" t="s">
        <v>134</v>
      </c>
      <c r="K335" s="27" t="str">
        <f t="shared" si="63"/>
        <v>é.categoria only OST_DuctLinings</v>
      </c>
      <c r="L335" s="7" t="str">
        <f t="shared" si="64"/>
        <v>Trata-se de: ObjetoBIM</v>
      </c>
      <c r="M335" s="7" t="str">
        <f t="shared" si="67"/>
        <v xml:space="preserve">Tema </v>
      </c>
      <c r="N335" s="7" t="str">
        <f t="shared" si="68"/>
        <v xml:space="preserve">Tema AVAC </v>
      </c>
      <c r="O335" s="7" t="str">
        <f t="shared" si="69"/>
        <v xml:space="preserve">AVAC Dutos </v>
      </c>
      <c r="P335" s="7" t="str">
        <f t="shared" si="65"/>
        <v>Trata-se de: ObjetoBIM Tema  Tema AVAC  AVAC Dutos  OST_DuctLinings. --- Consultar Documentação BuildingSmart</v>
      </c>
      <c r="Q335" s="7" t="s">
        <v>393</v>
      </c>
      <c r="R335" s="19" t="s">
        <v>391</v>
      </c>
      <c r="S335" s="19" t="s">
        <v>391</v>
      </c>
      <c r="T335" s="10" t="str">
        <f t="shared" si="66"/>
        <v>key_335</v>
      </c>
    </row>
    <row r="336" spans="1:20" ht="7.9" customHeight="1" x14ac:dyDescent="0.25">
      <c r="A336" s="12">
        <v>336</v>
      </c>
      <c r="B336" s="89" t="s">
        <v>1253</v>
      </c>
      <c r="C336" s="23" t="s">
        <v>1254</v>
      </c>
      <c r="D336" s="9" t="s">
        <v>1168</v>
      </c>
      <c r="E336" s="9" t="s">
        <v>1259</v>
      </c>
      <c r="F336" s="21" t="s">
        <v>644</v>
      </c>
      <c r="G336" s="27" t="s">
        <v>134</v>
      </c>
      <c r="H336" s="27" t="s">
        <v>134</v>
      </c>
      <c r="I336" s="27" t="s">
        <v>134</v>
      </c>
      <c r="J336" s="27" t="s">
        <v>134</v>
      </c>
      <c r="K336" s="27" t="str">
        <f t="shared" si="63"/>
        <v>é.categoria only OST_DuctCurves</v>
      </c>
      <c r="L336" s="7" t="str">
        <f t="shared" si="64"/>
        <v>Trata-se de: ObjetoBIM</v>
      </c>
      <c r="M336" s="7" t="str">
        <f t="shared" si="67"/>
        <v xml:space="preserve">Tema </v>
      </c>
      <c r="N336" s="7" t="str">
        <f t="shared" si="68"/>
        <v xml:space="preserve">Tema AVAC </v>
      </c>
      <c r="O336" s="7" t="str">
        <f t="shared" si="69"/>
        <v xml:space="preserve">AVAC Dutos </v>
      </c>
      <c r="P336" s="7" t="str">
        <f t="shared" si="65"/>
        <v>Trata-se de: ObjetoBIM Tema  Tema AVAC  AVAC Dutos  OST_DuctCurves. --- Consultar Documentação BuildingSmart</v>
      </c>
      <c r="Q336" s="7" t="s">
        <v>393</v>
      </c>
      <c r="R336" s="19" t="s">
        <v>391</v>
      </c>
      <c r="S336" s="19" t="s">
        <v>391</v>
      </c>
      <c r="T336" s="10" t="str">
        <f t="shared" si="66"/>
        <v>key_336</v>
      </c>
    </row>
    <row r="337" spans="1:20" ht="7.9" customHeight="1" x14ac:dyDescent="0.25">
      <c r="A337" s="12">
        <v>337</v>
      </c>
      <c r="B337" s="89" t="s">
        <v>1253</v>
      </c>
      <c r="C337" s="23" t="s">
        <v>1254</v>
      </c>
      <c r="D337" s="9" t="s">
        <v>1168</v>
      </c>
      <c r="E337" s="9" t="s">
        <v>1259</v>
      </c>
      <c r="F337" s="21" t="s">
        <v>147</v>
      </c>
      <c r="G337" s="27" t="s">
        <v>134</v>
      </c>
      <c r="H337" s="27" t="s">
        <v>134</v>
      </c>
      <c r="I337" s="27" t="s">
        <v>134</v>
      </c>
      <c r="J337" s="27" t="s">
        <v>134</v>
      </c>
      <c r="K337" s="27" t="str">
        <f t="shared" si="63"/>
        <v>é.categoria only OST_DuctTerminal</v>
      </c>
      <c r="L337" s="7" t="str">
        <f t="shared" si="64"/>
        <v>Trata-se de: ObjetoBIM</v>
      </c>
      <c r="M337" s="7" t="str">
        <f t="shared" si="67"/>
        <v xml:space="preserve">Tema </v>
      </c>
      <c r="N337" s="7" t="str">
        <f t="shared" si="68"/>
        <v xml:space="preserve">Tema AVAC </v>
      </c>
      <c r="O337" s="7" t="str">
        <f t="shared" si="69"/>
        <v xml:space="preserve">AVAC Dutos </v>
      </c>
      <c r="P337" s="7" t="str">
        <f t="shared" si="65"/>
        <v>Trata-se de: ObjetoBIM Tema  Tema AVAC  AVAC Dutos  OST_DuctTerminal. --- Consultar Documentação BuildingSmart</v>
      </c>
      <c r="Q337" s="7" t="s">
        <v>393</v>
      </c>
      <c r="R337" s="19" t="s">
        <v>391</v>
      </c>
      <c r="S337" s="19" t="s">
        <v>391</v>
      </c>
      <c r="T337" s="10" t="str">
        <f t="shared" si="66"/>
        <v>key_337</v>
      </c>
    </row>
    <row r="338" spans="1:20" ht="7.9" customHeight="1" x14ac:dyDescent="0.25">
      <c r="A338" s="12">
        <v>338</v>
      </c>
      <c r="B338" s="89" t="s">
        <v>1253</v>
      </c>
      <c r="C338" s="23" t="s">
        <v>1254</v>
      </c>
      <c r="D338" s="9" t="s">
        <v>1168</v>
      </c>
      <c r="E338" s="9" t="s">
        <v>1259</v>
      </c>
      <c r="F338" s="21" t="s">
        <v>643</v>
      </c>
      <c r="G338" s="27" t="s">
        <v>134</v>
      </c>
      <c r="H338" s="27" t="s">
        <v>134</v>
      </c>
      <c r="I338" s="27" t="s">
        <v>134</v>
      </c>
      <c r="J338" s="27" t="s">
        <v>134</v>
      </c>
      <c r="K338" s="27" t="str">
        <f t="shared" si="63"/>
        <v>é.categoria only OST_FlexDuctCurves</v>
      </c>
      <c r="L338" s="7" t="str">
        <f t="shared" si="64"/>
        <v>Trata-se de: ObjetoBIM</v>
      </c>
      <c r="M338" s="7" t="str">
        <f t="shared" si="67"/>
        <v xml:space="preserve">Tema </v>
      </c>
      <c r="N338" s="7" t="str">
        <f t="shared" si="68"/>
        <v xml:space="preserve">Tema AVAC </v>
      </c>
      <c r="O338" s="7" t="str">
        <f t="shared" si="69"/>
        <v xml:space="preserve">AVAC Dutos </v>
      </c>
      <c r="P338" s="7" t="str">
        <f t="shared" si="65"/>
        <v>Trata-se de: ObjetoBIM Tema  Tema AVAC  AVAC Dutos  OST_FlexDuctCurves. --- Consultar Documentação BuildingSmart</v>
      </c>
      <c r="Q338" s="7" t="s">
        <v>393</v>
      </c>
      <c r="R338" s="19" t="s">
        <v>391</v>
      </c>
      <c r="S338" s="19" t="s">
        <v>391</v>
      </c>
      <c r="T338" s="10" t="str">
        <f t="shared" si="66"/>
        <v>key_338</v>
      </c>
    </row>
    <row r="339" spans="1:20" ht="7.9" customHeight="1" x14ac:dyDescent="0.25">
      <c r="A339" s="12">
        <v>339</v>
      </c>
      <c r="B339" s="89" t="s">
        <v>1253</v>
      </c>
      <c r="C339" s="23" t="s">
        <v>1254</v>
      </c>
      <c r="D339" s="23" t="s">
        <v>925</v>
      </c>
      <c r="E339" s="23" t="s">
        <v>1260</v>
      </c>
      <c r="F339" s="21" t="s">
        <v>148</v>
      </c>
      <c r="G339" s="27" t="s">
        <v>134</v>
      </c>
      <c r="H339" s="27" t="s">
        <v>134</v>
      </c>
      <c r="I339" s="27" t="s">
        <v>134</v>
      </c>
      <c r="J339" s="27" t="s">
        <v>134</v>
      </c>
      <c r="K339" s="27" t="str">
        <f t="shared" si="63"/>
        <v>é.categoria only OST_ElectricalCircuit</v>
      </c>
      <c r="L339" s="7" t="str">
        <f t="shared" si="64"/>
        <v>Trata-se de: ObjetoBIM</v>
      </c>
      <c r="M339" s="7" t="str">
        <f t="shared" si="67"/>
        <v xml:space="preserve">Tema </v>
      </c>
      <c r="N339" s="7" t="str">
        <f t="shared" si="68"/>
        <v xml:space="preserve">Tema Elétrica </v>
      </c>
      <c r="O339" s="7" t="str">
        <f t="shared" si="69"/>
        <v xml:space="preserve">Elétrica </v>
      </c>
      <c r="P339" s="7" t="str">
        <f t="shared" si="65"/>
        <v>Trata-se de: ObjetoBIM Tema  Tema Elétrica  Elétrica  OST_ElectricalCircuit. --- Consultar Documentação BuildingSmart</v>
      </c>
      <c r="Q339" s="7" t="s">
        <v>393</v>
      </c>
      <c r="R339" s="19" t="s">
        <v>391</v>
      </c>
      <c r="S339" s="19" t="s">
        <v>391</v>
      </c>
      <c r="T339" s="10" t="str">
        <f t="shared" si="66"/>
        <v>key_339</v>
      </c>
    </row>
    <row r="340" spans="1:20" ht="7.9" customHeight="1" x14ac:dyDescent="0.25">
      <c r="A340" s="12">
        <v>340</v>
      </c>
      <c r="B340" s="89" t="s">
        <v>1253</v>
      </c>
      <c r="C340" s="23" t="s">
        <v>1254</v>
      </c>
      <c r="D340" s="23" t="s">
        <v>925</v>
      </c>
      <c r="E340" s="23" t="s">
        <v>1260</v>
      </c>
      <c r="F340" s="21" t="s">
        <v>352</v>
      </c>
      <c r="G340" s="27" t="s">
        <v>134</v>
      </c>
      <c r="H340" s="27" t="s">
        <v>134</v>
      </c>
      <c r="I340" s="27" t="s">
        <v>134</v>
      </c>
      <c r="J340" s="27" t="s">
        <v>134</v>
      </c>
      <c r="K340" s="27" t="str">
        <f t="shared" si="63"/>
        <v>é.categoria only OST_ElectricalConnector</v>
      </c>
      <c r="L340" s="7" t="str">
        <f t="shared" si="64"/>
        <v>Trata-se de: ObjetoBIM</v>
      </c>
      <c r="M340" s="7" t="str">
        <f t="shared" si="67"/>
        <v xml:space="preserve">Tema </v>
      </c>
      <c r="N340" s="7" t="str">
        <f t="shared" si="68"/>
        <v xml:space="preserve">Tema Elétrica </v>
      </c>
      <c r="O340" s="7" t="str">
        <f t="shared" si="69"/>
        <v xml:space="preserve">Elétrica </v>
      </c>
      <c r="P340" s="7" t="str">
        <f t="shared" si="65"/>
        <v>Trata-se de: ObjetoBIM Tema  Tema Elétrica  Elétrica  OST_ElectricalConnector. --- Consultar Documentação BuildingSmart</v>
      </c>
      <c r="Q340" s="7" t="s">
        <v>393</v>
      </c>
      <c r="R340" s="19" t="s">
        <v>391</v>
      </c>
      <c r="S340" s="19" t="s">
        <v>391</v>
      </c>
      <c r="T340" s="10" t="str">
        <f t="shared" si="66"/>
        <v>key_340</v>
      </c>
    </row>
    <row r="341" spans="1:20" ht="7.9" customHeight="1" x14ac:dyDescent="0.25">
      <c r="A341" s="12">
        <v>341</v>
      </c>
      <c r="B341" s="89" t="s">
        <v>1253</v>
      </c>
      <c r="C341" s="23" t="s">
        <v>1254</v>
      </c>
      <c r="D341" s="23" t="s">
        <v>925</v>
      </c>
      <c r="E341" s="23" t="s">
        <v>1260</v>
      </c>
      <c r="F341" s="21" t="s">
        <v>357</v>
      </c>
      <c r="G341" s="27" t="s">
        <v>134</v>
      </c>
      <c r="H341" s="27" t="s">
        <v>134</v>
      </c>
      <c r="I341" s="27" t="s">
        <v>134</v>
      </c>
      <c r="J341" s="27" t="s">
        <v>134</v>
      </c>
      <c r="K341" s="27" t="str">
        <f t="shared" si="63"/>
        <v>é.categoria only OST_ElectricalEquipment</v>
      </c>
      <c r="L341" s="7" t="str">
        <f t="shared" si="64"/>
        <v>Trata-se de: ObjetoBIM</v>
      </c>
      <c r="M341" s="7" t="str">
        <f t="shared" si="67"/>
        <v xml:space="preserve">Tema </v>
      </c>
      <c r="N341" s="7" t="str">
        <f t="shared" si="68"/>
        <v xml:space="preserve">Tema Elétrica </v>
      </c>
      <c r="O341" s="7" t="str">
        <f t="shared" si="69"/>
        <v xml:space="preserve">Elétrica </v>
      </c>
      <c r="P341" s="7" t="str">
        <f t="shared" si="65"/>
        <v>Trata-se de: ObjetoBIM Tema  Tema Elétrica  Elétrica  OST_ElectricalEquipment. --- Consultar Documentação BuildingSmart</v>
      </c>
      <c r="Q341" s="7" t="s">
        <v>393</v>
      </c>
      <c r="R341" s="19" t="s">
        <v>391</v>
      </c>
      <c r="S341" s="19" t="s">
        <v>391</v>
      </c>
      <c r="T341" s="10" t="str">
        <f t="shared" si="66"/>
        <v>key_341</v>
      </c>
    </row>
    <row r="342" spans="1:20" ht="7.9" customHeight="1" x14ac:dyDescent="0.25">
      <c r="A342" s="12">
        <v>342</v>
      </c>
      <c r="B342" s="89" t="s">
        <v>1253</v>
      </c>
      <c r="C342" s="23" t="s">
        <v>1254</v>
      </c>
      <c r="D342" s="23" t="s">
        <v>925</v>
      </c>
      <c r="E342" s="23" t="s">
        <v>1260</v>
      </c>
      <c r="F342" s="21" t="s">
        <v>684</v>
      </c>
      <c r="G342" s="27" t="s">
        <v>134</v>
      </c>
      <c r="H342" s="27" t="s">
        <v>134</v>
      </c>
      <c r="I342" s="27" t="s">
        <v>134</v>
      </c>
      <c r="J342" s="27" t="s">
        <v>134</v>
      </c>
      <c r="K342" s="27" t="str">
        <f t="shared" si="63"/>
        <v>é.categoria only OST_ElectricalFixtures</v>
      </c>
      <c r="L342" s="7" t="str">
        <f t="shared" si="64"/>
        <v>Trata-se de: ObjetoBIM</v>
      </c>
      <c r="M342" s="7" t="str">
        <f t="shared" si="67"/>
        <v xml:space="preserve">Tema </v>
      </c>
      <c r="N342" s="7" t="str">
        <f t="shared" si="68"/>
        <v xml:space="preserve">Tema Elétrica </v>
      </c>
      <c r="O342" s="7" t="str">
        <f t="shared" si="69"/>
        <v xml:space="preserve">Elétrica </v>
      </c>
      <c r="P342" s="7" t="str">
        <f t="shared" si="65"/>
        <v>Trata-se de: ObjetoBIM Tema  Tema Elétrica  Elétrica  OST_ElectricalFixtures. --- Consultar Documentação BuildingSmart</v>
      </c>
      <c r="Q342" s="7" t="s">
        <v>393</v>
      </c>
      <c r="R342" s="19" t="s">
        <v>391</v>
      </c>
      <c r="S342" s="19" t="s">
        <v>391</v>
      </c>
      <c r="T342" s="10" t="str">
        <f t="shared" si="66"/>
        <v>key_342</v>
      </c>
    </row>
    <row r="343" spans="1:20" ht="7.9" customHeight="1" x14ac:dyDescent="0.25">
      <c r="A343" s="12">
        <v>343</v>
      </c>
      <c r="B343" s="89" t="s">
        <v>1253</v>
      </c>
      <c r="C343" s="23" t="s">
        <v>1254</v>
      </c>
      <c r="D343" s="9" t="s">
        <v>1180</v>
      </c>
      <c r="E343" s="89" t="s">
        <v>1299</v>
      </c>
      <c r="F343" s="21" t="s">
        <v>699</v>
      </c>
      <c r="G343" s="27" t="s">
        <v>134</v>
      </c>
      <c r="H343" s="27" t="s">
        <v>134</v>
      </c>
      <c r="I343" s="27" t="s">
        <v>134</v>
      </c>
      <c r="J343" s="27" t="s">
        <v>134</v>
      </c>
      <c r="K343" s="27" t="str">
        <f t="shared" si="63"/>
        <v>é.categoria only OST_CurtainWallMullions</v>
      </c>
      <c r="L343" s="7" t="str">
        <f t="shared" si="64"/>
        <v>Trata-se de: ObjetoBIM</v>
      </c>
      <c r="M343" s="7" t="str">
        <f t="shared" si="67"/>
        <v xml:space="preserve">Tema </v>
      </c>
      <c r="N343" s="7" t="str">
        <f t="shared" si="68"/>
        <v xml:space="preserve">Tema Arquitetura </v>
      </c>
      <c r="O343" s="7" t="str">
        <f t="shared" si="69"/>
        <v xml:space="preserve">Fachadas </v>
      </c>
      <c r="P343" s="7" t="str">
        <f t="shared" si="65"/>
        <v>Trata-se de: ObjetoBIM Tema  Tema Arquitetura  Fachadas  OST_CurtainWallMullions. --- Consultar Documentação BuildingSmart</v>
      </c>
      <c r="Q343" s="7" t="s">
        <v>393</v>
      </c>
      <c r="R343" s="19" t="s">
        <v>391</v>
      </c>
      <c r="S343" s="19" t="s">
        <v>391</v>
      </c>
      <c r="T343" s="10" t="str">
        <f t="shared" si="66"/>
        <v>key_343</v>
      </c>
    </row>
    <row r="344" spans="1:20" ht="7.9" customHeight="1" x14ac:dyDescent="0.25">
      <c r="A344" s="12">
        <v>344</v>
      </c>
      <c r="B344" s="89" t="s">
        <v>1253</v>
      </c>
      <c r="C344" s="23" t="s">
        <v>1254</v>
      </c>
      <c r="D344" s="9" t="s">
        <v>1180</v>
      </c>
      <c r="E344" s="89" t="s">
        <v>1299</v>
      </c>
      <c r="F344" s="21" t="s">
        <v>700</v>
      </c>
      <c r="G344" s="27" t="s">
        <v>134</v>
      </c>
      <c r="H344" s="27" t="s">
        <v>134</v>
      </c>
      <c r="I344" s="27" t="s">
        <v>134</v>
      </c>
      <c r="J344" s="27" t="s">
        <v>134</v>
      </c>
      <c r="K344" s="27" t="str">
        <f t="shared" si="63"/>
        <v>é.categoria only OST_CurtainWallPanels</v>
      </c>
      <c r="L344" s="7" t="str">
        <f t="shared" si="64"/>
        <v>Trata-se de: ObjetoBIM</v>
      </c>
      <c r="M344" s="7" t="str">
        <f t="shared" si="67"/>
        <v xml:space="preserve">Tema </v>
      </c>
      <c r="N344" s="7" t="str">
        <f t="shared" si="68"/>
        <v xml:space="preserve">Tema Arquitetura </v>
      </c>
      <c r="O344" s="7" t="str">
        <f t="shared" si="69"/>
        <v xml:space="preserve">Fachadas </v>
      </c>
      <c r="P344" s="7" t="str">
        <f t="shared" si="65"/>
        <v>Trata-se de: ObjetoBIM Tema  Tema Arquitetura  Fachadas  OST_CurtainWallPanels. --- Consultar Documentação BuildingSmart</v>
      </c>
      <c r="Q344" s="7" t="s">
        <v>393</v>
      </c>
      <c r="R344" s="19" t="s">
        <v>391</v>
      </c>
      <c r="S344" s="19" t="s">
        <v>391</v>
      </c>
      <c r="T344" s="10" t="str">
        <f t="shared" si="66"/>
        <v>key_344</v>
      </c>
    </row>
    <row r="345" spans="1:20" ht="7.9" customHeight="1" x14ac:dyDescent="0.25">
      <c r="A345" s="12">
        <v>345</v>
      </c>
      <c r="B345" s="89" t="s">
        <v>1253</v>
      </c>
      <c r="C345" s="23" t="s">
        <v>1254</v>
      </c>
      <c r="D345" s="9" t="s">
        <v>1180</v>
      </c>
      <c r="E345" s="89" t="s">
        <v>1299</v>
      </c>
      <c r="F345" s="21" t="s">
        <v>364</v>
      </c>
      <c r="G345" s="27" t="s">
        <v>134</v>
      </c>
      <c r="H345" s="27" t="s">
        <v>134</v>
      </c>
      <c r="I345" s="27" t="s">
        <v>134</v>
      </c>
      <c r="J345" s="27" t="s">
        <v>134</v>
      </c>
      <c r="K345" s="27" t="str">
        <f t="shared" si="63"/>
        <v>é.categoria only OST_CurtaSystem</v>
      </c>
      <c r="L345" s="7" t="str">
        <f t="shared" si="64"/>
        <v>Trata-se de: ObjetoBIM</v>
      </c>
      <c r="M345" s="7" t="str">
        <f t="shared" si="67"/>
        <v xml:space="preserve">Tema </v>
      </c>
      <c r="N345" s="7" t="str">
        <f t="shared" si="68"/>
        <v xml:space="preserve">Tema Arquitetura </v>
      </c>
      <c r="O345" s="7" t="str">
        <f t="shared" si="69"/>
        <v xml:space="preserve">Fachadas </v>
      </c>
      <c r="P345" s="7" t="str">
        <f t="shared" si="65"/>
        <v>Trata-se de: ObjetoBIM Tema  Tema Arquitetura  Fachadas  OST_CurtaSystem. --- Consultar Documentação BuildingSmart</v>
      </c>
      <c r="Q345" s="7" t="s">
        <v>393</v>
      </c>
      <c r="R345" s="19" t="s">
        <v>391</v>
      </c>
      <c r="S345" s="19" t="s">
        <v>391</v>
      </c>
      <c r="T345" s="10" t="str">
        <f t="shared" si="66"/>
        <v>key_345</v>
      </c>
    </row>
    <row r="346" spans="1:20" ht="7.9" customHeight="1" x14ac:dyDescent="0.25">
      <c r="A346" s="12">
        <v>346</v>
      </c>
      <c r="B346" s="89" t="s">
        <v>1253</v>
      </c>
      <c r="C346" s="23" t="s">
        <v>1254</v>
      </c>
      <c r="D346" s="23" t="s">
        <v>936</v>
      </c>
      <c r="E346" s="23" t="s">
        <v>1261</v>
      </c>
      <c r="F346" s="21" t="s">
        <v>674</v>
      </c>
      <c r="G346" s="27" t="s">
        <v>134</v>
      </c>
      <c r="H346" s="27" t="s">
        <v>134</v>
      </c>
      <c r="I346" s="27" t="s">
        <v>134</v>
      </c>
      <c r="J346" s="27" t="s">
        <v>134</v>
      </c>
      <c r="K346" s="27" t="str">
        <f t="shared" si="63"/>
        <v>é.categoria only OST_Areas</v>
      </c>
      <c r="L346" s="7" t="str">
        <f t="shared" si="64"/>
        <v>Trata-se de: ObjetoBIM</v>
      </c>
      <c r="M346" s="7" t="str">
        <f t="shared" si="67"/>
        <v xml:space="preserve">Tema </v>
      </c>
      <c r="N346" s="7" t="str">
        <f t="shared" si="68"/>
        <v xml:space="preserve">Tema Espacial </v>
      </c>
      <c r="O346" s="7" t="str">
        <f t="shared" si="69"/>
        <v xml:space="preserve">Espacial </v>
      </c>
      <c r="P346" s="7" t="str">
        <f t="shared" si="65"/>
        <v>Trata-se de: ObjetoBIM Tema  Tema Espacial  Espacial  OST_Areas. --- Consultar Documentação BuildingSmart</v>
      </c>
      <c r="Q346" s="7" t="s">
        <v>393</v>
      </c>
      <c r="R346" s="19" t="s">
        <v>391</v>
      </c>
      <c r="S346" s="19" t="s">
        <v>391</v>
      </c>
      <c r="T346" s="10" t="str">
        <f t="shared" si="66"/>
        <v>key_346</v>
      </c>
    </row>
    <row r="347" spans="1:20" ht="7.9" customHeight="1" x14ac:dyDescent="0.25">
      <c r="A347" s="12">
        <v>347</v>
      </c>
      <c r="B347" s="89" t="s">
        <v>1253</v>
      </c>
      <c r="C347" s="23" t="s">
        <v>1254</v>
      </c>
      <c r="D347" s="9" t="s">
        <v>1168</v>
      </c>
      <c r="E347" s="89" t="s">
        <v>1302</v>
      </c>
      <c r="F347" s="21" t="s">
        <v>360</v>
      </c>
      <c r="G347" s="27" t="s">
        <v>134</v>
      </c>
      <c r="H347" s="27" t="s">
        <v>134</v>
      </c>
      <c r="I347" s="27" t="s">
        <v>134</v>
      </c>
      <c r="J347" s="27" t="s">
        <v>134</v>
      </c>
      <c r="K347" s="27" t="str">
        <f t="shared" si="63"/>
        <v>é.categoria only OST_MEPSystemZone</v>
      </c>
      <c r="L347" s="7" t="str">
        <f t="shared" si="64"/>
        <v>Trata-se de: ObjetoBIM</v>
      </c>
      <c r="M347" s="7" t="str">
        <f t="shared" si="67"/>
        <v xml:space="preserve">Tema </v>
      </c>
      <c r="N347" s="7" t="str">
        <f t="shared" si="68"/>
        <v xml:space="preserve">Tema AVAC </v>
      </c>
      <c r="O347" s="7" t="str">
        <f t="shared" si="69"/>
        <v xml:space="preserve">AVAC Zonas </v>
      </c>
      <c r="P347" s="7" t="str">
        <f t="shared" si="65"/>
        <v>Trata-se de: ObjetoBIM Tema  Tema AVAC  AVAC Zonas  OST_MEPSystemZone. --- Consultar Documentação BuildingSmart</v>
      </c>
      <c r="Q347" s="7" t="s">
        <v>393</v>
      </c>
      <c r="R347" s="19" t="s">
        <v>391</v>
      </c>
      <c r="S347" s="19" t="s">
        <v>391</v>
      </c>
      <c r="T347" s="10" t="str">
        <f t="shared" si="66"/>
        <v>key_347</v>
      </c>
    </row>
    <row r="348" spans="1:20" ht="7.9" customHeight="1" x14ac:dyDescent="0.25">
      <c r="A348" s="12">
        <v>348</v>
      </c>
      <c r="B348" s="89" t="s">
        <v>1253</v>
      </c>
      <c r="C348" s="23" t="s">
        <v>1254</v>
      </c>
      <c r="D348" s="23" t="s">
        <v>936</v>
      </c>
      <c r="E348" s="23" t="s">
        <v>1261</v>
      </c>
      <c r="F348" s="21" t="s">
        <v>701</v>
      </c>
      <c r="G348" s="27" t="s">
        <v>134</v>
      </c>
      <c r="H348" s="27" t="s">
        <v>134</v>
      </c>
      <c r="I348" s="27" t="s">
        <v>134</v>
      </c>
      <c r="J348" s="27" t="s">
        <v>134</v>
      </c>
      <c r="K348" s="27" t="str">
        <f t="shared" si="63"/>
        <v>é.categoria only OST_Rooms</v>
      </c>
      <c r="L348" s="7" t="str">
        <f t="shared" si="64"/>
        <v>Trata-se de: ObjetoBIM</v>
      </c>
      <c r="M348" s="7" t="str">
        <f t="shared" si="67"/>
        <v xml:space="preserve">Tema </v>
      </c>
      <c r="N348" s="7" t="str">
        <f t="shared" si="68"/>
        <v xml:space="preserve">Tema Espacial </v>
      </c>
      <c r="O348" s="7" t="str">
        <f t="shared" si="69"/>
        <v xml:space="preserve">Espacial </v>
      </c>
      <c r="P348" s="7" t="str">
        <f t="shared" si="65"/>
        <v>Trata-se de: ObjetoBIM Tema  Tema Espacial  Espacial  OST_Rooms. --- Consultar Documentação BuildingSmart</v>
      </c>
      <c r="Q348" s="7" t="s">
        <v>393</v>
      </c>
      <c r="R348" s="19" t="s">
        <v>391</v>
      </c>
      <c r="S348" s="19" t="s">
        <v>391</v>
      </c>
      <c r="T348" s="10" t="str">
        <f t="shared" si="66"/>
        <v>key_348</v>
      </c>
    </row>
    <row r="349" spans="1:20" ht="7.9" customHeight="1" x14ac:dyDescent="0.25">
      <c r="A349" s="12">
        <v>349</v>
      </c>
      <c r="B349" s="89" t="s">
        <v>1253</v>
      </c>
      <c r="C349" s="23" t="s">
        <v>1254</v>
      </c>
      <c r="D349" s="9" t="s">
        <v>1180</v>
      </c>
      <c r="E349" s="89" t="s">
        <v>1300</v>
      </c>
      <c r="F349" s="21" t="s">
        <v>706</v>
      </c>
      <c r="G349" s="27" t="s">
        <v>134</v>
      </c>
      <c r="H349" s="27" t="s">
        <v>134</v>
      </c>
      <c r="I349" s="27" t="s">
        <v>134</v>
      </c>
      <c r="J349" s="27" t="s">
        <v>134</v>
      </c>
      <c r="K349" s="27" t="str">
        <f t="shared" si="63"/>
        <v>é.categoria only OST_Doors</v>
      </c>
      <c r="L349" s="7" t="str">
        <f t="shared" si="64"/>
        <v>Trata-se de: ObjetoBIM</v>
      </c>
      <c r="M349" s="7" t="str">
        <f t="shared" si="67"/>
        <v xml:space="preserve">Tema </v>
      </c>
      <c r="N349" s="7" t="str">
        <f t="shared" si="68"/>
        <v xml:space="preserve">Tema Arquitetura </v>
      </c>
      <c r="O349" s="7" t="str">
        <f t="shared" si="69"/>
        <v xml:space="preserve">Esquadrias </v>
      </c>
      <c r="P349" s="7" t="str">
        <f t="shared" si="65"/>
        <v>Trata-se de: ObjetoBIM Tema  Tema Arquitetura  Esquadrias  OST_Doors. --- Consultar Documentação BuildingSmart</v>
      </c>
      <c r="Q349" s="7" t="s">
        <v>393</v>
      </c>
      <c r="R349" s="19" t="s">
        <v>391</v>
      </c>
      <c r="S349" s="19" t="s">
        <v>391</v>
      </c>
      <c r="T349" s="10" t="str">
        <f t="shared" si="66"/>
        <v>key_349</v>
      </c>
    </row>
    <row r="350" spans="1:20" ht="7.9" customHeight="1" x14ac:dyDescent="0.25">
      <c r="A350" s="12">
        <v>350</v>
      </c>
      <c r="B350" s="89" t="s">
        <v>1253</v>
      </c>
      <c r="C350" s="23" t="s">
        <v>1254</v>
      </c>
      <c r="D350" s="9" t="s">
        <v>1180</v>
      </c>
      <c r="E350" s="89" t="s">
        <v>1300</v>
      </c>
      <c r="F350" s="21" t="s">
        <v>135</v>
      </c>
      <c r="G350" s="27" t="s">
        <v>134</v>
      </c>
      <c r="H350" s="27" t="s">
        <v>134</v>
      </c>
      <c r="I350" s="27" t="s">
        <v>134</v>
      </c>
      <c r="J350" s="27" t="s">
        <v>134</v>
      </c>
      <c r="K350" s="27" t="str">
        <f t="shared" si="63"/>
        <v>é.categoria only OST_Windows</v>
      </c>
      <c r="L350" s="7" t="str">
        <f t="shared" si="64"/>
        <v>Trata-se de: ObjetoBIM</v>
      </c>
      <c r="M350" s="7" t="str">
        <f t="shared" si="67"/>
        <v xml:space="preserve">Tema </v>
      </c>
      <c r="N350" s="7" t="str">
        <f t="shared" si="68"/>
        <v xml:space="preserve">Tema Arquitetura </v>
      </c>
      <c r="O350" s="7" t="str">
        <f t="shared" si="69"/>
        <v xml:space="preserve">Esquadrias </v>
      </c>
      <c r="P350" s="7" t="str">
        <f t="shared" si="65"/>
        <v>Trata-se de: ObjetoBIM Tema  Tema Arquitetura  Esquadrias  OST_Windows. --- Consultar Documentação BuildingSmart</v>
      </c>
      <c r="Q350" s="7" t="s">
        <v>393</v>
      </c>
      <c r="R350" s="19" t="s">
        <v>391</v>
      </c>
      <c r="S350" s="19" t="s">
        <v>391</v>
      </c>
      <c r="T350" s="10" t="str">
        <f t="shared" si="66"/>
        <v>key_350</v>
      </c>
    </row>
    <row r="351" spans="1:20" ht="7.9" customHeight="1" x14ac:dyDescent="0.25">
      <c r="A351" s="12">
        <v>351</v>
      </c>
      <c r="B351" s="89" t="s">
        <v>1253</v>
      </c>
      <c r="C351" s="23" t="s">
        <v>1254</v>
      </c>
      <c r="D351" s="23" t="s">
        <v>918</v>
      </c>
      <c r="E351" s="23" t="s">
        <v>48</v>
      </c>
      <c r="F351" s="21" t="s">
        <v>702</v>
      </c>
      <c r="G351" s="27" t="s">
        <v>134</v>
      </c>
      <c r="H351" s="27" t="s">
        <v>134</v>
      </c>
      <c r="I351" s="27" t="s">
        <v>134</v>
      </c>
      <c r="J351" s="27" t="s">
        <v>134</v>
      </c>
      <c r="K351" s="27" t="str">
        <f t="shared" si="63"/>
        <v>é.categoria only OST_Columns</v>
      </c>
      <c r="L351" s="7" t="str">
        <f t="shared" si="64"/>
        <v>Trata-se de: ObjetoBIM</v>
      </c>
      <c r="M351" s="7" t="str">
        <f t="shared" si="67"/>
        <v xml:space="preserve">Tema </v>
      </c>
      <c r="N351" s="7" t="str">
        <f t="shared" si="68"/>
        <v xml:space="preserve">Tema Estrutura </v>
      </c>
      <c r="O351" s="7" t="str">
        <f t="shared" si="69"/>
        <v xml:space="preserve">Estrutura </v>
      </c>
      <c r="P351" s="7" t="str">
        <f t="shared" si="65"/>
        <v>Trata-se de: ObjetoBIM Tema  Tema Estrutura  Estrutura  OST_Columns. --- Consultar Documentação BuildingSmart</v>
      </c>
      <c r="Q351" s="7" t="s">
        <v>393</v>
      </c>
      <c r="R351" s="19" t="s">
        <v>391</v>
      </c>
      <c r="S351" s="19" t="s">
        <v>391</v>
      </c>
      <c r="T351" s="10" t="str">
        <f t="shared" si="66"/>
        <v>key_351</v>
      </c>
    </row>
    <row r="352" spans="1:20" ht="7.9" customHeight="1" x14ac:dyDescent="0.25">
      <c r="A352" s="12">
        <v>352</v>
      </c>
      <c r="B352" s="89" t="s">
        <v>1253</v>
      </c>
      <c r="C352" s="23" t="s">
        <v>1254</v>
      </c>
      <c r="D352" s="23" t="s">
        <v>918</v>
      </c>
      <c r="E352" s="23" t="s">
        <v>48</v>
      </c>
      <c r="F352" s="21" t="s">
        <v>676</v>
      </c>
      <c r="G352" s="27" t="s">
        <v>134</v>
      </c>
      <c r="H352" s="27" t="s">
        <v>134</v>
      </c>
      <c r="I352" s="27" t="s">
        <v>134</v>
      </c>
      <c r="J352" s="27" t="s">
        <v>134</v>
      </c>
      <c r="K352" s="27" t="str">
        <f t="shared" si="63"/>
        <v>é.categoria only OST_EdgeSlab</v>
      </c>
      <c r="L352" s="7" t="str">
        <f t="shared" si="64"/>
        <v>Trata-se de: ObjetoBIM</v>
      </c>
      <c r="M352" s="7" t="str">
        <f t="shared" si="67"/>
        <v xml:space="preserve">Tema </v>
      </c>
      <c r="N352" s="7" t="str">
        <f t="shared" si="68"/>
        <v xml:space="preserve">Tema Estrutura </v>
      </c>
      <c r="O352" s="7" t="str">
        <f t="shared" si="69"/>
        <v xml:space="preserve">Estrutura </v>
      </c>
      <c r="P352" s="7" t="str">
        <f t="shared" si="65"/>
        <v>Trata-se de: ObjetoBIM Tema  Tema Estrutura  Estrutura  OST_EdgeSlab. --- Consultar Documentação BuildingSmart</v>
      </c>
      <c r="Q352" s="7" t="s">
        <v>393</v>
      </c>
      <c r="R352" s="19" t="s">
        <v>391</v>
      </c>
      <c r="S352" s="19" t="s">
        <v>391</v>
      </c>
      <c r="T352" s="10" t="str">
        <f t="shared" si="66"/>
        <v>key_352</v>
      </c>
    </row>
    <row r="353" spans="1:20" ht="7.9" customHeight="1" x14ac:dyDescent="0.25">
      <c r="A353" s="12">
        <v>353</v>
      </c>
      <c r="B353" s="89" t="s">
        <v>1253</v>
      </c>
      <c r="C353" s="23" t="s">
        <v>1254</v>
      </c>
      <c r="D353" s="23" t="s">
        <v>918</v>
      </c>
      <c r="E353" s="23" t="s">
        <v>48</v>
      </c>
      <c r="F353" s="21" t="s">
        <v>626</v>
      </c>
      <c r="G353" s="27" t="s">
        <v>134</v>
      </c>
      <c r="H353" s="27" t="s">
        <v>134</v>
      </c>
      <c r="I353" s="27" t="s">
        <v>134</v>
      </c>
      <c r="J353" s="27" t="s">
        <v>134</v>
      </c>
      <c r="K353" s="27" t="str">
        <f t="shared" si="63"/>
        <v>é.categoria only OST_StructConnectionAnchors</v>
      </c>
      <c r="L353" s="7" t="str">
        <f t="shared" si="64"/>
        <v>Trata-se de: ObjetoBIM</v>
      </c>
      <c r="M353" s="7" t="str">
        <f t="shared" si="67"/>
        <v xml:space="preserve">Tema </v>
      </c>
      <c r="N353" s="7" t="str">
        <f t="shared" si="68"/>
        <v xml:space="preserve">Tema Estrutura </v>
      </c>
      <c r="O353" s="7" t="str">
        <f t="shared" si="69"/>
        <v xml:space="preserve">Estrutura </v>
      </c>
      <c r="P353" s="7" t="str">
        <f t="shared" si="65"/>
        <v>Trata-se de: ObjetoBIM Tema  Tema Estrutura  Estrutura  OST_StructConnectionAnchors. --- Consultar Documentação BuildingSmart</v>
      </c>
      <c r="Q353" s="7" t="s">
        <v>393</v>
      </c>
      <c r="R353" s="19" t="s">
        <v>391</v>
      </c>
      <c r="S353" s="19" t="s">
        <v>391</v>
      </c>
      <c r="T353" s="10" t="str">
        <f t="shared" si="66"/>
        <v>key_353</v>
      </c>
    </row>
    <row r="354" spans="1:20" ht="7.9" customHeight="1" x14ac:dyDescent="0.25">
      <c r="A354" s="12">
        <v>354</v>
      </c>
      <c r="B354" s="89" t="s">
        <v>1253</v>
      </c>
      <c r="C354" s="23" t="s">
        <v>1254</v>
      </c>
      <c r="D354" s="23" t="s">
        <v>918</v>
      </c>
      <c r="E354" s="23" t="s">
        <v>48</v>
      </c>
      <c r="F354" s="21" t="s">
        <v>625</v>
      </c>
      <c r="G354" s="27" t="s">
        <v>134</v>
      </c>
      <c r="H354" s="27" t="s">
        <v>134</v>
      </c>
      <c r="I354" s="27" t="s">
        <v>134</v>
      </c>
      <c r="J354" s="27" t="s">
        <v>134</v>
      </c>
      <c r="K354" s="27" t="str">
        <f t="shared" si="63"/>
        <v>é.categoria only OST_StructConnectionBolts</v>
      </c>
      <c r="L354" s="7" t="str">
        <f t="shared" si="64"/>
        <v>Trata-se de: ObjetoBIM</v>
      </c>
      <c r="M354" s="7" t="str">
        <f t="shared" si="67"/>
        <v xml:space="preserve">Tema </v>
      </c>
      <c r="N354" s="7" t="str">
        <f t="shared" si="68"/>
        <v xml:space="preserve">Tema Estrutura </v>
      </c>
      <c r="O354" s="7" t="str">
        <f t="shared" si="69"/>
        <v xml:space="preserve">Estrutura </v>
      </c>
      <c r="P354" s="7" t="str">
        <f t="shared" si="65"/>
        <v>Trata-se de: ObjetoBIM Tema  Tema Estrutura  Estrutura  OST_StructConnectionBolts. --- Consultar Documentação BuildingSmart</v>
      </c>
      <c r="Q354" s="7" t="s">
        <v>393</v>
      </c>
      <c r="R354" s="19" t="s">
        <v>391</v>
      </c>
      <c r="S354" s="19" t="s">
        <v>391</v>
      </c>
      <c r="T354" s="10" t="str">
        <f t="shared" si="66"/>
        <v>key_354</v>
      </c>
    </row>
    <row r="355" spans="1:20" ht="7.9" customHeight="1" x14ac:dyDescent="0.25">
      <c r="A355" s="12">
        <v>355</v>
      </c>
      <c r="B355" s="89" t="s">
        <v>1253</v>
      </c>
      <c r="C355" s="23" t="s">
        <v>1254</v>
      </c>
      <c r="D355" s="23" t="s">
        <v>918</v>
      </c>
      <c r="E355" s="23" t="s">
        <v>48</v>
      </c>
      <c r="F355" s="21" t="s">
        <v>623</v>
      </c>
      <c r="G355" s="27" t="s">
        <v>134</v>
      </c>
      <c r="H355" s="27" t="s">
        <v>134</v>
      </c>
      <c r="I355" s="27" t="s">
        <v>134</v>
      </c>
      <c r="J355" s="27" t="s">
        <v>134</v>
      </c>
      <c r="K355" s="27" t="str">
        <f t="shared" si="63"/>
        <v>é.categoria only OST_StructConnectionHoles</v>
      </c>
      <c r="L355" s="7" t="str">
        <f t="shared" si="64"/>
        <v>Trata-se de: ObjetoBIM</v>
      </c>
      <c r="M355" s="7" t="str">
        <f t="shared" si="67"/>
        <v xml:space="preserve">Tema </v>
      </c>
      <c r="N355" s="7" t="str">
        <f t="shared" si="68"/>
        <v xml:space="preserve">Tema Estrutura </v>
      </c>
      <c r="O355" s="7" t="str">
        <f t="shared" si="69"/>
        <v xml:space="preserve">Estrutura </v>
      </c>
      <c r="P355" s="7" t="str">
        <f t="shared" si="65"/>
        <v>Trata-se de: ObjetoBIM Tema  Tema Estrutura  Estrutura  OST_StructConnectionHoles. --- Consultar Documentação BuildingSmart</v>
      </c>
      <c r="Q355" s="7" t="s">
        <v>393</v>
      </c>
      <c r="R355" s="19" t="s">
        <v>391</v>
      </c>
      <c r="S355" s="19" t="s">
        <v>391</v>
      </c>
      <c r="T355" s="10" t="str">
        <f t="shared" si="66"/>
        <v>key_355</v>
      </c>
    </row>
    <row r="356" spans="1:20" ht="7.9" customHeight="1" x14ac:dyDescent="0.25">
      <c r="A356" s="12">
        <v>356</v>
      </c>
      <c r="B356" s="89" t="s">
        <v>1253</v>
      </c>
      <c r="C356" s="23" t="s">
        <v>1254</v>
      </c>
      <c r="D356" s="23" t="s">
        <v>918</v>
      </c>
      <c r="E356" s="23" t="s">
        <v>48</v>
      </c>
      <c r="F356" s="21" t="s">
        <v>627</v>
      </c>
      <c r="G356" s="27" t="s">
        <v>134</v>
      </c>
      <c r="H356" s="27" t="s">
        <v>134</v>
      </c>
      <c r="I356" s="27" t="s">
        <v>134</v>
      </c>
      <c r="J356" s="27" t="s">
        <v>134</v>
      </c>
      <c r="K356" s="27" t="str">
        <f t="shared" si="63"/>
        <v>é.categoria only OST_StructConnectionPlates</v>
      </c>
      <c r="L356" s="7" t="str">
        <f t="shared" si="64"/>
        <v>Trata-se de: ObjetoBIM</v>
      </c>
      <c r="M356" s="7" t="str">
        <f t="shared" si="67"/>
        <v xml:space="preserve">Tema </v>
      </c>
      <c r="N356" s="7" t="str">
        <f t="shared" si="68"/>
        <v xml:space="preserve">Tema Estrutura </v>
      </c>
      <c r="O356" s="7" t="str">
        <f t="shared" si="69"/>
        <v xml:space="preserve">Estrutura </v>
      </c>
      <c r="P356" s="7" t="str">
        <f t="shared" si="65"/>
        <v>Trata-se de: ObjetoBIM Tema  Tema Estrutura  Estrutura  OST_StructConnectionPlates. --- Consultar Documentação BuildingSmart</v>
      </c>
      <c r="Q356" s="7" t="s">
        <v>393</v>
      </c>
      <c r="R356" s="19" t="s">
        <v>391</v>
      </c>
      <c r="S356" s="19" t="s">
        <v>391</v>
      </c>
      <c r="T356" s="10" t="str">
        <f t="shared" si="66"/>
        <v>key_356</v>
      </c>
    </row>
    <row r="357" spans="1:20" ht="7.9" customHeight="1" x14ac:dyDescent="0.25">
      <c r="A357" s="12">
        <v>357</v>
      </c>
      <c r="B357" s="89" t="s">
        <v>1253</v>
      </c>
      <c r="C357" s="23" t="s">
        <v>1254</v>
      </c>
      <c r="D357" s="23" t="s">
        <v>918</v>
      </c>
      <c r="E357" s="23" t="s">
        <v>48</v>
      </c>
      <c r="F357" s="21" t="s">
        <v>331</v>
      </c>
      <c r="G357" s="27" t="s">
        <v>134</v>
      </c>
      <c r="H357" s="27" t="s">
        <v>134</v>
      </c>
      <c r="I357" s="27" t="s">
        <v>134</v>
      </c>
      <c r="J357" s="27" t="s">
        <v>134</v>
      </c>
      <c r="K357" s="27" t="str">
        <f t="shared" si="63"/>
        <v>é.categoria only OST_StructConnectionProfiles</v>
      </c>
      <c r="L357" s="7" t="str">
        <f t="shared" si="64"/>
        <v>Trata-se de: ObjetoBIM</v>
      </c>
      <c r="M357" s="7" t="str">
        <f t="shared" si="67"/>
        <v xml:space="preserve">Tema </v>
      </c>
      <c r="N357" s="7" t="str">
        <f t="shared" si="68"/>
        <v xml:space="preserve">Tema Estrutura </v>
      </c>
      <c r="O357" s="7" t="str">
        <f t="shared" si="69"/>
        <v xml:space="preserve">Estrutura </v>
      </c>
      <c r="P357" s="7" t="str">
        <f t="shared" si="65"/>
        <v>Trata-se de: ObjetoBIM Tema  Tema Estrutura  Estrutura  OST_StructConnectionProfiles. --- Consultar Documentação BuildingSmart</v>
      </c>
      <c r="Q357" s="7" t="s">
        <v>393</v>
      </c>
      <c r="R357" s="19" t="s">
        <v>391</v>
      </c>
      <c r="S357" s="19" t="s">
        <v>391</v>
      </c>
      <c r="T357" s="10" t="str">
        <f t="shared" si="66"/>
        <v>key_357</v>
      </c>
    </row>
    <row r="358" spans="1:20" ht="7.9" customHeight="1" x14ac:dyDescent="0.25">
      <c r="A358" s="12">
        <v>358</v>
      </c>
      <c r="B358" s="89" t="s">
        <v>1253</v>
      </c>
      <c r="C358" s="23" t="s">
        <v>1254</v>
      </c>
      <c r="D358" s="23" t="s">
        <v>918</v>
      </c>
      <c r="E358" s="23" t="s">
        <v>48</v>
      </c>
      <c r="F358" s="21" t="s">
        <v>624</v>
      </c>
      <c r="G358" s="27" t="s">
        <v>134</v>
      </c>
      <c r="H358" s="27" t="s">
        <v>134</v>
      </c>
      <c r="I358" s="27" t="s">
        <v>134</v>
      </c>
      <c r="J358" s="27" t="s">
        <v>134</v>
      </c>
      <c r="K358" s="27" t="str">
        <f t="shared" si="63"/>
        <v>é.categoria only OST_StructConnectionShearStuds</v>
      </c>
      <c r="L358" s="7" t="str">
        <f t="shared" si="64"/>
        <v>Trata-se de: ObjetoBIM</v>
      </c>
      <c r="M358" s="7" t="str">
        <f t="shared" si="67"/>
        <v xml:space="preserve">Tema </v>
      </c>
      <c r="N358" s="7" t="str">
        <f t="shared" si="68"/>
        <v xml:space="preserve">Tema Estrutura </v>
      </c>
      <c r="O358" s="7" t="str">
        <f t="shared" si="69"/>
        <v xml:space="preserve">Estrutura </v>
      </c>
      <c r="P358" s="7" t="str">
        <f t="shared" si="65"/>
        <v>Trata-se de: ObjetoBIM Tema  Tema Estrutura  Estrutura  OST_StructConnectionShearStuds. --- Consultar Documentação BuildingSmart</v>
      </c>
      <c r="Q358" s="7" t="s">
        <v>393</v>
      </c>
      <c r="R358" s="19" t="s">
        <v>391</v>
      </c>
      <c r="S358" s="19" t="s">
        <v>391</v>
      </c>
      <c r="T358" s="10" t="str">
        <f t="shared" si="66"/>
        <v>key_358</v>
      </c>
    </row>
    <row r="359" spans="1:20" ht="7.9" customHeight="1" x14ac:dyDescent="0.25">
      <c r="A359" s="12">
        <v>359</v>
      </c>
      <c r="B359" s="89" t="s">
        <v>1253</v>
      </c>
      <c r="C359" s="23" t="s">
        <v>1254</v>
      </c>
      <c r="D359" s="23" t="s">
        <v>918</v>
      </c>
      <c r="E359" s="23" t="s">
        <v>48</v>
      </c>
      <c r="F359" s="21" t="s">
        <v>628</v>
      </c>
      <c r="G359" s="27" t="s">
        <v>134</v>
      </c>
      <c r="H359" s="27" t="s">
        <v>134</v>
      </c>
      <c r="I359" s="27" t="s">
        <v>134</v>
      </c>
      <c r="J359" s="27" t="s">
        <v>134</v>
      </c>
      <c r="K359" s="27" t="str">
        <f t="shared" si="63"/>
        <v>é.categoria only OST_StructConnections</v>
      </c>
      <c r="L359" s="7" t="str">
        <f t="shared" si="64"/>
        <v>Trata-se de: ObjetoBIM</v>
      </c>
      <c r="M359" s="7" t="str">
        <f t="shared" si="67"/>
        <v xml:space="preserve">Tema </v>
      </c>
      <c r="N359" s="7" t="str">
        <f t="shared" si="68"/>
        <v xml:space="preserve">Tema Estrutura </v>
      </c>
      <c r="O359" s="7" t="str">
        <f t="shared" si="69"/>
        <v xml:space="preserve">Estrutura </v>
      </c>
      <c r="P359" s="7" t="str">
        <f t="shared" si="65"/>
        <v>Trata-se de: ObjetoBIM Tema  Tema Estrutura  Estrutura  OST_StructConnections. --- Consultar Documentação BuildingSmart</v>
      </c>
      <c r="Q359" s="7" t="s">
        <v>393</v>
      </c>
      <c r="R359" s="19" t="s">
        <v>391</v>
      </c>
      <c r="S359" s="19" t="s">
        <v>391</v>
      </c>
      <c r="T359" s="10" t="str">
        <f t="shared" si="66"/>
        <v>key_359</v>
      </c>
    </row>
    <row r="360" spans="1:20" ht="7.9" customHeight="1" x14ac:dyDescent="0.25">
      <c r="A360" s="12">
        <v>360</v>
      </c>
      <c r="B360" s="89" t="s">
        <v>1253</v>
      </c>
      <c r="C360" s="23" t="s">
        <v>1254</v>
      </c>
      <c r="D360" s="23" t="s">
        <v>918</v>
      </c>
      <c r="E360" s="23" t="s">
        <v>48</v>
      </c>
      <c r="F360" s="21" t="s">
        <v>622</v>
      </c>
      <c r="G360" s="27" t="s">
        <v>134</v>
      </c>
      <c r="H360" s="27" t="s">
        <v>134</v>
      </c>
      <c r="I360" s="27" t="s">
        <v>134</v>
      </c>
      <c r="J360" s="27" t="s">
        <v>134</v>
      </c>
      <c r="K360" s="27" t="str">
        <f t="shared" si="63"/>
        <v>é.categoria only OST_StructConnectionWelds</v>
      </c>
      <c r="L360" s="7" t="str">
        <f t="shared" si="64"/>
        <v>Trata-se de: ObjetoBIM</v>
      </c>
      <c r="M360" s="7" t="str">
        <f t="shared" si="67"/>
        <v xml:space="preserve">Tema </v>
      </c>
      <c r="N360" s="7" t="str">
        <f t="shared" si="68"/>
        <v xml:space="preserve">Tema Estrutura </v>
      </c>
      <c r="O360" s="7" t="str">
        <f t="shared" si="69"/>
        <v xml:space="preserve">Estrutura </v>
      </c>
      <c r="P360" s="7" t="str">
        <f t="shared" si="65"/>
        <v>Trata-se de: ObjetoBIM Tema  Tema Estrutura  Estrutura  OST_StructConnectionWelds. --- Consultar Documentação BuildingSmart</v>
      </c>
      <c r="Q360" s="7" t="s">
        <v>393</v>
      </c>
      <c r="R360" s="19" t="s">
        <v>391</v>
      </c>
      <c r="S360" s="19" t="s">
        <v>391</v>
      </c>
      <c r="T360" s="10" t="str">
        <f t="shared" si="66"/>
        <v>key_360</v>
      </c>
    </row>
    <row r="361" spans="1:20" ht="7.9" customHeight="1" x14ac:dyDescent="0.25">
      <c r="A361" s="12">
        <v>361</v>
      </c>
      <c r="B361" s="89" t="s">
        <v>1253</v>
      </c>
      <c r="C361" s="23" t="s">
        <v>1254</v>
      </c>
      <c r="D361" s="23" t="s">
        <v>918</v>
      </c>
      <c r="E361" s="23" t="s">
        <v>48</v>
      </c>
      <c r="F361" s="21" t="s">
        <v>678</v>
      </c>
      <c r="G361" s="27" t="s">
        <v>134</v>
      </c>
      <c r="H361" s="27" t="s">
        <v>134</v>
      </c>
      <c r="I361" s="27" t="s">
        <v>134</v>
      </c>
      <c r="J361" s="27" t="s">
        <v>134</v>
      </c>
      <c r="K361" s="27" t="str">
        <f t="shared" si="63"/>
        <v>é.categoria only OST_StructuralColumns</v>
      </c>
      <c r="L361" s="7" t="str">
        <f t="shared" si="64"/>
        <v>Trata-se de: ObjetoBIM</v>
      </c>
      <c r="M361" s="7" t="str">
        <f t="shared" si="67"/>
        <v xml:space="preserve">Tema </v>
      </c>
      <c r="N361" s="7" t="str">
        <f t="shared" si="68"/>
        <v xml:space="preserve">Tema Estrutura </v>
      </c>
      <c r="O361" s="7" t="str">
        <f t="shared" si="69"/>
        <v xml:space="preserve">Estrutura </v>
      </c>
      <c r="P361" s="7" t="str">
        <f t="shared" si="65"/>
        <v>Trata-se de: ObjetoBIM Tema  Tema Estrutura  Estrutura  OST_StructuralColumns. --- Consultar Documentação BuildingSmart</v>
      </c>
      <c r="Q361" s="7" t="s">
        <v>393</v>
      </c>
      <c r="R361" s="19" t="s">
        <v>391</v>
      </c>
      <c r="S361" s="19" t="s">
        <v>391</v>
      </c>
      <c r="T361" s="10" t="str">
        <f t="shared" si="66"/>
        <v>key_361</v>
      </c>
    </row>
    <row r="362" spans="1:20" ht="7.9" customHeight="1" x14ac:dyDescent="0.25">
      <c r="A362" s="12">
        <v>362</v>
      </c>
      <c r="B362" s="89" t="s">
        <v>1253</v>
      </c>
      <c r="C362" s="23" t="s">
        <v>1254</v>
      </c>
      <c r="D362" s="23" t="s">
        <v>918</v>
      </c>
      <c r="E362" s="23" t="s">
        <v>48</v>
      </c>
      <c r="F362" s="21" t="s">
        <v>167</v>
      </c>
      <c r="G362" s="27" t="s">
        <v>134</v>
      </c>
      <c r="H362" s="27" t="s">
        <v>134</v>
      </c>
      <c r="I362" s="27" t="s">
        <v>134</v>
      </c>
      <c r="J362" s="27" t="s">
        <v>134</v>
      </c>
      <c r="K362" s="27" t="str">
        <f t="shared" si="63"/>
        <v>é.categoria only OST_StructuralFoundation</v>
      </c>
      <c r="L362" s="7" t="str">
        <f t="shared" si="64"/>
        <v>Trata-se de: ObjetoBIM</v>
      </c>
      <c r="M362" s="7" t="str">
        <f t="shared" si="67"/>
        <v xml:space="preserve">Tema </v>
      </c>
      <c r="N362" s="7" t="str">
        <f t="shared" si="68"/>
        <v xml:space="preserve">Tema Estrutura </v>
      </c>
      <c r="O362" s="7" t="str">
        <f t="shared" si="69"/>
        <v xml:space="preserve">Estrutura </v>
      </c>
      <c r="P362" s="7" t="str">
        <f t="shared" si="65"/>
        <v>Trata-se de: ObjetoBIM Tema  Tema Estrutura  Estrutura  OST_StructuralFoundation. --- Consultar Documentação BuildingSmart</v>
      </c>
      <c r="Q362" s="7" t="s">
        <v>393</v>
      </c>
      <c r="R362" s="19" t="s">
        <v>391</v>
      </c>
      <c r="S362" s="19" t="s">
        <v>391</v>
      </c>
      <c r="T362" s="10" t="str">
        <f t="shared" si="66"/>
        <v>key_362</v>
      </c>
    </row>
    <row r="363" spans="1:20" ht="7.9" customHeight="1" x14ac:dyDescent="0.25">
      <c r="A363" s="12">
        <v>363</v>
      </c>
      <c r="B363" s="89" t="s">
        <v>1253</v>
      </c>
      <c r="C363" s="23" t="s">
        <v>1254</v>
      </c>
      <c r="D363" s="23" t="s">
        <v>918</v>
      </c>
      <c r="E363" s="23" t="s">
        <v>48</v>
      </c>
      <c r="F363" s="21" t="s">
        <v>168</v>
      </c>
      <c r="G363" s="27" t="s">
        <v>134</v>
      </c>
      <c r="H363" s="27" t="s">
        <v>134</v>
      </c>
      <c r="I363" s="27" t="s">
        <v>134</v>
      </c>
      <c r="J363" s="27" t="s">
        <v>134</v>
      </c>
      <c r="K363" s="27" t="str">
        <f t="shared" ref="K363:K426" si="70" xml:space="preserve"> _xlfn.CONCAT("é.categoria only ", F363 )</f>
        <v>é.categoria only OST_StructuralFraming</v>
      </c>
      <c r="L363" s="7" t="str">
        <f t="shared" si="64"/>
        <v>Trata-se de: ObjetoBIM</v>
      </c>
      <c r="M363" s="7" t="str">
        <f t="shared" si="67"/>
        <v xml:space="preserve">Tema </v>
      </c>
      <c r="N363" s="7" t="str">
        <f t="shared" si="68"/>
        <v xml:space="preserve">Tema Estrutura </v>
      </c>
      <c r="O363" s="7" t="str">
        <f t="shared" si="69"/>
        <v xml:space="preserve">Estrutura </v>
      </c>
      <c r="P363" s="7" t="str">
        <f t="shared" si="65"/>
        <v>Trata-se de: ObjetoBIM Tema  Tema Estrutura  Estrutura  OST_StructuralFraming. --- Consultar Documentação BuildingSmart</v>
      </c>
      <c r="Q363" s="7" t="s">
        <v>393</v>
      </c>
      <c r="R363" s="19" t="s">
        <v>391</v>
      </c>
      <c r="S363" s="19" t="s">
        <v>391</v>
      </c>
      <c r="T363" s="10" t="str">
        <f t="shared" si="66"/>
        <v>key_363</v>
      </c>
    </row>
    <row r="364" spans="1:20" ht="7.9" customHeight="1" x14ac:dyDescent="0.25">
      <c r="A364" s="12">
        <v>364</v>
      </c>
      <c r="B364" s="89" t="s">
        <v>1253</v>
      </c>
      <c r="C364" s="23" t="s">
        <v>1254</v>
      </c>
      <c r="D364" s="23" t="s">
        <v>918</v>
      </c>
      <c r="E364" s="23" t="s">
        <v>48</v>
      </c>
      <c r="F364" s="21" t="s">
        <v>169</v>
      </c>
      <c r="G364" s="27" t="s">
        <v>134</v>
      </c>
      <c r="H364" s="27" t="s">
        <v>134</v>
      </c>
      <c r="I364" s="27" t="s">
        <v>134</v>
      </c>
      <c r="J364" s="27" t="s">
        <v>134</v>
      </c>
      <c r="K364" s="27" t="str">
        <f t="shared" si="70"/>
        <v>é.categoria only OST_StructuralStiffener</v>
      </c>
      <c r="L364" s="7" t="str">
        <f t="shared" si="64"/>
        <v>Trata-se de: ObjetoBIM</v>
      </c>
      <c r="M364" s="7" t="str">
        <f t="shared" si="67"/>
        <v xml:space="preserve">Tema </v>
      </c>
      <c r="N364" s="7" t="str">
        <f t="shared" si="68"/>
        <v xml:space="preserve">Tema Estrutura </v>
      </c>
      <c r="O364" s="7" t="str">
        <f t="shared" si="69"/>
        <v xml:space="preserve">Estrutura </v>
      </c>
      <c r="P364" s="7" t="str">
        <f t="shared" si="65"/>
        <v>Trata-se de: ObjetoBIM Tema  Tema Estrutura  Estrutura  OST_StructuralStiffener. --- Consultar Documentação BuildingSmart</v>
      </c>
      <c r="Q364" s="7" t="s">
        <v>393</v>
      </c>
      <c r="R364" s="19" t="s">
        <v>391</v>
      </c>
      <c r="S364" s="19" t="s">
        <v>391</v>
      </c>
      <c r="T364" s="10" t="str">
        <f t="shared" si="66"/>
        <v>key_364</v>
      </c>
    </row>
    <row r="365" spans="1:20" ht="7.9" customHeight="1" x14ac:dyDescent="0.25">
      <c r="A365" s="12">
        <v>365</v>
      </c>
      <c r="B365" s="89" t="s">
        <v>1253</v>
      </c>
      <c r="C365" s="23" t="s">
        <v>1254</v>
      </c>
      <c r="D365" s="23" t="s">
        <v>918</v>
      </c>
      <c r="E365" s="23" t="s">
        <v>48</v>
      </c>
      <c r="F365" s="21" t="s">
        <v>645</v>
      </c>
      <c r="G365" s="27" t="s">
        <v>134</v>
      </c>
      <c r="H365" s="27" t="s">
        <v>134</v>
      </c>
      <c r="I365" s="27" t="s">
        <v>134</v>
      </c>
      <c r="J365" s="27" t="s">
        <v>134</v>
      </c>
      <c r="K365" s="27" t="str">
        <f t="shared" si="70"/>
        <v>é.categoria only OST_StructuralTendons</v>
      </c>
      <c r="L365" s="7" t="str">
        <f t="shared" si="64"/>
        <v>Trata-se de: ObjetoBIM</v>
      </c>
      <c r="M365" s="7" t="str">
        <f t="shared" si="67"/>
        <v xml:space="preserve">Tema </v>
      </c>
      <c r="N365" s="7" t="str">
        <f t="shared" si="68"/>
        <v xml:space="preserve">Tema Estrutura </v>
      </c>
      <c r="O365" s="7" t="str">
        <f t="shared" si="69"/>
        <v xml:space="preserve">Estrutura </v>
      </c>
      <c r="P365" s="7" t="str">
        <f t="shared" si="65"/>
        <v>Trata-se de: ObjetoBIM Tema  Tema Estrutura  Estrutura  OST_StructuralTendons. --- Consultar Documentação BuildingSmart</v>
      </c>
      <c r="Q365" s="7" t="s">
        <v>393</v>
      </c>
      <c r="R365" s="19" t="s">
        <v>391</v>
      </c>
      <c r="S365" s="19" t="s">
        <v>391</v>
      </c>
      <c r="T365" s="10" t="str">
        <f t="shared" si="66"/>
        <v>key_365</v>
      </c>
    </row>
    <row r="366" spans="1:20" ht="7.9" customHeight="1" x14ac:dyDescent="0.25">
      <c r="A366" s="12">
        <v>366</v>
      </c>
      <c r="B366" s="89" t="s">
        <v>1253</v>
      </c>
      <c r="C366" s="23" t="s">
        <v>1254</v>
      </c>
      <c r="D366" s="23" t="s">
        <v>918</v>
      </c>
      <c r="E366" s="23" t="s">
        <v>48</v>
      </c>
      <c r="F366" s="21" t="s">
        <v>358</v>
      </c>
      <c r="G366" s="27" t="s">
        <v>134</v>
      </c>
      <c r="H366" s="27" t="s">
        <v>134</v>
      </c>
      <c r="I366" s="27" t="s">
        <v>134</v>
      </c>
      <c r="J366" s="27" t="s">
        <v>134</v>
      </c>
      <c r="K366" s="27" t="str">
        <f t="shared" si="70"/>
        <v>é.categoria only OST_TemporaryStructure</v>
      </c>
      <c r="L366" s="7" t="str">
        <f t="shared" si="64"/>
        <v>Trata-se de: ObjetoBIM</v>
      </c>
      <c r="M366" s="7" t="str">
        <f t="shared" si="67"/>
        <v xml:space="preserve">Tema </v>
      </c>
      <c r="N366" s="7" t="str">
        <f t="shared" si="68"/>
        <v xml:space="preserve">Tema Estrutura </v>
      </c>
      <c r="O366" s="7" t="str">
        <f t="shared" si="69"/>
        <v xml:space="preserve">Estrutura </v>
      </c>
      <c r="P366" s="7" t="str">
        <f t="shared" si="65"/>
        <v>Trata-se de: ObjetoBIM Tema  Tema Estrutura  Estrutura  OST_TemporaryStructure. --- Consultar Documentação BuildingSmart</v>
      </c>
      <c r="Q366" s="7" t="s">
        <v>393</v>
      </c>
      <c r="R366" s="19" t="s">
        <v>391</v>
      </c>
      <c r="S366" s="19" t="s">
        <v>391</v>
      </c>
      <c r="T366" s="10" t="str">
        <f t="shared" si="66"/>
        <v>key_366</v>
      </c>
    </row>
    <row r="367" spans="1:20" ht="7.9" customHeight="1" x14ac:dyDescent="0.25">
      <c r="A367" s="12">
        <v>367</v>
      </c>
      <c r="B367" s="89" t="s">
        <v>1253</v>
      </c>
      <c r="C367" s="23" t="s">
        <v>1254</v>
      </c>
      <c r="D367" s="23" t="s">
        <v>918</v>
      </c>
      <c r="E367" s="23" t="s">
        <v>48</v>
      </c>
      <c r="F367" s="21" t="s">
        <v>677</v>
      </c>
      <c r="G367" s="27" t="s">
        <v>134</v>
      </c>
      <c r="H367" s="27" t="s">
        <v>134</v>
      </c>
      <c r="I367" s="27" t="s">
        <v>134</v>
      </c>
      <c r="J367" s="27" t="s">
        <v>134</v>
      </c>
      <c r="K367" s="27" t="str">
        <f t="shared" si="70"/>
        <v>é.categoria only OST_StructuralTruss</v>
      </c>
      <c r="L367" s="7" t="str">
        <f t="shared" si="64"/>
        <v>Trata-se de: ObjetoBIM</v>
      </c>
      <c r="M367" s="7" t="str">
        <f t="shared" si="67"/>
        <v xml:space="preserve">Tema </v>
      </c>
      <c r="N367" s="7" t="str">
        <f t="shared" si="68"/>
        <v xml:space="preserve">Tema Estrutura </v>
      </c>
      <c r="O367" s="7" t="str">
        <f t="shared" si="69"/>
        <v xml:space="preserve">Estrutura </v>
      </c>
      <c r="P367" s="7" t="str">
        <f t="shared" si="65"/>
        <v>Trata-se de: ObjetoBIM Tema  Tema Estrutura  Estrutura  OST_StructuralTruss. --- Consultar Documentação BuildingSmart</v>
      </c>
      <c r="Q367" s="7" t="s">
        <v>393</v>
      </c>
      <c r="R367" s="19" t="s">
        <v>391</v>
      </c>
      <c r="S367" s="19" t="s">
        <v>391</v>
      </c>
      <c r="T367" s="10" t="str">
        <f t="shared" si="66"/>
        <v>key_367</v>
      </c>
    </row>
    <row r="368" spans="1:20" ht="7.9" customHeight="1" x14ac:dyDescent="0.25">
      <c r="A368" s="12">
        <v>368</v>
      </c>
      <c r="B368" s="89" t="s">
        <v>1253</v>
      </c>
      <c r="C368" s="23" t="s">
        <v>1254</v>
      </c>
      <c r="D368" s="9" t="s">
        <v>1168</v>
      </c>
      <c r="E368" s="23" t="s">
        <v>1262</v>
      </c>
      <c r="F368" s="21" t="s">
        <v>336</v>
      </c>
      <c r="G368" s="27" t="s">
        <v>134</v>
      </c>
      <c r="H368" s="27" t="s">
        <v>134</v>
      </c>
      <c r="I368" s="27" t="s">
        <v>134</v>
      </c>
      <c r="J368" s="27" t="s">
        <v>134</v>
      </c>
      <c r="K368" s="27" t="str">
        <f t="shared" si="70"/>
        <v>é.categoria only OST_FabricationContainment</v>
      </c>
      <c r="L368" s="7" t="str">
        <f t="shared" si="64"/>
        <v>Trata-se de: ObjetoBIM</v>
      </c>
      <c r="M368" s="7" t="str">
        <f t="shared" si="67"/>
        <v xml:space="preserve">Tema </v>
      </c>
      <c r="N368" s="7" t="str">
        <f t="shared" si="68"/>
        <v xml:space="preserve">Tema AVAC </v>
      </c>
      <c r="O368" s="7" t="str">
        <f t="shared" si="69"/>
        <v xml:space="preserve">AVAC Fabricação </v>
      </c>
      <c r="P368" s="7" t="str">
        <f t="shared" si="65"/>
        <v>Trata-se de: ObjetoBIM Tema  Tema AVAC  AVAC Fabricação  OST_FabricationContainment. --- Consultar Documentação BuildingSmart</v>
      </c>
      <c r="Q368" s="7" t="s">
        <v>393</v>
      </c>
      <c r="R368" s="19" t="s">
        <v>391</v>
      </c>
      <c r="S368" s="19" t="s">
        <v>391</v>
      </c>
      <c r="T368" s="10" t="str">
        <f t="shared" si="66"/>
        <v>key_368</v>
      </c>
    </row>
    <row r="369" spans="1:20" ht="7.9" customHeight="1" x14ac:dyDescent="0.25">
      <c r="A369" s="12">
        <v>369</v>
      </c>
      <c r="B369" s="89" t="s">
        <v>1253</v>
      </c>
      <c r="C369" s="23" t="s">
        <v>1254</v>
      </c>
      <c r="D369" s="9" t="s">
        <v>1168</v>
      </c>
      <c r="E369" s="23" t="s">
        <v>1262</v>
      </c>
      <c r="F369" s="21" t="s">
        <v>631</v>
      </c>
      <c r="G369" s="27" t="s">
        <v>134</v>
      </c>
      <c r="H369" s="27" t="s">
        <v>134</v>
      </c>
      <c r="I369" s="27" t="s">
        <v>134</v>
      </c>
      <c r="J369" s="27" t="s">
        <v>134</v>
      </c>
      <c r="K369" s="27" t="str">
        <f t="shared" si="70"/>
        <v>é.categoria only OST_FabricationDuctworkStiffeners</v>
      </c>
      <c r="L369" s="7" t="str">
        <f t="shared" si="64"/>
        <v>Trata-se de: ObjetoBIM</v>
      </c>
      <c r="M369" s="7" t="str">
        <f t="shared" si="67"/>
        <v xml:space="preserve">Tema </v>
      </c>
      <c r="N369" s="7" t="str">
        <f t="shared" si="68"/>
        <v xml:space="preserve">Tema AVAC </v>
      </c>
      <c r="O369" s="7" t="str">
        <f t="shared" si="69"/>
        <v xml:space="preserve">AVAC Fabricação </v>
      </c>
      <c r="P369" s="7" t="str">
        <f t="shared" si="65"/>
        <v>Trata-se de: ObjetoBIM Tema  Tema AVAC  AVAC Fabricação  OST_FabricationDuctworkStiffeners. --- Consultar Documentação BuildingSmart</v>
      </c>
      <c r="Q369" s="7" t="s">
        <v>393</v>
      </c>
      <c r="R369" s="19" t="s">
        <v>391</v>
      </c>
      <c r="S369" s="19" t="s">
        <v>391</v>
      </c>
      <c r="T369" s="10" t="str">
        <f t="shared" si="66"/>
        <v>key_369</v>
      </c>
    </row>
    <row r="370" spans="1:20" ht="7.9" customHeight="1" x14ac:dyDescent="0.25">
      <c r="A370" s="12">
        <v>370</v>
      </c>
      <c r="B370" s="89" t="s">
        <v>1253</v>
      </c>
      <c r="C370" s="23" t="s">
        <v>1254</v>
      </c>
      <c r="D370" s="9" t="s">
        <v>1168</v>
      </c>
      <c r="E370" s="23" t="s">
        <v>1262</v>
      </c>
      <c r="F370" s="21" t="s">
        <v>338</v>
      </c>
      <c r="G370" s="27" t="s">
        <v>134</v>
      </c>
      <c r="H370" s="27" t="s">
        <v>134</v>
      </c>
      <c r="I370" s="27" t="s">
        <v>134</v>
      </c>
      <c r="J370" s="27" t="s">
        <v>134</v>
      </c>
      <c r="K370" s="27" t="str">
        <f t="shared" si="70"/>
        <v>é.categoria only OST_FabricationDuctwork</v>
      </c>
      <c r="L370" s="7" t="str">
        <f t="shared" si="64"/>
        <v>Trata-se de: ObjetoBIM</v>
      </c>
      <c r="M370" s="7" t="str">
        <f t="shared" si="67"/>
        <v xml:space="preserve">Tema </v>
      </c>
      <c r="N370" s="7" t="str">
        <f t="shared" si="68"/>
        <v xml:space="preserve">Tema AVAC </v>
      </c>
      <c r="O370" s="7" t="str">
        <f t="shared" si="69"/>
        <v xml:space="preserve">AVAC Fabricação </v>
      </c>
      <c r="P370" s="7" t="str">
        <f t="shared" si="65"/>
        <v>Trata-se de: ObjetoBIM Tema  Tema AVAC  AVAC Fabricação  OST_FabricationDuctwork. --- Consultar Documentação BuildingSmart</v>
      </c>
      <c r="Q370" s="7" t="s">
        <v>393</v>
      </c>
      <c r="R370" s="19" t="s">
        <v>391</v>
      </c>
      <c r="S370" s="19" t="s">
        <v>391</v>
      </c>
      <c r="T370" s="10" t="str">
        <f t="shared" si="66"/>
        <v>key_370</v>
      </c>
    </row>
    <row r="371" spans="1:20" ht="7.9" customHeight="1" x14ac:dyDescent="0.25">
      <c r="A371" s="12">
        <v>371</v>
      </c>
      <c r="B371" s="89" t="s">
        <v>1253</v>
      </c>
      <c r="C371" s="23" t="s">
        <v>1254</v>
      </c>
      <c r="D371" s="9" t="s">
        <v>1168</v>
      </c>
      <c r="E371" s="23" t="s">
        <v>1262</v>
      </c>
      <c r="F371" s="21" t="s">
        <v>632</v>
      </c>
      <c r="G371" s="27" t="s">
        <v>134</v>
      </c>
      <c r="H371" s="27" t="s">
        <v>134</v>
      </c>
      <c r="I371" s="27" t="s">
        <v>134</v>
      </c>
      <c r="J371" s="27" t="s">
        <v>134</v>
      </c>
      <c r="K371" s="27" t="str">
        <f t="shared" si="70"/>
        <v>é.categoria only OST_FabricationHangers</v>
      </c>
      <c r="L371" s="7" t="str">
        <f t="shared" si="64"/>
        <v>Trata-se de: ObjetoBIM</v>
      </c>
      <c r="M371" s="7" t="str">
        <f t="shared" si="67"/>
        <v xml:space="preserve">Tema </v>
      </c>
      <c r="N371" s="7" t="str">
        <f t="shared" si="68"/>
        <v xml:space="preserve">Tema AVAC </v>
      </c>
      <c r="O371" s="7" t="str">
        <f t="shared" si="69"/>
        <v xml:space="preserve">AVAC Fabricação </v>
      </c>
      <c r="P371" s="7" t="str">
        <f t="shared" si="65"/>
        <v>Trata-se de: ObjetoBIM Tema  Tema AVAC  AVAC Fabricação  OST_FabricationHangers. --- Consultar Documentação BuildingSmart</v>
      </c>
      <c r="Q371" s="7" t="s">
        <v>393</v>
      </c>
      <c r="R371" s="19" t="s">
        <v>391</v>
      </c>
      <c r="S371" s="19" t="s">
        <v>391</v>
      </c>
      <c r="T371" s="10" t="str">
        <f t="shared" si="66"/>
        <v>key_371</v>
      </c>
    </row>
    <row r="372" spans="1:20" ht="7.9" customHeight="1" x14ac:dyDescent="0.25">
      <c r="A372" s="12">
        <v>372</v>
      </c>
      <c r="B372" s="89" t="s">
        <v>1253</v>
      </c>
      <c r="C372" s="23" t="s">
        <v>1254</v>
      </c>
      <c r="D372" s="9" t="s">
        <v>1168</v>
      </c>
      <c r="E372" s="23" t="s">
        <v>1262</v>
      </c>
      <c r="F372" s="21" t="s">
        <v>337</v>
      </c>
      <c r="G372" s="27" t="s">
        <v>134</v>
      </c>
      <c r="H372" s="27" t="s">
        <v>134</v>
      </c>
      <c r="I372" s="27" t="s">
        <v>134</v>
      </c>
      <c r="J372" s="27" t="s">
        <v>134</v>
      </c>
      <c r="K372" s="27" t="str">
        <f t="shared" si="70"/>
        <v>é.categoria only OST_FabricationPipework</v>
      </c>
      <c r="L372" s="7" t="str">
        <f t="shared" si="64"/>
        <v>Trata-se de: ObjetoBIM</v>
      </c>
      <c r="M372" s="7" t="str">
        <f t="shared" si="67"/>
        <v xml:space="preserve">Tema </v>
      </c>
      <c r="N372" s="7" t="str">
        <f t="shared" si="68"/>
        <v xml:space="preserve">Tema AVAC </v>
      </c>
      <c r="O372" s="7" t="str">
        <f t="shared" si="69"/>
        <v xml:space="preserve">AVAC Fabricação </v>
      </c>
      <c r="P372" s="7" t="str">
        <f t="shared" si="65"/>
        <v>Trata-se de: ObjetoBIM Tema  Tema AVAC  AVAC Fabricação  OST_FabricationPipework. --- Consultar Documentação BuildingSmart</v>
      </c>
      <c r="Q372" s="7" t="s">
        <v>393</v>
      </c>
      <c r="R372" s="19" t="s">
        <v>391</v>
      </c>
      <c r="S372" s="19" t="s">
        <v>391</v>
      </c>
      <c r="T372" s="10" t="str">
        <f t="shared" si="66"/>
        <v>key_372</v>
      </c>
    </row>
    <row r="373" spans="1:20" ht="7.9" customHeight="1" x14ac:dyDescent="0.25">
      <c r="A373" s="12">
        <v>373</v>
      </c>
      <c r="B373" s="89" t="s">
        <v>1253</v>
      </c>
      <c r="C373" s="23" t="s">
        <v>1254</v>
      </c>
      <c r="D373" s="23" t="s">
        <v>942</v>
      </c>
      <c r="E373" s="23" t="s">
        <v>1263</v>
      </c>
      <c r="F373" s="21" t="s">
        <v>675</v>
      </c>
      <c r="G373" s="27" t="s">
        <v>134</v>
      </c>
      <c r="H373" s="27" t="s">
        <v>134</v>
      </c>
      <c r="I373" s="27" t="s">
        <v>134</v>
      </c>
      <c r="J373" s="27" t="s">
        <v>134</v>
      </c>
      <c r="K373" s="27" t="str">
        <f t="shared" si="70"/>
        <v>é.categoria only OST_DetailComponents</v>
      </c>
      <c r="L373" s="7" t="str">
        <f t="shared" si="64"/>
        <v>Trata-se de: ObjetoBIM</v>
      </c>
      <c r="M373" s="7" t="str">
        <f t="shared" si="67"/>
        <v xml:space="preserve">Tema </v>
      </c>
      <c r="N373" s="7" t="str">
        <f t="shared" si="68"/>
        <v xml:space="preserve">Tema Genérico </v>
      </c>
      <c r="O373" s="7" t="str">
        <f t="shared" si="69"/>
        <v xml:space="preserve">Genérico </v>
      </c>
      <c r="P373" s="7" t="str">
        <f t="shared" si="65"/>
        <v>Trata-se de: ObjetoBIM Tema  Tema Genérico  Genérico  OST_DetailComponents. --- Consultar Documentação BuildingSmart</v>
      </c>
      <c r="Q373" s="7" t="s">
        <v>393</v>
      </c>
      <c r="R373" s="19" t="s">
        <v>391</v>
      </c>
      <c r="S373" s="19" t="s">
        <v>391</v>
      </c>
      <c r="T373" s="10" t="str">
        <f t="shared" si="66"/>
        <v>key_373</v>
      </c>
    </row>
    <row r="374" spans="1:20" ht="7.9" customHeight="1" x14ac:dyDescent="0.25">
      <c r="A374" s="12">
        <v>374</v>
      </c>
      <c r="B374" s="89" t="s">
        <v>1253</v>
      </c>
      <c r="C374" s="23" t="s">
        <v>1254</v>
      </c>
      <c r="D374" s="23" t="s">
        <v>942</v>
      </c>
      <c r="E374" s="23" t="s">
        <v>1263</v>
      </c>
      <c r="F374" s="21" t="s">
        <v>151</v>
      </c>
      <c r="G374" s="27" t="s">
        <v>134</v>
      </c>
      <c r="H374" s="27" t="s">
        <v>134</v>
      </c>
      <c r="I374" s="27" t="s">
        <v>134</v>
      </c>
      <c r="J374" s="27" t="s">
        <v>134</v>
      </c>
      <c r="K374" s="27" t="str">
        <f t="shared" si="70"/>
        <v>é.categoria only OST_GenericModel</v>
      </c>
      <c r="L374" s="7" t="str">
        <f t="shared" si="64"/>
        <v>Trata-se de: ObjetoBIM</v>
      </c>
      <c r="M374" s="7" t="str">
        <f t="shared" si="67"/>
        <v xml:space="preserve">Tema </v>
      </c>
      <c r="N374" s="7" t="str">
        <f t="shared" si="68"/>
        <v xml:space="preserve">Tema Genérico </v>
      </c>
      <c r="O374" s="7" t="str">
        <f t="shared" si="69"/>
        <v xml:space="preserve">Genérico </v>
      </c>
      <c r="P374" s="7" t="str">
        <f t="shared" si="65"/>
        <v>Trata-se de: ObjetoBIM Tema  Tema Genérico  Genérico  OST_GenericModel. --- Consultar Documentação BuildingSmart</v>
      </c>
      <c r="Q374" s="7" t="s">
        <v>393</v>
      </c>
      <c r="R374" s="19" t="s">
        <v>391</v>
      </c>
      <c r="S374" s="19" t="s">
        <v>391</v>
      </c>
      <c r="T374" s="10" t="str">
        <f t="shared" si="66"/>
        <v>key_374</v>
      </c>
    </row>
    <row r="375" spans="1:20" ht="7.9" customHeight="1" x14ac:dyDescent="0.25">
      <c r="A375" s="12">
        <v>375</v>
      </c>
      <c r="B375" s="89" t="s">
        <v>1253</v>
      </c>
      <c r="C375" s="23" t="s">
        <v>1254</v>
      </c>
      <c r="D375" s="23" t="s">
        <v>1179</v>
      </c>
      <c r="E375" s="23" t="s">
        <v>1264</v>
      </c>
      <c r="F375" s="21" t="s">
        <v>367</v>
      </c>
      <c r="G375" s="27" t="s">
        <v>134</v>
      </c>
      <c r="H375" s="27" t="s">
        <v>134</v>
      </c>
      <c r="I375" s="27" t="s">
        <v>134</v>
      </c>
      <c r="J375" s="27" t="s">
        <v>134</v>
      </c>
      <c r="K375" s="27" t="str">
        <f t="shared" si="70"/>
        <v>é.categoria only OST_Keynote</v>
      </c>
      <c r="L375" s="7" t="str">
        <f t="shared" si="64"/>
        <v>Trata-se de: ObjetoBIM</v>
      </c>
      <c r="M375" s="7" t="str">
        <f t="shared" si="67"/>
        <v xml:space="preserve">Tema </v>
      </c>
      <c r="N375" s="7" t="str">
        <f t="shared" si="68"/>
        <v xml:space="preserve">Tema Informações </v>
      </c>
      <c r="O375" s="7" t="str">
        <f t="shared" si="69"/>
        <v xml:space="preserve">Informações </v>
      </c>
      <c r="P375" s="7" t="str">
        <f t="shared" si="65"/>
        <v>Trata-se de: ObjetoBIM Tema  Tema Informações  Informações  OST_Keynote. --- Consultar Documentação BuildingSmart</v>
      </c>
      <c r="Q375" s="7" t="s">
        <v>393</v>
      </c>
      <c r="R375" s="19" t="s">
        <v>391</v>
      </c>
      <c r="S375" s="19" t="s">
        <v>391</v>
      </c>
      <c r="T375" s="10" t="str">
        <f t="shared" si="66"/>
        <v>key_375</v>
      </c>
    </row>
    <row r="376" spans="1:20" ht="7.9" customHeight="1" x14ac:dyDescent="0.25">
      <c r="A376" s="12">
        <v>376</v>
      </c>
      <c r="B376" s="89" t="s">
        <v>1253</v>
      </c>
      <c r="C376" s="23" t="s">
        <v>1254</v>
      </c>
      <c r="D376" s="23" t="s">
        <v>1179</v>
      </c>
      <c r="E376" s="23" t="s">
        <v>1264</v>
      </c>
      <c r="F376" s="21" t="s">
        <v>671</v>
      </c>
      <c r="G376" s="27" t="s">
        <v>134</v>
      </c>
      <c r="H376" s="27" t="s">
        <v>134</v>
      </c>
      <c r="I376" s="27" t="s">
        <v>134</v>
      </c>
      <c r="J376" s="27" t="s">
        <v>134</v>
      </c>
      <c r="K376" s="27" t="str">
        <f t="shared" si="70"/>
        <v>é.categoria only OST_Tags</v>
      </c>
      <c r="L376" s="7" t="str">
        <f t="shared" si="64"/>
        <v>Trata-se de: ObjetoBIM</v>
      </c>
      <c r="M376" s="7" t="str">
        <f t="shared" si="67"/>
        <v xml:space="preserve">Tema </v>
      </c>
      <c r="N376" s="7" t="str">
        <f t="shared" si="68"/>
        <v xml:space="preserve">Tema Informações </v>
      </c>
      <c r="O376" s="7" t="str">
        <f t="shared" si="69"/>
        <v xml:space="preserve">Informações </v>
      </c>
      <c r="P376" s="7" t="str">
        <f t="shared" si="65"/>
        <v>Trata-se de: ObjetoBIM Tema  Tema Informações  Informações  OST_Tags. --- Consultar Documentação BuildingSmart</v>
      </c>
      <c r="Q376" s="7" t="s">
        <v>393</v>
      </c>
      <c r="R376" s="19" t="s">
        <v>391</v>
      </c>
      <c r="S376" s="19" t="s">
        <v>391</v>
      </c>
      <c r="T376" s="10" t="str">
        <f t="shared" si="66"/>
        <v>key_376</v>
      </c>
    </row>
    <row r="377" spans="1:20" ht="7.9" customHeight="1" x14ac:dyDescent="0.25">
      <c r="A377" s="12">
        <v>377</v>
      </c>
      <c r="B377" s="89" t="s">
        <v>1253</v>
      </c>
      <c r="C377" s="23" t="s">
        <v>1254</v>
      </c>
      <c r="D377" s="9" t="s">
        <v>1168</v>
      </c>
      <c r="E377" s="9" t="s">
        <v>1259</v>
      </c>
      <c r="F377" s="21" t="s">
        <v>646</v>
      </c>
      <c r="G377" s="27" t="s">
        <v>134</v>
      </c>
      <c r="H377" s="27" t="s">
        <v>134</v>
      </c>
      <c r="I377" s="27" t="s">
        <v>134</v>
      </c>
      <c r="J377" s="27" t="s">
        <v>134</v>
      </c>
      <c r="K377" s="27" t="str">
        <f t="shared" si="70"/>
        <v>é.categoria only OST_ExpansionJoints</v>
      </c>
      <c r="L377" s="7" t="str">
        <f t="shared" si="64"/>
        <v>Trata-se de: ObjetoBIM</v>
      </c>
      <c r="M377" s="7" t="str">
        <f t="shared" si="67"/>
        <v xml:space="preserve">Tema </v>
      </c>
      <c r="N377" s="7" t="str">
        <f t="shared" si="68"/>
        <v xml:space="preserve">Tema AVAC </v>
      </c>
      <c r="O377" s="7" t="str">
        <f t="shared" si="69"/>
        <v xml:space="preserve">AVAC Dutos </v>
      </c>
      <c r="P377" s="7" t="str">
        <f t="shared" si="65"/>
        <v>Trata-se de: ObjetoBIM Tema  Tema AVAC  AVAC Dutos  OST_ExpansionJoints. --- Consultar Documentação BuildingSmart</v>
      </c>
      <c r="Q377" s="7" t="s">
        <v>393</v>
      </c>
      <c r="R377" s="19" t="s">
        <v>391</v>
      </c>
      <c r="S377" s="19" t="s">
        <v>391</v>
      </c>
      <c r="T377" s="10" t="str">
        <f t="shared" si="66"/>
        <v>key_377</v>
      </c>
    </row>
    <row r="378" spans="1:20" ht="7.9" customHeight="1" x14ac:dyDescent="0.25">
      <c r="A378" s="12">
        <v>378</v>
      </c>
      <c r="B378" s="89" t="s">
        <v>1253</v>
      </c>
      <c r="C378" s="23" t="s">
        <v>1254</v>
      </c>
      <c r="D378" s="9" t="s">
        <v>1168</v>
      </c>
      <c r="E378" s="9" t="s">
        <v>1259</v>
      </c>
      <c r="F378" s="21" t="s">
        <v>335</v>
      </c>
      <c r="G378" s="27" t="s">
        <v>134</v>
      </c>
      <c r="H378" s="27" t="s">
        <v>134</v>
      </c>
      <c r="I378" s="27" t="s">
        <v>134</v>
      </c>
      <c r="J378" s="27" t="s">
        <v>134</v>
      </c>
      <c r="K378" s="27" t="str">
        <f t="shared" si="70"/>
        <v>é.categoria only OST_MEPAncillaryFraming</v>
      </c>
      <c r="L378" s="7" t="str">
        <f t="shared" si="64"/>
        <v>Trata-se de: ObjetoBIM</v>
      </c>
      <c r="M378" s="7" t="str">
        <f t="shared" si="67"/>
        <v xml:space="preserve">Tema </v>
      </c>
      <c r="N378" s="7" t="str">
        <f t="shared" si="68"/>
        <v xml:space="preserve">Tema AVAC </v>
      </c>
      <c r="O378" s="7" t="str">
        <f t="shared" si="69"/>
        <v xml:space="preserve">AVAC Dutos </v>
      </c>
      <c r="P378" s="7" t="str">
        <f t="shared" si="65"/>
        <v>Trata-se de: ObjetoBIM Tema  Tema AVAC  AVAC Dutos  OST_MEPAncillaryFraming. --- Consultar Documentação BuildingSmart</v>
      </c>
      <c r="Q378" s="7" t="s">
        <v>393</v>
      </c>
      <c r="R378" s="19" t="s">
        <v>391</v>
      </c>
      <c r="S378" s="19" t="s">
        <v>391</v>
      </c>
      <c r="T378" s="10" t="str">
        <f t="shared" si="66"/>
        <v>key_378</v>
      </c>
    </row>
    <row r="379" spans="1:20" ht="7.9" customHeight="1" x14ac:dyDescent="0.25">
      <c r="A379" s="12">
        <v>379</v>
      </c>
      <c r="B379" s="89" t="s">
        <v>1253</v>
      </c>
      <c r="C379" s="23" t="s">
        <v>1254</v>
      </c>
      <c r="D379" s="9" t="s">
        <v>1168</v>
      </c>
      <c r="E379" s="89" t="s">
        <v>1302</v>
      </c>
      <c r="F379" s="21" t="s">
        <v>672</v>
      </c>
      <c r="G379" s="27" t="s">
        <v>134</v>
      </c>
      <c r="H379" s="27" t="s">
        <v>134</v>
      </c>
      <c r="I379" s="27" t="s">
        <v>134</v>
      </c>
      <c r="J379" s="27" t="s">
        <v>134</v>
      </c>
      <c r="K379" s="27" t="str">
        <f t="shared" si="70"/>
        <v>é.categoria only OST_MEPSpaces</v>
      </c>
      <c r="L379" s="7" t="str">
        <f t="shared" si="64"/>
        <v>Trata-se de: ObjetoBIM</v>
      </c>
      <c r="M379" s="7" t="str">
        <f t="shared" si="67"/>
        <v xml:space="preserve">Tema </v>
      </c>
      <c r="N379" s="7" t="str">
        <f t="shared" si="68"/>
        <v xml:space="preserve">Tema AVAC </v>
      </c>
      <c r="O379" s="7" t="str">
        <f t="shared" si="69"/>
        <v xml:space="preserve">AVAC Zonas </v>
      </c>
      <c r="P379" s="7" t="str">
        <f t="shared" si="65"/>
        <v>Trata-se de: ObjetoBIM Tema  Tema AVAC  AVAC Zonas  OST_MEPSpaces. --- Consultar Documentação BuildingSmart</v>
      </c>
      <c r="Q379" s="7" t="s">
        <v>393</v>
      </c>
      <c r="R379" s="19" t="s">
        <v>391</v>
      </c>
      <c r="S379" s="19" t="s">
        <v>391</v>
      </c>
      <c r="T379" s="10" t="str">
        <f t="shared" si="66"/>
        <v>key_379</v>
      </c>
    </row>
    <row r="380" spans="1:20" ht="7.9" customHeight="1" x14ac:dyDescent="0.25">
      <c r="A380" s="12">
        <v>380</v>
      </c>
      <c r="B380" s="89" t="s">
        <v>1253</v>
      </c>
      <c r="C380" s="23" t="s">
        <v>1254</v>
      </c>
      <c r="D380" s="9" t="s">
        <v>1168</v>
      </c>
      <c r="E380" s="9" t="s">
        <v>1259</v>
      </c>
      <c r="F380" s="21" t="s">
        <v>648</v>
      </c>
      <c r="G380" s="27" t="s">
        <v>134</v>
      </c>
      <c r="H380" s="27" t="s">
        <v>134</v>
      </c>
      <c r="I380" s="27" t="s">
        <v>134</v>
      </c>
      <c r="J380" s="27" t="s">
        <v>134</v>
      </c>
      <c r="K380" s="27" t="str">
        <f t="shared" si="70"/>
        <v>é.categoria only OST_VibrationDampers</v>
      </c>
      <c r="L380" s="7" t="str">
        <f t="shared" si="64"/>
        <v>Trata-se de: ObjetoBIM</v>
      </c>
      <c r="M380" s="7" t="str">
        <f t="shared" si="67"/>
        <v xml:space="preserve">Tema </v>
      </c>
      <c r="N380" s="7" t="str">
        <f t="shared" si="68"/>
        <v xml:space="preserve">Tema AVAC </v>
      </c>
      <c r="O380" s="7" t="str">
        <f t="shared" si="69"/>
        <v xml:space="preserve">AVAC Dutos </v>
      </c>
      <c r="P380" s="7" t="str">
        <f t="shared" si="65"/>
        <v>Trata-se de: ObjetoBIM Tema  Tema AVAC  AVAC Dutos  OST_VibrationDampers. --- Consultar Documentação BuildingSmart</v>
      </c>
      <c r="Q380" s="7" t="s">
        <v>393</v>
      </c>
      <c r="R380" s="19" t="s">
        <v>391</v>
      </c>
      <c r="S380" s="19" t="s">
        <v>391</v>
      </c>
      <c r="T380" s="10" t="str">
        <f t="shared" si="66"/>
        <v>key_380</v>
      </c>
    </row>
    <row r="381" spans="1:20" ht="7.9" customHeight="1" x14ac:dyDescent="0.25">
      <c r="A381" s="12">
        <v>381</v>
      </c>
      <c r="B381" s="89" t="s">
        <v>1253</v>
      </c>
      <c r="C381" s="23" t="s">
        <v>1254</v>
      </c>
      <c r="D381" s="9" t="s">
        <v>1168</v>
      </c>
      <c r="E381" s="9" t="s">
        <v>1259</v>
      </c>
      <c r="F381" s="21" t="s">
        <v>647</v>
      </c>
      <c r="G381" s="27" t="s">
        <v>134</v>
      </c>
      <c r="H381" s="27" t="s">
        <v>134</v>
      </c>
      <c r="I381" s="27" t="s">
        <v>134</v>
      </c>
      <c r="J381" s="27" t="s">
        <v>134</v>
      </c>
      <c r="K381" s="27" t="str">
        <f t="shared" si="70"/>
        <v>é.categoria only OST_VibrationIsolators</v>
      </c>
      <c r="L381" s="7" t="str">
        <f t="shared" si="64"/>
        <v>Trata-se de: ObjetoBIM</v>
      </c>
      <c r="M381" s="7" t="str">
        <f t="shared" si="67"/>
        <v xml:space="preserve">Tema </v>
      </c>
      <c r="N381" s="7" t="str">
        <f t="shared" si="68"/>
        <v xml:space="preserve">Tema AVAC </v>
      </c>
      <c r="O381" s="7" t="str">
        <f t="shared" si="69"/>
        <v xml:space="preserve">AVAC Dutos </v>
      </c>
      <c r="P381" s="7" t="str">
        <f t="shared" si="65"/>
        <v>Trata-se de: ObjetoBIM Tema  Tema AVAC  AVAC Dutos  OST_VibrationIsolators. --- Consultar Documentação BuildingSmart</v>
      </c>
      <c r="Q381" s="7" t="s">
        <v>393</v>
      </c>
      <c r="R381" s="19" t="s">
        <v>391</v>
      </c>
      <c r="S381" s="19" t="s">
        <v>391</v>
      </c>
      <c r="T381" s="10" t="str">
        <f t="shared" si="66"/>
        <v>key_381</v>
      </c>
    </row>
    <row r="382" spans="1:20" ht="7.9" customHeight="1" x14ac:dyDescent="0.25">
      <c r="A382" s="12">
        <v>382</v>
      </c>
      <c r="B382" s="89" t="s">
        <v>1253</v>
      </c>
      <c r="C382" s="23" t="s">
        <v>1254</v>
      </c>
      <c r="D382" s="9" t="s">
        <v>1168</v>
      </c>
      <c r="E382" s="9" t="s">
        <v>1265</v>
      </c>
      <c r="F382" s="21" t="s">
        <v>343</v>
      </c>
      <c r="G382" s="27" t="s">
        <v>134</v>
      </c>
      <c r="H382" s="27" t="s">
        <v>134</v>
      </c>
      <c r="I382" s="27" t="s">
        <v>134</v>
      </c>
      <c r="J382" s="27" t="s">
        <v>134</v>
      </c>
      <c r="K382" s="27" t="str">
        <f t="shared" si="70"/>
        <v>é.categoria only OST_VibrationManagement</v>
      </c>
      <c r="L382" s="7" t="str">
        <f t="shared" si="64"/>
        <v>Trata-se de: ObjetoBIM</v>
      </c>
      <c r="M382" s="7" t="str">
        <f t="shared" si="67"/>
        <v xml:space="preserve">Tema </v>
      </c>
      <c r="N382" s="7" t="str">
        <f t="shared" si="68"/>
        <v xml:space="preserve">Tema AVAC </v>
      </c>
      <c r="O382" s="7" t="str">
        <f t="shared" si="69"/>
        <v xml:space="preserve">AVAC </v>
      </c>
      <c r="P382" s="7" t="str">
        <f t="shared" si="65"/>
        <v>Trata-se de: ObjetoBIM Tema  Tema AVAC  AVAC  OST_VibrationManagement. --- Consultar Documentação BuildingSmart</v>
      </c>
      <c r="Q382" s="7" t="s">
        <v>393</v>
      </c>
      <c r="R382" s="19" t="s">
        <v>391</v>
      </c>
      <c r="S382" s="19" t="s">
        <v>391</v>
      </c>
      <c r="T382" s="10" t="str">
        <f t="shared" si="66"/>
        <v>key_382</v>
      </c>
    </row>
    <row r="383" spans="1:20" ht="7.9" customHeight="1" x14ac:dyDescent="0.25">
      <c r="A383" s="12">
        <v>383</v>
      </c>
      <c r="B383" s="89" t="s">
        <v>1253</v>
      </c>
      <c r="C383" s="23" t="s">
        <v>1254</v>
      </c>
      <c r="D383" s="9" t="s">
        <v>1168</v>
      </c>
      <c r="E383" s="89" t="s">
        <v>1302</v>
      </c>
      <c r="F383" s="21" t="s">
        <v>633</v>
      </c>
      <c r="G383" s="27" t="s">
        <v>134</v>
      </c>
      <c r="H383" s="27" t="s">
        <v>134</v>
      </c>
      <c r="I383" s="27" t="s">
        <v>134</v>
      </c>
      <c r="J383" s="27" t="s">
        <v>134</v>
      </c>
      <c r="K383" s="27" t="str">
        <f t="shared" si="70"/>
        <v>é.categoria only OST_HVAC_Zones</v>
      </c>
      <c r="L383" s="7" t="str">
        <f t="shared" si="64"/>
        <v>Trata-se de: ObjetoBIM</v>
      </c>
      <c r="M383" s="7" t="str">
        <f t="shared" si="67"/>
        <v xml:space="preserve">Tema </v>
      </c>
      <c r="N383" s="7" t="str">
        <f t="shared" si="68"/>
        <v xml:space="preserve">Tema AVAC </v>
      </c>
      <c r="O383" s="7" t="str">
        <f t="shared" si="69"/>
        <v xml:space="preserve">AVAC Zonas </v>
      </c>
      <c r="P383" s="7" t="str">
        <f t="shared" si="65"/>
        <v>Trata-se de: ObjetoBIM Tema  Tema AVAC  AVAC Zonas  OST_HVAC_Zones. --- Consultar Documentação BuildingSmart</v>
      </c>
      <c r="Q383" s="7" t="s">
        <v>393</v>
      </c>
      <c r="R383" s="19" t="s">
        <v>391</v>
      </c>
      <c r="S383" s="19" t="s">
        <v>391</v>
      </c>
      <c r="T383" s="10" t="str">
        <f t="shared" si="66"/>
        <v>key_383</v>
      </c>
    </row>
    <row r="384" spans="1:20" ht="7.9" customHeight="1" x14ac:dyDescent="0.25">
      <c r="A384" s="12">
        <v>384</v>
      </c>
      <c r="B384" s="89" t="s">
        <v>1253</v>
      </c>
      <c r="C384" s="23" t="s">
        <v>1254</v>
      </c>
      <c r="D384" s="23" t="s">
        <v>924</v>
      </c>
      <c r="E384" s="23" t="s">
        <v>1266</v>
      </c>
      <c r="F384" s="21" t="s">
        <v>636</v>
      </c>
      <c r="G384" s="27" t="s">
        <v>134</v>
      </c>
      <c r="H384" s="27" t="s">
        <v>134</v>
      </c>
      <c r="I384" s="27" t="s">
        <v>134</v>
      </c>
      <c r="J384" s="27" t="s">
        <v>134</v>
      </c>
      <c r="K384" s="27" t="str">
        <f t="shared" si="70"/>
        <v>é.categoria only OST_FireAlarmDevices</v>
      </c>
      <c r="L384" s="7" t="str">
        <f t="shared" si="64"/>
        <v>Trata-se de: ObjetoBIM</v>
      </c>
      <c r="M384" s="7" t="str">
        <f t="shared" si="67"/>
        <v xml:space="preserve">Tema </v>
      </c>
      <c r="N384" s="7" t="str">
        <f t="shared" si="68"/>
        <v xml:space="preserve">Tema Incêndio </v>
      </c>
      <c r="O384" s="7" t="str">
        <f t="shared" si="69"/>
        <v xml:space="preserve">Incêndio </v>
      </c>
      <c r="P384" s="7" t="str">
        <f t="shared" si="65"/>
        <v>Trata-se de: ObjetoBIM Tema  Tema Incêndio  Incêndio  OST_FireAlarmDevices. --- Consultar Documentação BuildingSmart</v>
      </c>
      <c r="Q384" s="7" t="s">
        <v>393</v>
      </c>
      <c r="R384" s="19" t="s">
        <v>391</v>
      </c>
      <c r="S384" s="19" t="s">
        <v>391</v>
      </c>
      <c r="T384" s="10" t="str">
        <f t="shared" si="66"/>
        <v>key_384</v>
      </c>
    </row>
    <row r="385" spans="1:20" ht="7.9" customHeight="1" x14ac:dyDescent="0.25">
      <c r="A385" s="12">
        <v>385</v>
      </c>
      <c r="B385" s="89" t="s">
        <v>1253</v>
      </c>
      <c r="C385" s="23" t="s">
        <v>1254</v>
      </c>
      <c r="D385" s="23" t="s">
        <v>924</v>
      </c>
      <c r="E385" s="23" t="s">
        <v>1266</v>
      </c>
      <c r="F385" s="21" t="s">
        <v>356</v>
      </c>
      <c r="G385" s="27" t="s">
        <v>134</v>
      </c>
      <c r="H385" s="27" t="s">
        <v>134</v>
      </c>
      <c r="I385" s="27" t="s">
        <v>134</v>
      </c>
      <c r="J385" s="27" t="s">
        <v>134</v>
      </c>
      <c r="K385" s="27" t="str">
        <f t="shared" si="70"/>
        <v>é.categoria only OST_FireProtection</v>
      </c>
      <c r="L385" s="7" t="str">
        <f t="shared" si="64"/>
        <v>Trata-se de: ObjetoBIM</v>
      </c>
      <c r="M385" s="7" t="str">
        <f t="shared" si="67"/>
        <v xml:space="preserve">Tema </v>
      </c>
      <c r="N385" s="7" t="str">
        <f t="shared" si="68"/>
        <v xml:space="preserve">Tema Incêndio </v>
      </c>
      <c r="O385" s="7" t="str">
        <f t="shared" si="69"/>
        <v xml:space="preserve">Incêndio </v>
      </c>
      <c r="P385" s="7" t="str">
        <f t="shared" si="65"/>
        <v>Trata-se de: ObjetoBIM Tema  Tema Incêndio  Incêndio  OST_FireProtection. --- Consultar Documentação BuildingSmart</v>
      </c>
      <c r="Q385" s="7" t="s">
        <v>393</v>
      </c>
      <c r="R385" s="19" t="s">
        <v>391</v>
      </c>
      <c r="S385" s="19" t="s">
        <v>391</v>
      </c>
      <c r="T385" s="10" t="str">
        <f t="shared" si="66"/>
        <v>key_385</v>
      </c>
    </row>
    <row r="386" spans="1:20" ht="7.9" customHeight="1" x14ac:dyDescent="0.25">
      <c r="A386" s="12">
        <v>386</v>
      </c>
      <c r="B386" s="89" t="s">
        <v>1253</v>
      </c>
      <c r="C386" s="23" t="s">
        <v>1254</v>
      </c>
      <c r="D386" s="23" t="s">
        <v>924</v>
      </c>
      <c r="E386" s="23" t="s">
        <v>1266</v>
      </c>
      <c r="F386" s="21" t="s">
        <v>639</v>
      </c>
      <c r="G386" s="27" t="s">
        <v>134</v>
      </c>
      <c r="H386" s="27" t="s">
        <v>134</v>
      </c>
      <c r="I386" s="27" t="s">
        <v>134</v>
      </c>
      <c r="J386" s="27" t="s">
        <v>134</v>
      </c>
      <c r="K386" s="27" t="str">
        <f t="shared" si="70"/>
        <v>é.categoria only OST_SecurityDevices</v>
      </c>
      <c r="L386" s="7" t="str">
        <f t="shared" si="64"/>
        <v>Trata-se de: ObjetoBIM</v>
      </c>
      <c r="M386" s="7" t="str">
        <f t="shared" si="67"/>
        <v xml:space="preserve">Tema </v>
      </c>
      <c r="N386" s="7" t="str">
        <f t="shared" si="68"/>
        <v xml:space="preserve">Tema Incêndio </v>
      </c>
      <c r="O386" s="7" t="str">
        <f t="shared" si="69"/>
        <v xml:space="preserve">Incêndio </v>
      </c>
      <c r="P386" s="7" t="str">
        <f t="shared" si="65"/>
        <v>Trata-se de: ObjetoBIM Tema  Tema Incêndio  Incêndio  OST_SecurityDevices. --- Consultar Documentação BuildingSmart</v>
      </c>
      <c r="Q386" s="7" t="s">
        <v>393</v>
      </c>
      <c r="R386" s="19" t="s">
        <v>391</v>
      </c>
      <c r="S386" s="19" t="s">
        <v>391</v>
      </c>
      <c r="T386" s="10" t="str">
        <f t="shared" si="66"/>
        <v>key_386</v>
      </c>
    </row>
    <row r="387" spans="1:20" ht="7.9" customHeight="1" x14ac:dyDescent="0.25">
      <c r="A387" s="12">
        <v>387</v>
      </c>
      <c r="B387" s="89" t="s">
        <v>1253</v>
      </c>
      <c r="C387" s="23" t="s">
        <v>1254</v>
      </c>
      <c r="D387" s="23" t="s">
        <v>924</v>
      </c>
      <c r="E387" s="23" t="s">
        <v>1266</v>
      </c>
      <c r="F387" s="21" t="s">
        <v>163</v>
      </c>
      <c r="G387" s="27" t="s">
        <v>134</v>
      </c>
      <c r="H387" s="27" t="s">
        <v>134</v>
      </c>
      <c r="I387" s="27" t="s">
        <v>134</v>
      </c>
      <c r="J387" s="27" t="s">
        <v>134</v>
      </c>
      <c r="K387" s="27" t="str">
        <f t="shared" si="70"/>
        <v>é.categoria only OST_Signage</v>
      </c>
      <c r="L387" s="7" t="str">
        <f t="shared" si="64"/>
        <v>Trata-se de: ObjetoBIM</v>
      </c>
      <c r="M387" s="7" t="str">
        <f t="shared" si="67"/>
        <v xml:space="preserve">Tema </v>
      </c>
      <c r="N387" s="7" t="str">
        <f t="shared" si="68"/>
        <v xml:space="preserve">Tema Incêndio </v>
      </c>
      <c r="O387" s="7" t="str">
        <f t="shared" si="69"/>
        <v xml:space="preserve">Incêndio </v>
      </c>
      <c r="P387" s="7" t="str">
        <f t="shared" si="65"/>
        <v>Trata-se de: ObjetoBIM Tema  Tema Incêndio  Incêndio  OST_Signage. --- Consultar Documentação BuildingSmart</v>
      </c>
      <c r="Q387" s="7" t="s">
        <v>393</v>
      </c>
      <c r="R387" s="19" t="s">
        <v>391</v>
      </c>
      <c r="S387" s="19" t="s">
        <v>391</v>
      </c>
      <c r="T387" s="10" t="str">
        <f t="shared" si="66"/>
        <v>key_387</v>
      </c>
    </row>
    <row r="388" spans="1:20" ht="7.9" customHeight="1" x14ac:dyDescent="0.25">
      <c r="A388" s="12">
        <v>388</v>
      </c>
      <c r="B388" s="89" t="s">
        <v>1253</v>
      </c>
      <c r="C388" s="23" t="s">
        <v>1254</v>
      </c>
      <c r="D388" s="23" t="s">
        <v>924</v>
      </c>
      <c r="E388" s="23" t="s">
        <v>1266</v>
      </c>
      <c r="F388" s="21" t="s">
        <v>165</v>
      </c>
      <c r="G388" s="27" t="s">
        <v>134</v>
      </c>
      <c r="H388" s="27" t="s">
        <v>134</v>
      </c>
      <c r="I388" s="27" t="s">
        <v>134</v>
      </c>
      <c r="J388" s="27" t="s">
        <v>134</v>
      </c>
      <c r="K388" s="27" t="str">
        <f t="shared" si="70"/>
        <v>é.categoria only OST_SpecialityEquipment</v>
      </c>
      <c r="L388" s="7" t="str">
        <f t="shared" si="64"/>
        <v>Trata-se de: ObjetoBIM</v>
      </c>
      <c r="M388" s="7" t="str">
        <f t="shared" si="67"/>
        <v xml:space="preserve">Tema </v>
      </c>
      <c r="N388" s="7" t="str">
        <f t="shared" si="68"/>
        <v xml:space="preserve">Tema Incêndio </v>
      </c>
      <c r="O388" s="7" t="str">
        <f t="shared" si="69"/>
        <v xml:space="preserve">Incêndio </v>
      </c>
      <c r="P388" s="7" t="str">
        <f t="shared" si="65"/>
        <v>Trata-se de: ObjetoBIM Tema  Tema Incêndio  Incêndio  OST_SpecialityEquipment. --- Consultar Documentação BuildingSmart</v>
      </c>
      <c r="Q388" s="7" t="s">
        <v>393</v>
      </c>
      <c r="R388" s="19" t="s">
        <v>391</v>
      </c>
      <c r="S388" s="19" t="s">
        <v>391</v>
      </c>
      <c r="T388" s="10" t="str">
        <f t="shared" si="66"/>
        <v>key_388</v>
      </c>
    </row>
    <row r="389" spans="1:20" ht="7.9" customHeight="1" x14ac:dyDescent="0.25">
      <c r="A389" s="12">
        <v>389</v>
      </c>
      <c r="B389" s="89" t="s">
        <v>1253</v>
      </c>
      <c r="C389" s="23" t="s">
        <v>1254</v>
      </c>
      <c r="D389" s="23" t="s">
        <v>924</v>
      </c>
      <c r="E389" s="23" t="s">
        <v>1266</v>
      </c>
      <c r="F389" s="21" t="s">
        <v>634</v>
      </c>
      <c r="G389" s="27" t="s">
        <v>134</v>
      </c>
      <c r="H389" s="27" t="s">
        <v>134</v>
      </c>
      <c r="I389" s="27" t="s">
        <v>134</v>
      </c>
      <c r="J389" s="27" t="s">
        <v>134</v>
      </c>
      <c r="K389" s="27" t="str">
        <f t="shared" si="70"/>
        <v>é.categoria only OST_Sprinklers</v>
      </c>
      <c r="L389" s="7" t="str">
        <f t="shared" si="64"/>
        <v>Trata-se de: ObjetoBIM</v>
      </c>
      <c r="M389" s="7" t="str">
        <f t="shared" si="67"/>
        <v xml:space="preserve">Tema </v>
      </c>
      <c r="N389" s="7" t="str">
        <f t="shared" si="68"/>
        <v xml:space="preserve">Tema Incêndio </v>
      </c>
      <c r="O389" s="7" t="str">
        <f t="shared" si="69"/>
        <v xml:space="preserve">Incêndio </v>
      </c>
      <c r="P389" s="7" t="str">
        <f t="shared" si="65"/>
        <v>Trata-se de: ObjetoBIM Tema  Tema Incêndio  Incêndio  OST_Sprinklers. --- Consultar Documentação BuildingSmart</v>
      </c>
      <c r="Q389" s="7" t="s">
        <v>393</v>
      </c>
      <c r="R389" s="19" t="s">
        <v>391</v>
      </c>
      <c r="S389" s="19" t="s">
        <v>391</v>
      </c>
      <c r="T389" s="10" t="str">
        <f t="shared" si="66"/>
        <v>key_389</v>
      </c>
    </row>
    <row r="390" spans="1:20" ht="7.9" customHeight="1" x14ac:dyDescent="0.25">
      <c r="A390" s="12">
        <v>390</v>
      </c>
      <c r="B390" s="89" t="s">
        <v>1253</v>
      </c>
      <c r="C390" s="23" t="s">
        <v>1254</v>
      </c>
      <c r="D390" s="9" t="s">
        <v>1172</v>
      </c>
      <c r="E390" s="9" t="s">
        <v>1267</v>
      </c>
      <c r="F390" s="21" t="s">
        <v>342</v>
      </c>
      <c r="G390" s="27" t="s">
        <v>134</v>
      </c>
      <c r="H390" s="27" t="s">
        <v>134</v>
      </c>
      <c r="I390" s="27" t="s">
        <v>134</v>
      </c>
      <c r="J390" s="27" t="s">
        <v>134</v>
      </c>
      <c r="K390" s="27" t="str">
        <f t="shared" si="70"/>
        <v>é.categoria only OST_Wire</v>
      </c>
      <c r="L390" s="7" t="str">
        <f t="shared" si="64"/>
        <v>Trata-se de: ObjetoBIM</v>
      </c>
      <c r="M390" s="7" t="str">
        <f t="shared" si="67"/>
        <v xml:space="preserve">Tema </v>
      </c>
      <c r="N390" s="7" t="str">
        <f t="shared" si="68"/>
        <v xml:space="preserve">Tema Distribuição </v>
      </c>
      <c r="O390" s="7" t="str">
        <f t="shared" si="69"/>
        <v xml:space="preserve">Distribuição </v>
      </c>
      <c r="P390" s="7" t="str">
        <f t="shared" si="65"/>
        <v>Trata-se de: ObjetoBIM Tema  Tema Distribuição  Distribuição  OST_Wire. --- Consultar Documentação BuildingSmart</v>
      </c>
      <c r="Q390" s="7" t="s">
        <v>393</v>
      </c>
      <c r="R390" s="19" t="s">
        <v>391</v>
      </c>
      <c r="S390" s="19" t="s">
        <v>391</v>
      </c>
      <c r="T390" s="10" t="str">
        <f t="shared" si="66"/>
        <v>key_390</v>
      </c>
    </row>
    <row r="391" spans="1:20" ht="7.9" customHeight="1" x14ac:dyDescent="0.25">
      <c r="A391" s="12">
        <v>391</v>
      </c>
      <c r="B391" s="89" t="s">
        <v>1253</v>
      </c>
      <c r="C391" s="23" t="s">
        <v>1254</v>
      </c>
      <c r="D391" s="23" t="s">
        <v>926</v>
      </c>
      <c r="E391" s="23" t="s">
        <v>1301</v>
      </c>
      <c r="F391" s="21" t="s">
        <v>635</v>
      </c>
      <c r="G391" s="27" t="s">
        <v>134</v>
      </c>
      <c r="H391" s="27" t="s">
        <v>134</v>
      </c>
      <c r="I391" s="27" t="s">
        <v>134</v>
      </c>
      <c r="J391" s="27" t="s">
        <v>134</v>
      </c>
      <c r="K391" s="27" t="str">
        <f t="shared" si="70"/>
        <v>é.categoria only OST_LightingDevices</v>
      </c>
      <c r="L391" s="7" t="str">
        <f t="shared" si="64"/>
        <v>Trata-se de: ObjetoBIM</v>
      </c>
      <c r="M391" s="7" t="str">
        <f t="shared" si="67"/>
        <v xml:space="preserve">Tema </v>
      </c>
      <c r="N391" s="7" t="str">
        <f t="shared" si="68"/>
        <v xml:space="preserve">Tema Luminotécnica </v>
      </c>
      <c r="O391" s="7" t="str">
        <f t="shared" si="69"/>
        <v xml:space="preserve">Dispositivos </v>
      </c>
      <c r="P391" s="7" t="str">
        <f t="shared" si="65"/>
        <v>Trata-se de: ObjetoBIM Tema  Tema Luminotécnica  Dispositivos  OST_LightingDevices. --- Consultar Documentação BuildingSmart</v>
      </c>
      <c r="Q391" s="7" t="s">
        <v>393</v>
      </c>
      <c r="R391" s="19" t="s">
        <v>391</v>
      </c>
      <c r="S391" s="19" t="s">
        <v>391</v>
      </c>
      <c r="T391" s="10" t="str">
        <f t="shared" si="66"/>
        <v>key_391</v>
      </c>
    </row>
    <row r="392" spans="1:20" ht="7.9" customHeight="1" x14ac:dyDescent="0.25">
      <c r="A392" s="12">
        <v>392</v>
      </c>
      <c r="B392" s="89" t="s">
        <v>1253</v>
      </c>
      <c r="C392" s="23" t="s">
        <v>1254</v>
      </c>
      <c r="D392" s="23" t="s">
        <v>926</v>
      </c>
      <c r="E392" s="23" t="s">
        <v>1301</v>
      </c>
      <c r="F392" s="21" t="s">
        <v>682</v>
      </c>
      <c r="G392" s="27" t="s">
        <v>134</v>
      </c>
      <c r="H392" s="27" t="s">
        <v>134</v>
      </c>
      <c r="I392" s="27" t="s">
        <v>134</v>
      </c>
      <c r="J392" s="27" t="s">
        <v>134</v>
      </c>
      <c r="K392" s="27" t="str">
        <f t="shared" si="70"/>
        <v>é.categoria only OST_LightingFixtures</v>
      </c>
      <c r="L392" s="7" t="str">
        <f t="shared" si="64"/>
        <v>Trata-se de: ObjetoBIM</v>
      </c>
      <c r="M392" s="7" t="str">
        <f t="shared" si="67"/>
        <v xml:space="preserve">Tema </v>
      </c>
      <c r="N392" s="7" t="str">
        <f t="shared" si="68"/>
        <v xml:space="preserve">Tema Luminotécnica </v>
      </c>
      <c r="O392" s="7" t="str">
        <f t="shared" si="69"/>
        <v xml:space="preserve">Dispositivos </v>
      </c>
      <c r="P392" s="7" t="str">
        <f t="shared" si="65"/>
        <v>Trata-se de: ObjetoBIM Tema  Tema Luminotécnica  Dispositivos  OST_LightingFixtures. --- Consultar Documentação BuildingSmart</v>
      </c>
      <c r="Q392" s="7" t="s">
        <v>393</v>
      </c>
      <c r="R392" s="19" t="s">
        <v>391</v>
      </c>
      <c r="S392" s="19" t="s">
        <v>391</v>
      </c>
      <c r="T392" s="10" t="str">
        <f t="shared" si="66"/>
        <v>key_392</v>
      </c>
    </row>
    <row r="393" spans="1:20" ht="7.9" customHeight="1" x14ac:dyDescent="0.25">
      <c r="A393" s="12">
        <v>393</v>
      </c>
      <c r="B393" s="89" t="s">
        <v>1253</v>
      </c>
      <c r="C393" s="23" t="s">
        <v>1254</v>
      </c>
      <c r="D393" s="23" t="s">
        <v>938</v>
      </c>
      <c r="E393" s="23" t="s">
        <v>1269</v>
      </c>
      <c r="F393" s="21" t="s">
        <v>694</v>
      </c>
      <c r="G393" s="27" t="s">
        <v>134</v>
      </c>
      <c r="H393" s="27" t="s">
        <v>134</v>
      </c>
      <c r="I393" s="27" t="s">
        <v>134</v>
      </c>
      <c r="J393" s="27" t="s">
        <v>134</v>
      </c>
      <c r="K393" s="27" t="str">
        <f t="shared" si="70"/>
        <v>é.categoria only OST_Materials</v>
      </c>
      <c r="L393" s="7" t="str">
        <f t="shared" si="64"/>
        <v>Trata-se de: ObjetoBIM</v>
      </c>
      <c r="M393" s="7" t="str">
        <f t="shared" si="67"/>
        <v xml:space="preserve">Tema </v>
      </c>
      <c r="N393" s="7" t="str">
        <f t="shared" si="68"/>
        <v xml:space="preserve">Tema Materiais </v>
      </c>
      <c r="O393" s="7" t="str">
        <f t="shared" si="69"/>
        <v xml:space="preserve">Materiais </v>
      </c>
      <c r="P393" s="7" t="str">
        <f t="shared" si="65"/>
        <v>Trata-se de: ObjetoBIM Tema  Tema Materiais  Materiais  OST_Materials. --- Consultar Documentação BuildingSmart</v>
      </c>
      <c r="Q393" s="7" t="s">
        <v>393</v>
      </c>
      <c r="R393" s="19" t="s">
        <v>391</v>
      </c>
      <c r="S393" s="19" t="s">
        <v>391</v>
      </c>
      <c r="T393" s="10" t="str">
        <f t="shared" si="66"/>
        <v>key_393</v>
      </c>
    </row>
    <row r="394" spans="1:20" ht="7.9" customHeight="1" x14ac:dyDescent="0.25">
      <c r="A394" s="12">
        <v>394</v>
      </c>
      <c r="B394" s="89" t="s">
        <v>1253</v>
      </c>
      <c r="C394" s="23" t="s">
        <v>1254</v>
      </c>
      <c r="D394" s="23" t="s">
        <v>928</v>
      </c>
      <c r="E394" s="23" t="s">
        <v>1270</v>
      </c>
      <c r="F394" s="21" t="s">
        <v>362</v>
      </c>
      <c r="G394" s="27" t="s">
        <v>134</v>
      </c>
      <c r="H394" s="27" t="s">
        <v>134</v>
      </c>
      <c r="I394" s="27" t="s">
        <v>134</v>
      </c>
      <c r="J394" s="27" t="s">
        <v>134</v>
      </c>
      <c r="K394" s="27" t="str">
        <f t="shared" si="70"/>
        <v>é.categoria only OST_MechanicalEquipmentSet</v>
      </c>
      <c r="L394" s="7" t="str">
        <f t="shared" si="64"/>
        <v>Trata-se de: ObjetoBIM</v>
      </c>
      <c r="M394" s="7" t="str">
        <f t="shared" si="67"/>
        <v xml:space="preserve">Tema </v>
      </c>
      <c r="N394" s="7" t="str">
        <f t="shared" si="68"/>
        <v xml:space="preserve">Tema Mecânico </v>
      </c>
      <c r="O394" s="7" t="str">
        <f t="shared" si="69"/>
        <v xml:space="preserve">Mecânico </v>
      </c>
      <c r="P394" s="7" t="str">
        <f t="shared" si="65"/>
        <v>Trata-se de: ObjetoBIM Tema  Tema Mecânico  Mecânico  OST_MechanicalEquipmentSet. --- Consultar Documentação BuildingSmart</v>
      </c>
      <c r="Q394" s="7" t="s">
        <v>393</v>
      </c>
      <c r="R394" s="19" t="s">
        <v>391</v>
      </c>
      <c r="S394" s="19" t="s">
        <v>391</v>
      </c>
      <c r="T394" s="10" t="str">
        <f t="shared" si="66"/>
        <v>key_394</v>
      </c>
    </row>
    <row r="395" spans="1:20" ht="7.9" customHeight="1" x14ac:dyDescent="0.25">
      <c r="A395" s="12">
        <v>395</v>
      </c>
      <c r="B395" s="89" t="s">
        <v>1253</v>
      </c>
      <c r="C395" s="23" t="s">
        <v>1254</v>
      </c>
      <c r="D395" s="23" t="s">
        <v>928</v>
      </c>
      <c r="E395" s="23" t="s">
        <v>1270</v>
      </c>
      <c r="F395" s="21" t="s">
        <v>155</v>
      </c>
      <c r="G395" s="27" t="s">
        <v>134</v>
      </c>
      <c r="H395" s="27" t="s">
        <v>134</v>
      </c>
      <c r="I395" s="27" t="s">
        <v>134</v>
      </c>
      <c r="J395" s="27" t="s">
        <v>134</v>
      </c>
      <c r="K395" s="27" t="str">
        <f t="shared" si="70"/>
        <v>é.categoria only OST_MechanicalEquipment</v>
      </c>
      <c r="L395" s="7" t="str">
        <f t="shared" si="64"/>
        <v>Trata-se de: ObjetoBIM</v>
      </c>
      <c r="M395" s="7" t="str">
        <f t="shared" si="67"/>
        <v xml:space="preserve">Tema </v>
      </c>
      <c r="N395" s="7" t="str">
        <f t="shared" si="68"/>
        <v xml:space="preserve">Tema Mecânico </v>
      </c>
      <c r="O395" s="7" t="str">
        <f t="shared" si="69"/>
        <v xml:space="preserve">Mecânico </v>
      </c>
      <c r="P395" s="7" t="str">
        <f t="shared" si="65"/>
        <v>Trata-se de: ObjetoBIM Tema  Tema Mecânico  Mecânico  OST_MechanicalEquipment. --- Consultar Documentação BuildingSmart</v>
      </c>
      <c r="Q395" s="7" t="s">
        <v>393</v>
      </c>
      <c r="R395" s="19" t="s">
        <v>391</v>
      </c>
      <c r="S395" s="19" t="s">
        <v>391</v>
      </c>
      <c r="T395" s="10" t="str">
        <f t="shared" si="66"/>
        <v>key_395</v>
      </c>
    </row>
    <row r="396" spans="1:20" ht="7.9" customHeight="1" x14ac:dyDescent="0.25">
      <c r="A396" s="12">
        <v>396</v>
      </c>
      <c r="B396" s="89" t="s">
        <v>1253</v>
      </c>
      <c r="C396" s="23" t="s">
        <v>1254</v>
      </c>
      <c r="D396" s="23" t="s">
        <v>935</v>
      </c>
      <c r="E396" s="23" t="s">
        <v>1309</v>
      </c>
      <c r="F396" s="21" t="s">
        <v>361</v>
      </c>
      <c r="G396" s="27" t="s">
        <v>134</v>
      </c>
      <c r="H396" s="27" t="s">
        <v>134</v>
      </c>
      <c r="I396" s="27" t="s">
        <v>134</v>
      </c>
      <c r="J396" s="27" t="s">
        <v>134</v>
      </c>
      <c r="K396" s="27" t="str">
        <f t="shared" si="70"/>
        <v>é.categoria only OST_Casework</v>
      </c>
      <c r="L396" s="7" t="str">
        <f t="shared" si="64"/>
        <v>Trata-se de: ObjetoBIM</v>
      </c>
      <c r="M396" s="7" t="str">
        <f t="shared" si="67"/>
        <v xml:space="preserve">Tema </v>
      </c>
      <c r="N396" s="7" t="str">
        <f t="shared" si="68"/>
        <v xml:space="preserve">Tema Mobiliário </v>
      </c>
      <c r="O396" s="7" t="str">
        <f t="shared" si="69"/>
        <v xml:space="preserve">Mobiliário Escritório </v>
      </c>
      <c r="P396" s="7" t="str">
        <f t="shared" si="65"/>
        <v>Trata-se de: ObjetoBIM Tema  Tema Mobiliário  Mobiliário Escritório  OST_Casework. --- Consultar Documentação BuildingSmart</v>
      </c>
      <c r="Q396" s="7" t="s">
        <v>393</v>
      </c>
      <c r="R396" s="19" t="s">
        <v>391</v>
      </c>
      <c r="S396" s="19" t="s">
        <v>391</v>
      </c>
      <c r="T396" s="10" t="str">
        <f t="shared" si="66"/>
        <v>key_396</v>
      </c>
    </row>
    <row r="397" spans="1:20" ht="7.9" customHeight="1" x14ac:dyDescent="0.25">
      <c r="A397" s="12">
        <v>397</v>
      </c>
      <c r="B397" s="89" t="s">
        <v>1253</v>
      </c>
      <c r="C397" s="23" t="s">
        <v>1254</v>
      </c>
      <c r="D397" s="23" t="s">
        <v>935</v>
      </c>
      <c r="E397" s="23" t="s">
        <v>1308</v>
      </c>
      <c r="F397" s="21" t="s">
        <v>149</v>
      </c>
      <c r="G397" s="27" t="s">
        <v>134</v>
      </c>
      <c r="H397" s="27" t="s">
        <v>134</v>
      </c>
      <c r="I397" s="27" t="s">
        <v>134</v>
      </c>
      <c r="J397" s="27" t="s">
        <v>134</v>
      </c>
      <c r="K397" s="27" t="str">
        <f t="shared" si="70"/>
        <v>é.categoria only OST_FoodServiceEquipment</v>
      </c>
      <c r="L397" s="7" t="str">
        <f t="shared" ref="L397:L460" si="71">_xlfn.CONCAT("Trata-se de: ", SUBSTITUTE(B397,"1.",""))</f>
        <v>Trata-se de: ObjetoBIM</v>
      </c>
      <c r="M397" s="7" t="str">
        <f t="shared" si="67"/>
        <v xml:space="preserve">Tema </v>
      </c>
      <c r="N397" s="7" t="str">
        <f t="shared" si="68"/>
        <v xml:space="preserve">Tema Mobiliário </v>
      </c>
      <c r="O397" s="7" t="str">
        <f t="shared" si="69"/>
        <v xml:space="preserve">Mobiliário Restaurante </v>
      </c>
      <c r="P397" s="7" t="str">
        <f t="shared" ref="P397:P460" si="72">_xlfn.CONCAT(L397," ",M397," ",N397," ",O397," ", SUBSTITUTE(F397, ".", " "),". --- ",Q397)</f>
        <v>Trata-se de: ObjetoBIM Tema  Tema Mobiliário  Mobiliário Restaurante  OST_FoodServiceEquipment. --- Consultar Documentação BuildingSmart</v>
      </c>
      <c r="Q397" s="7" t="s">
        <v>393</v>
      </c>
      <c r="R397" s="19" t="s">
        <v>391</v>
      </c>
      <c r="S397" s="19" t="s">
        <v>391</v>
      </c>
      <c r="T397" s="10" t="str">
        <f t="shared" ref="T397:T460" si="73">_xlfn.CONCAT("key_",A397)</f>
        <v>key_397</v>
      </c>
    </row>
    <row r="398" spans="1:20" ht="7.9" customHeight="1" x14ac:dyDescent="0.25">
      <c r="A398" s="12">
        <v>398</v>
      </c>
      <c r="B398" s="89" t="s">
        <v>1253</v>
      </c>
      <c r="C398" s="23" t="s">
        <v>1254</v>
      </c>
      <c r="D398" s="23" t="s">
        <v>935</v>
      </c>
      <c r="E398" s="23" t="s">
        <v>1311</v>
      </c>
      <c r="F398" s="21" t="s">
        <v>683</v>
      </c>
      <c r="G398" s="27" t="s">
        <v>134</v>
      </c>
      <c r="H398" s="27" t="s">
        <v>134</v>
      </c>
      <c r="I398" s="27" t="s">
        <v>134</v>
      </c>
      <c r="J398" s="27" t="s">
        <v>134</v>
      </c>
      <c r="K398" s="27" t="str">
        <f t="shared" si="70"/>
        <v>é.categoria only OST_FurnitureSystems</v>
      </c>
      <c r="L398" s="7" t="str">
        <f t="shared" si="71"/>
        <v>Trata-se de: ObjetoBIM</v>
      </c>
      <c r="M398" s="7" t="str">
        <f t="shared" ref="M398:M461" si="74">_xlfn.CONCAT(SUBSTITUTE(C398,"."," ")," ")</f>
        <v xml:space="preserve">Tema </v>
      </c>
      <c r="N398" s="7" t="str">
        <f t="shared" ref="N398:N461" si="75">_xlfn.CONCAT(SUBSTITUTE(D398,"."," ")," ")</f>
        <v xml:space="preserve">Tema Mobiliário </v>
      </c>
      <c r="O398" s="7" t="str">
        <f t="shared" ref="O398:O461" si="76">_xlfn.CONCAT(SUBSTITUTE(E398,"."," ")," ")</f>
        <v xml:space="preserve">Mobiliário Sistemas </v>
      </c>
      <c r="P398" s="7" t="str">
        <f t="shared" si="72"/>
        <v>Trata-se de: ObjetoBIM Tema  Tema Mobiliário  Mobiliário Sistemas  OST_FurnitureSystems. --- Consultar Documentação BuildingSmart</v>
      </c>
      <c r="Q398" s="7" t="s">
        <v>393</v>
      </c>
      <c r="R398" s="19" t="s">
        <v>391</v>
      </c>
      <c r="S398" s="19" t="s">
        <v>391</v>
      </c>
      <c r="T398" s="10" t="str">
        <f t="shared" si="73"/>
        <v>key_398</v>
      </c>
    </row>
    <row r="399" spans="1:20" ht="7.9" customHeight="1" x14ac:dyDescent="0.25">
      <c r="A399" s="12">
        <v>399</v>
      </c>
      <c r="B399" s="89" t="s">
        <v>1253</v>
      </c>
      <c r="C399" s="23" t="s">
        <v>1254</v>
      </c>
      <c r="D399" s="23" t="s">
        <v>935</v>
      </c>
      <c r="E399" s="23" t="s">
        <v>1310</v>
      </c>
      <c r="F399" s="21" t="s">
        <v>150</v>
      </c>
      <c r="G399" s="27" t="s">
        <v>134</v>
      </c>
      <c r="H399" s="27" t="s">
        <v>134</v>
      </c>
      <c r="I399" s="27" t="s">
        <v>134</v>
      </c>
      <c r="J399" s="27" t="s">
        <v>134</v>
      </c>
      <c r="K399" s="27" t="str">
        <f t="shared" si="70"/>
        <v>é.categoria only OST_Furniture</v>
      </c>
      <c r="L399" s="7" t="str">
        <f t="shared" si="71"/>
        <v>Trata-se de: ObjetoBIM</v>
      </c>
      <c r="M399" s="7" t="str">
        <f t="shared" si="74"/>
        <v xml:space="preserve">Tema </v>
      </c>
      <c r="N399" s="7" t="str">
        <f t="shared" si="75"/>
        <v xml:space="preserve">Tema Mobiliário </v>
      </c>
      <c r="O399" s="7" t="str">
        <f t="shared" si="76"/>
        <v xml:space="preserve">Mobiliário Geral </v>
      </c>
      <c r="P399" s="7" t="str">
        <f t="shared" si="72"/>
        <v>Trata-se de: ObjetoBIM Tema  Tema Mobiliário  Mobiliário Geral  OST_Furniture. --- Consultar Documentação BuildingSmart</v>
      </c>
      <c r="Q399" s="7" t="s">
        <v>393</v>
      </c>
      <c r="R399" s="19" t="s">
        <v>391</v>
      </c>
      <c r="S399" s="19" t="s">
        <v>391</v>
      </c>
      <c r="T399" s="10" t="str">
        <f t="shared" si="73"/>
        <v>key_399</v>
      </c>
    </row>
    <row r="400" spans="1:20" ht="7.9" customHeight="1" x14ac:dyDescent="0.25">
      <c r="A400" s="12">
        <v>400</v>
      </c>
      <c r="B400" s="89" t="s">
        <v>1253</v>
      </c>
      <c r="C400" s="23" t="s">
        <v>1254</v>
      </c>
      <c r="D400" s="9" t="s">
        <v>1180</v>
      </c>
      <c r="E400" s="89" t="s">
        <v>1294</v>
      </c>
      <c r="F400" s="21" t="s">
        <v>703</v>
      </c>
      <c r="G400" s="27" t="s">
        <v>134</v>
      </c>
      <c r="H400" s="27" t="s">
        <v>134</v>
      </c>
      <c r="I400" s="27" t="s">
        <v>134</v>
      </c>
      <c r="J400" s="27" t="s">
        <v>134</v>
      </c>
      <c r="K400" s="27" t="str">
        <f t="shared" si="70"/>
        <v>é.categoria only OST_Ceilings</v>
      </c>
      <c r="L400" s="7" t="str">
        <f t="shared" si="71"/>
        <v>Trata-se de: ObjetoBIM</v>
      </c>
      <c r="M400" s="7" t="str">
        <f t="shared" si="74"/>
        <v xml:space="preserve">Tema </v>
      </c>
      <c r="N400" s="7" t="str">
        <f t="shared" si="75"/>
        <v xml:space="preserve">Tema Arquitetura </v>
      </c>
      <c r="O400" s="7" t="str">
        <f t="shared" si="76"/>
        <v xml:space="preserve">Tetos </v>
      </c>
      <c r="P400" s="7" t="str">
        <f t="shared" si="72"/>
        <v>Trata-se de: ObjetoBIM Tema  Tema Arquitetura  Tetos  OST_Ceilings. --- Consultar Documentação BuildingSmart</v>
      </c>
      <c r="Q400" s="7" t="s">
        <v>393</v>
      </c>
      <c r="R400" s="19" t="s">
        <v>391</v>
      </c>
      <c r="S400" s="19" t="s">
        <v>391</v>
      </c>
      <c r="T400" s="10" t="str">
        <f t="shared" si="73"/>
        <v>key_400</v>
      </c>
    </row>
    <row r="401" spans="1:20" ht="7.9" customHeight="1" x14ac:dyDescent="0.25">
      <c r="A401" s="12">
        <v>401</v>
      </c>
      <c r="B401" s="89" t="s">
        <v>1253</v>
      </c>
      <c r="C401" s="23" t="s">
        <v>1254</v>
      </c>
      <c r="D401" s="9" t="s">
        <v>1169</v>
      </c>
      <c r="E401" s="89" t="s">
        <v>1272</v>
      </c>
      <c r="F401" s="21" t="s">
        <v>347</v>
      </c>
      <c r="G401" s="27" t="s">
        <v>134</v>
      </c>
      <c r="H401" s="27" t="s">
        <v>134</v>
      </c>
      <c r="I401" s="27" t="s">
        <v>134</v>
      </c>
      <c r="J401" s="27" t="s">
        <v>134</v>
      </c>
      <c r="K401" s="27" t="str">
        <f t="shared" si="70"/>
        <v>é.categoria only OST_Entourage</v>
      </c>
      <c r="L401" s="7" t="str">
        <f t="shared" si="71"/>
        <v>Trata-se de: ObjetoBIM</v>
      </c>
      <c r="M401" s="7" t="str">
        <f t="shared" si="74"/>
        <v xml:space="preserve">Tema </v>
      </c>
      <c r="N401" s="7" t="str">
        <f t="shared" si="75"/>
        <v xml:space="preserve">Tema Paisagismo </v>
      </c>
      <c r="O401" s="7" t="str">
        <f t="shared" si="76"/>
        <v xml:space="preserve">Paisagismo </v>
      </c>
      <c r="P401" s="7" t="str">
        <f t="shared" si="72"/>
        <v>Trata-se de: ObjetoBIM Tema  Tema Paisagismo  Paisagismo  OST_Entourage. --- Consultar Documentação BuildingSmart</v>
      </c>
      <c r="Q401" s="7" t="s">
        <v>393</v>
      </c>
      <c r="R401" s="19" t="s">
        <v>391</v>
      </c>
      <c r="S401" s="19" t="s">
        <v>391</v>
      </c>
      <c r="T401" s="10" t="str">
        <f t="shared" si="73"/>
        <v>key_401</v>
      </c>
    </row>
    <row r="402" spans="1:20" ht="7.9" customHeight="1" x14ac:dyDescent="0.25">
      <c r="A402" s="12">
        <v>402</v>
      </c>
      <c r="B402" s="89" t="s">
        <v>1253</v>
      </c>
      <c r="C402" s="23" t="s">
        <v>1254</v>
      </c>
      <c r="D402" s="9" t="s">
        <v>1180</v>
      </c>
      <c r="E402" s="89" t="s">
        <v>1295</v>
      </c>
      <c r="F402" s="21" t="s">
        <v>705</v>
      </c>
      <c r="G402" s="27" t="s">
        <v>134</v>
      </c>
      <c r="H402" s="27" t="s">
        <v>134</v>
      </c>
      <c r="I402" s="27" t="s">
        <v>134</v>
      </c>
      <c r="J402" s="27" t="s">
        <v>134</v>
      </c>
      <c r="K402" s="27" t="str">
        <f t="shared" si="70"/>
        <v>é.categoria only OST_Floors</v>
      </c>
      <c r="L402" s="7" t="str">
        <f t="shared" si="71"/>
        <v>Trata-se de: ObjetoBIM</v>
      </c>
      <c r="M402" s="7" t="str">
        <f t="shared" si="74"/>
        <v xml:space="preserve">Tema </v>
      </c>
      <c r="N402" s="7" t="str">
        <f t="shared" si="75"/>
        <v xml:space="preserve">Tema Arquitetura </v>
      </c>
      <c r="O402" s="7" t="str">
        <f t="shared" si="76"/>
        <v xml:space="preserve">Pisos </v>
      </c>
      <c r="P402" s="7" t="str">
        <f t="shared" si="72"/>
        <v>Trata-se de: ObjetoBIM Tema  Tema Arquitetura  Pisos  OST_Floors. --- Consultar Documentação BuildingSmart</v>
      </c>
      <c r="Q402" s="7" t="s">
        <v>393</v>
      </c>
      <c r="R402" s="19" t="s">
        <v>391</v>
      </c>
      <c r="S402" s="19" t="s">
        <v>391</v>
      </c>
      <c r="T402" s="10" t="str">
        <f t="shared" si="73"/>
        <v>key_402</v>
      </c>
    </row>
    <row r="403" spans="1:20" ht="7.9" customHeight="1" x14ac:dyDescent="0.25">
      <c r="A403" s="12">
        <v>403</v>
      </c>
      <c r="B403" s="89" t="s">
        <v>1253</v>
      </c>
      <c r="C403" s="23" t="s">
        <v>1254</v>
      </c>
      <c r="D403" s="9" t="s">
        <v>1170</v>
      </c>
      <c r="E403" s="9" t="s">
        <v>1273</v>
      </c>
      <c r="F403" s="21" t="s">
        <v>673</v>
      </c>
      <c r="G403" s="27" t="s">
        <v>134</v>
      </c>
      <c r="H403" s="27" t="s">
        <v>134</v>
      </c>
      <c r="I403" s="27" t="s">
        <v>134</v>
      </c>
      <c r="J403" s="27" t="s">
        <v>134</v>
      </c>
      <c r="K403" s="27" t="str">
        <f t="shared" si="70"/>
        <v>é.categoria only OST_MassFaceSplitter</v>
      </c>
      <c r="L403" s="7" t="str">
        <f t="shared" si="71"/>
        <v>Trata-se de: ObjetoBIM</v>
      </c>
      <c r="M403" s="7" t="str">
        <f t="shared" si="74"/>
        <v xml:space="preserve">Tema </v>
      </c>
      <c r="N403" s="7" t="str">
        <f t="shared" si="75"/>
        <v xml:space="preserve">Tema Volumetria </v>
      </c>
      <c r="O403" s="7" t="str">
        <f t="shared" si="76"/>
        <v xml:space="preserve">Volumetria </v>
      </c>
      <c r="P403" s="7" t="str">
        <f t="shared" si="72"/>
        <v>Trata-se de: ObjetoBIM Tema  Tema Volumetria  Volumetria  OST_MassFaceSplitter. --- Consultar Documentação BuildingSmart</v>
      </c>
      <c r="Q403" s="7" t="s">
        <v>393</v>
      </c>
      <c r="R403" s="19" t="s">
        <v>391</v>
      </c>
      <c r="S403" s="19" t="s">
        <v>391</v>
      </c>
      <c r="T403" s="10" t="str">
        <f t="shared" si="73"/>
        <v>key_403</v>
      </c>
    </row>
    <row r="404" spans="1:20" ht="7.9" customHeight="1" x14ac:dyDescent="0.25">
      <c r="A404" s="12">
        <v>404</v>
      </c>
      <c r="B404" s="89" t="s">
        <v>1253</v>
      </c>
      <c r="C404" s="23" t="s">
        <v>1254</v>
      </c>
      <c r="D404" s="9" t="s">
        <v>1170</v>
      </c>
      <c r="E404" s="9" t="s">
        <v>1273</v>
      </c>
      <c r="F404" s="21" t="s">
        <v>154</v>
      </c>
      <c r="G404" s="27" t="s">
        <v>134</v>
      </c>
      <c r="H404" s="27" t="s">
        <v>134</v>
      </c>
      <c r="I404" s="27" t="s">
        <v>134</v>
      </c>
      <c r="J404" s="27" t="s">
        <v>134</v>
      </c>
      <c r="K404" s="27" t="str">
        <f t="shared" si="70"/>
        <v>é.categoria only OST_Mass</v>
      </c>
      <c r="L404" s="7" t="str">
        <f t="shared" si="71"/>
        <v>Trata-se de: ObjetoBIM</v>
      </c>
      <c r="M404" s="7" t="str">
        <f t="shared" si="74"/>
        <v xml:space="preserve">Tema </v>
      </c>
      <c r="N404" s="7" t="str">
        <f t="shared" si="75"/>
        <v xml:space="preserve">Tema Volumetria </v>
      </c>
      <c r="O404" s="7" t="str">
        <f t="shared" si="76"/>
        <v xml:space="preserve">Volumetria </v>
      </c>
      <c r="P404" s="7" t="str">
        <f t="shared" si="72"/>
        <v>Trata-se de: ObjetoBIM Tema  Tema Volumetria  Volumetria  OST_Mass. --- Consultar Documentação BuildingSmart</v>
      </c>
      <c r="Q404" s="7" t="s">
        <v>393</v>
      </c>
      <c r="R404" s="19" t="s">
        <v>391</v>
      </c>
      <c r="S404" s="19" t="s">
        <v>391</v>
      </c>
      <c r="T404" s="10" t="str">
        <f t="shared" si="73"/>
        <v>key_404</v>
      </c>
    </row>
    <row r="405" spans="1:20" ht="7.9" customHeight="1" x14ac:dyDescent="0.25">
      <c r="A405" s="12">
        <v>405</v>
      </c>
      <c r="B405" s="89" t="s">
        <v>1253</v>
      </c>
      <c r="C405" s="23" t="s">
        <v>1254</v>
      </c>
      <c r="D405" s="9" t="s">
        <v>1180</v>
      </c>
      <c r="E405" s="89" t="s">
        <v>1295</v>
      </c>
      <c r="F405" s="21" t="s">
        <v>679</v>
      </c>
      <c r="G405" s="27" t="s">
        <v>134</v>
      </c>
      <c r="H405" s="27" t="s">
        <v>134</v>
      </c>
      <c r="I405" s="27" t="s">
        <v>134</v>
      </c>
      <c r="J405" s="27" t="s">
        <v>134</v>
      </c>
      <c r="K405" s="27" t="str">
        <f t="shared" si="70"/>
        <v>é.categoria only OST_BuildingPad</v>
      </c>
      <c r="L405" s="7" t="str">
        <f t="shared" si="71"/>
        <v>Trata-se de: ObjetoBIM</v>
      </c>
      <c r="M405" s="7" t="str">
        <f t="shared" si="74"/>
        <v xml:space="preserve">Tema </v>
      </c>
      <c r="N405" s="7" t="str">
        <f t="shared" si="75"/>
        <v xml:space="preserve">Tema Arquitetura </v>
      </c>
      <c r="O405" s="7" t="str">
        <f t="shared" si="76"/>
        <v xml:space="preserve">Pisos </v>
      </c>
      <c r="P405" s="7" t="str">
        <f t="shared" si="72"/>
        <v>Trata-se de: ObjetoBIM Tema  Tema Arquitetura  Pisos  OST_BuildingPad. --- Consultar Documentação BuildingSmart</v>
      </c>
      <c r="Q405" s="7" t="s">
        <v>393</v>
      </c>
      <c r="R405" s="19" t="s">
        <v>391</v>
      </c>
      <c r="S405" s="19" t="s">
        <v>391</v>
      </c>
      <c r="T405" s="10" t="str">
        <f t="shared" si="73"/>
        <v>key_405</v>
      </c>
    </row>
    <row r="406" spans="1:20" ht="7.9" customHeight="1" x14ac:dyDescent="0.25">
      <c r="A406" s="12">
        <v>406</v>
      </c>
      <c r="B406" s="89" t="s">
        <v>1253</v>
      </c>
      <c r="C406" s="23" t="s">
        <v>1254</v>
      </c>
      <c r="D406" s="9" t="s">
        <v>1169</v>
      </c>
      <c r="E406" s="9" t="s">
        <v>1272</v>
      </c>
      <c r="F406" s="21" t="s">
        <v>351</v>
      </c>
      <c r="G406" s="27" t="s">
        <v>134</v>
      </c>
      <c r="H406" s="27" t="s">
        <v>134</v>
      </c>
      <c r="I406" s="27" t="s">
        <v>134</v>
      </c>
      <c r="J406" s="27" t="s">
        <v>134</v>
      </c>
      <c r="K406" s="27" t="str">
        <f t="shared" si="70"/>
        <v>é.categoria only OST_Parking</v>
      </c>
      <c r="L406" s="7" t="str">
        <f t="shared" si="71"/>
        <v>Trata-se de: ObjetoBIM</v>
      </c>
      <c r="M406" s="7" t="str">
        <f t="shared" si="74"/>
        <v xml:space="preserve">Tema </v>
      </c>
      <c r="N406" s="7" t="str">
        <f t="shared" si="75"/>
        <v xml:space="preserve">Tema Paisagismo </v>
      </c>
      <c r="O406" s="7" t="str">
        <f t="shared" si="76"/>
        <v xml:space="preserve">Paisagismo </v>
      </c>
      <c r="P406" s="7" t="str">
        <f t="shared" si="72"/>
        <v>Trata-se de: ObjetoBIM Tema  Tema Paisagismo  Paisagismo  OST_Parking. --- Consultar Documentação BuildingSmart</v>
      </c>
      <c r="Q406" s="7" t="s">
        <v>393</v>
      </c>
      <c r="R406" s="19" t="s">
        <v>391</v>
      </c>
      <c r="S406" s="19" t="s">
        <v>391</v>
      </c>
      <c r="T406" s="10" t="str">
        <f t="shared" si="73"/>
        <v>key_406</v>
      </c>
    </row>
    <row r="407" spans="1:20" ht="7.9" customHeight="1" x14ac:dyDescent="0.25">
      <c r="A407" s="12">
        <v>407</v>
      </c>
      <c r="B407" s="89" t="s">
        <v>1253</v>
      </c>
      <c r="C407" s="23" t="s">
        <v>1254</v>
      </c>
      <c r="D407" s="9" t="s">
        <v>1180</v>
      </c>
      <c r="E407" s="89" t="s">
        <v>1296</v>
      </c>
      <c r="F407" s="21" t="s">
        <v>695</v>
      </c>
      <c r="G407" s="27" t="s">
        <v>134</v>
      </c>
      <c r="H407" s="27" t="s">
        <v>134</v>
      </c>
      <c r="I407" s="27" t="s">
        <v>134</v>
      </c>
      <c r="J407" s="27" t="s">
        <v>134</v>
      </c>
      <c r="K407" s="27" t="str">
        <f t="shared" si="70"/>
        <v>é.categoria only OST_Parts</v>
      </c>
      <c r="L407" s="7" t="str">
        <f t="shared" si="71"/>
        <v>Trata-se de: ObjetoBIM</v>
      </c>
      <c r="M407" s="7" t="str">
        <f t="shared" si="74"/>
        <v xml:space="preserve">Tema </v>
      </c>
      <c r="N407" s="7" t="str">
        <f t="shared" si="75"/>
        <v xml:space="preserve">Tema Arquitetura </v>
      </c>
      <c r="O407" s="7" t="str">
        <f t="shared" si="76"/>
        <v xml:space="preserve">Partes </v>
      </c>
      <c r="P407" s="7" t="str">
        <f t="shared" si="72"/>
        <v>Trata-se de: ObjetoBIM Tema  Tema Arquitetura  Partes  OST_Parts. --- Consultar Documentação BuildingSmart</v>
      </c>
      <c r="Q407" s="7" t="s">
        <v>393</v>
      </c>
      <c r="R407" s="19" t="s">
        <v>391</v>
      </c>
      <c r="S407" s="19" t="s">
        <v>391</v>
      </c>
      <c r="T407" s="10" t="str">
        <f t="shared" si="73"/>
        <v>key_407</v>
      </c>
    </row>
    <row r="408" spans="1:20" ht="7.9" customHeight="1" x14ac:dyDescent="0.25">
      <c r="A408" s="12">
        <v>408</v>
      </c>
      <c r="B408" s="89" t="s">
        <v>1253</v>
      </c>
      <c r="C408" s="23" t="s">
        <v>1254</v>
      </c>
      <c r="D408" s="9" t="s">
        <v>1169</v>
      </c>
      <c r="E408" s="9" t="s">
        <v>1272</v>
      </c>
      <c r="F408" s="21" t="s">
        <v>160</v>
      </c>
      <c r="G408" s="27" t="s">
        <v>134</v>
      </c>
      <c r="H408" s="27" t="s">
        <v>134</v>
      </c>
      <c r="I408" s="27" t="s">
        <v>134</v>
      </c>
      <c r="J408" s="27" t="s">
        <v>134</v>
      </c>
      <c r="K408" s="27" t="str">
        <f t="shared" si="70"/>
        <v>é.categoria only OST_Planting</v>
      </c>
      <c r="L408" s="7" t="str">
        <f t="shared" si="71"/>
        <v>Trata-se de: ObjetoBIM</v>
      </c>
      <c r="M408" s="7" t="str">
        <f t="shared" si="74"/>
        <v xml:space="preserve">Tema </v>
      </c>
      <c r="N408" s="7" t="str">
        <f t="shared" si="75"/>
        <v xml:space="preserve">Tema Paisagismo </v>
      </c>
      <c r="O408" s="7" t="str">
        <f t="shared" si="76"/>
        <v xml:space="preserve">Paisagismo </v>
      </c>
      <c r="P408" s="7" t="str">
        <f t="shared" si="72"/>
        <v>Trata-se de: ObjetoBIM Tema  Tema Paisagismo  Paisagismo  OST_Planting. --- Consultar Documentação BuildingSmart</v>
      </c>
      <c r="Q408" s="7" t="s">
        <v>393</v>
      </c>
      <c r="R408" s="19" t="s">
        <v>391</v>
      </c>
      <c r="S408" s="19" t="s">
        <v>391</v>
      </c>
      <c r="T408" s="10" t="str">
        <f t="shared" si="73"/>
        <v>key_408</v>
      </c>
    </row>
    <row r="409" spans="1:20" ht="7.9" customHeight="1" x14ac:dyDescent="0.25">
      <c r="A409" s="12">
        <v>409</v>
      </c>
      <c r="B409" s="89" t="s">
        <v>1253</v>
      </c>
      <c r="C409" s="23" t="s">
        <v>1254</v>
      </c>
      <c r="D409" s="9" t="s">
        <v>1167</v>
      </c>
      <c r="E409" s="9" t="s">
        <v>1274</v>
      </c>
      <c r="F409" s="21" t="s">
        <v>348</v>
      </c>
      <c r="G409" s="27" t="s">
        <v>134</v>
      </c>
      <c r="H409" s="27" t="s">
        <v>134</v>
      </c>
      <c r="I409" s="27" t="s">
        <v>134</v>
      </c>
      <c r="J409" s="27" t="s">
        <v>134</v>
      </c>
      <c r="K409" s="27" t="str">
        <f t="shared" si="70"/>
        <v>é.categoria only OST_RvtLinks</v>
      </c>
      <c r="L409" s="7" t="str">
        <f t="shared" si="71"/>
        <v>Trata-se de: ObjetoBIM</v>
      </c>
      <c r="M409" s="7" t="str">
        <f t="shared" si="74"/>
        <v xml:space="preserve">Tema </v>
      </c>
      <c r="N409" s="7" t="str">
        <f t="shared" si="75"/>
        <v xml:space="preserve">Tema Links </v>
      </c>
      <c r="O409" s="7" t="str">
        <f t="shared" si="76"/>
        <v xml:space="preserve">Links </v>
      </c>
      <c r="P409" s="7" t="str">
        <f t="shared" si="72"/>
        <v>Trata-se de: ObjetoBIM Tema  Tema Links  Links  OST_RvtLinks. --- Consultar Documentação BuildingSmart</v>
      </c>
      <c r="Q409" s="7" t="s">
        <v>393</v>
      </c>
      <c r="R409" s="19" t="s">
        <v>391</v>
      </c>
      <c r="S409" s="19" t="s">
        <v>391</v>
      </c>
      <c r="T409" s="10" t="str">
        <f t="shared" si="73"/>
        <v>key_409</v>
      </c>
    </row>
    <row r="410" spans="1:20" ht="7.9" customHeight="1" x14ac:dyDescent="0.25">
      <c r="A410" s="12">
        <v>410</v>
      </c>
      <c r="B410" s="89" t="s">
        <v>1253</v>
      </c>
      <c r="C410" s="23" t="s">
        <v>1254</v>
      </c>
      <c r="D410" s="9" t="s">
        <v>1180</v>
      </c>
      <c r="E410" s="89" t="s">
        <v>1297</v>
      </c>
      <c r="F410" s="21" t="s">
        <v>697</v>
      </c>
      <c r="G410" s="27" t="s">
        <v>134</v>
      </c>
      <c r="H410" s="27" t="s">
        <v>134</v>
      </c>
      <c r="I410" s="27" t="s">
        <v>134</v>
      </c>
      <c r="J410" s="27" t="s">
        <v>134</v>
      </c>
      <c r="K410" s="27" t="str">
        <f t="shared" si="70"/>
        <v>é.categoria only OST_Cornices</v>
      </c>
      <c r="L410" s="7" t="str">
        <f t="shared" si="71"/>
        <v>Trata-se de: ObjetoBIM</v>
      </c>
      <c r="M410" s="7" t="str">
        <f t="shared" si="74"/>
        <v xml:space="preserve">Tema </v>
      </c>
      <c r="N410" s="7" t="str">
        <f t="shared" si="75"/>
        <v xml:space="preserve">Tema Arquitetura </v>
      </c>
      <c r="O410" s="7" t="str">
        <f t="shared" si="76"/>
        <v xml:space="preserve">Paredes </v>
      </c>
      <c r="P410" s="7" t="str">
        <f t="shared" si="72"/>
        <v>Trata-se de: ObjetoBIM Tema  Tema Arquitetura  Paredes  OST_Cornices. --- Consultar Documentação BuildingSmart</v>
      </c>
      <c r="Q410" s="7" t="s">
        <v>393</v>
      </c>
      <c r="R410" s="19" t="s">
        <v>391</v>
      </c>
      <c r="S410" s="19" t="s">
        <v>391</v>
      </c>
      <c r="T410" s="10" t="str">
        <f t="shared" si="73"/>
        <v>key_410</v>
      </c>
    </row>
    <row r="411" spans="1:20" ht="7.9" customHeight="1" x14ac:dyDescent="0.25">
      <c r="A411" s="12">
        <v>411</v>
      </c>
      <c r="B411" s="89" t="s">
        <v>1253</v>
      </c>
      <c r="C411" s="23" t="s">
        <v>1254</v>
      </c>
      <c r="D411" s="9" t="s">
        <v>1180</v>
      </c>
      <c r="E411" s="89" t="s">
        <v>1297</v>
      </c>
      <c r="F411" s="21" t="s">
        <v>707</v>
      </c>
      <c r="G411" s="27" t="s">
        <v>134</v>
      </c>
      <c r="H411" s="27" t="s">
        <v>134</v>
      </c>
      <c r="I411" s="27" t="s">
        <v>134</v>
      </c>
      <c r="J411" s="27" t="s">
        <v>134</v>
      </c>
      <c r="K411" s="27" t="str">
        <f t="shared" si="70"/>
        <v>é.categoria only OST_Walls</v>
      </c>
      <c r="L411" s="7" t="str">
        <f t="shared" si="71"/>
        <v>Trata-se de: ObjetoBIM</v>
      </c>
      <c r="M411" s="7" t="str">
        <f t="shared" si="74"/>
        <v xml:space="preserve">Tema </v>
      </c>
      <c r="N411" s="7" t="str">
        <f t="shared" si="75"/>
        <v xml:space="preserve">Tema Arquitetura </v>
      </c>
      <c r="O411" s="7" t="str">
        <f t="shared" si="76"/>
        <v xml:space="preserve">Paredes </v>
      </c>
      <c r="P411" s="7" t="str">
        <f t="shared" si="72"/>
        <v>Trata-se de: ObjetoBIM Tema  Tema Arquitetura  Paredes  OST_Walls. --- Consultar Documentação BuildingSmart</v>
      </c>
      <c r="Q411" s="7" t="s">
        <v>393</v>
      </c>
      <c r="R411" s="19" t="s">
        <v>391</v>
      </c>
      <c r="S411" s="19" t="s">
        <v>391</v>
      </c>
      <c r="T411" s="10" t="str">
        <f t="shared" si="73"/>
        <v>key_411</v>
      </c>
    </row>
    <row r="412" spans="1:20" ht="7.9" customHeight="1" x14ac:dyDescent="0.25">
      <c r="A412" s="12">
        <v>412</v>
      </c>
      <c r="B412" s="89" t="s">
        <v>1253</v>
      </c>
      <c r="C412" s="23" t="s">
        <v>1254</v>
      </c>
      <c r="D412" s="23" t="s">
        <v>933</v>
      </c>
      <c r="E412" s="23" t="s">
        <v>1093</v>
      </c>
      <c r="F412" s="21" t="s">
        <v>156</v>
      </c>
      <c r="G412" s="27" t="s">
        <v>134</v>
      </c>
      <c r="H412" s="27" t="s">
        <v>134</v>
      </c>
      <c r="I412" s="27" t="s">
        <v>134</v>
      </c>
      <c r="J412" s="27" t="s">
        <v>134</v>
      </c>
      <c r="K412" s="27" t="str">
        <f t="shared" si="70"/>
        <v>é.categoria only OST_MedicalEquipment</v>
      </c>
      <c r="L412" s="7" t="str">
        <f t="shared" si="71"/>
        <v>Trata-se de: ObjetoBIM</v>
      </c>
      <c r="M412" s="7" t="str">
        <f t="shared" si="74"/>
        <v xml:space="preserve">Tema </v>
      </c>
      <c r="N412" s="7" t="str">
        <f t="shared" si="75"/>
        <v xml:space="preserve">Tema Saúde </v>
      </c>
      <c r="O412" s="7" t="str">
        <f t="shared" si="76"/>
        <v xml:space="preserve">Saúde </v>
      </c>
      <c r="P412" s="7" t="str">
        <f t="shared" si="72"/>
        <v>Trata-se de: ObjetoBIM Tema  Tema Saúde  Saúde  OST_MedicalEquipment. --- Consultar Documentação BuildingSmart</v>
      </c>
      <c r="Q412" s="7" t="s">
        <v>393</v>
      </c>
      <c r="R412" s="19" t="s">
        <v>391</v>
      </c>
      <c r="S412" s="19" t="s">
        <v>391</v>
      </c>
      <c r="T412" s="10" t="str">
        <f t="shared" si="73"/>
        <v>key_412</v>
      </c>
    </row>
    <row r="413" spans="1:20" ht="7.9" customHeight="1" x14ac:dyDescent="0.25">
      <c r="A413" s="12">
        <v>413</v>
      </c>
      <c r="B413" s="89" t="s">
        <v>1253</v>
      </c>
      <c r="C413" s="23" t="s">
        <v>1254</v>
      </c>
      <c r="D413" s="23" t="s">
        <v>933</v>
      </c>
      <c r="E413" s="23" t="s">
        <v>1093</v>
      </c>
      <c r="F413" s="21" t="s">
        <v>640</v>
      </c>
      <c r="G413" s="27" t="s">
        <v>134</v>
      </c>
      <c r="H413" s="27" t="s">
        <v>134</v>
      </c>
      <c r="I413" s="27" t="s">
        <v>134</v>
      </c>
      <c r="J413" s="27" t="s">
        <v>134</v>
      </c>
      <c r="K413" s="27" t="str">
        <f t="shared" si="70"/>
        <v>é.categoria only OST_NurseCallDevices</v>
      </c>
      <c r="L413" s="7" t="str">
        <f t="shared" si="71"/>
        <v>Trata-se de: ObjetoBIM</v>
      </c>
      <c r="M413" s="7" t="str">
        <f t="shared" si="74"/>
        <v xml:space="preserve">Tema </v>
      </c>
      <c r="N413" s="7" t="str">
        <f t="shared" si="75"/>
        <v xml:space="preserve">Tema Saúde </v>
      </c>
      <c r="O413" s="7" t="str">
        <f t="shared" si="76"/>
        <v xml:space="preserve">Saúde </v>
      </c>
      <c r="P413" s="7" t="str">
        <f t="shared" si="72"/>
        <v>Trata-se de: ObjetoBIM Tema  Tema Saúde  Saúde  OST_NurseCallDevices. --- Consultar Documentação BuildingSmart</v>
      </c>
      <c r="Q413" s="7" t="s">
        <v>393</v>
      </c>
      <c r="R413" s="19" t="s">
        <v>391</v>
      </c>
      <c r="S413" s="19" t="s">
        <v>391</v>
      </c>
      <c r="T413" s="10" t="str">
        <f t="shared" si="73"/>
        <v>key_413</v>
      </c>
    </row>
    <row r="414" spans="1:20" ht="7.9" customHeight="1" x14ac:dyDescent="0.25">
      <c r="A414" s="12">
        <v>414</v>
      </c>
      <c r="B414" s="89" t="s">
        <v>1253</v>
      </c>
      <c r="C414" s="23" t="s">
        <v>1254</v>
      </c>
      <c r="D414" s="23" t="s">
        <v>1165</v>
      </c>
      <c r="E414" s="23" t="s">
        <v>1275</v>
      </c>
      <c r="F414" s="21" t="s">
        <v>349</v>
      </c>
      <c r="G414" s="27" t="s">
        <v>134</v>
      </c>
      <c r="H414" s="27" t="s">
        <v>134</v>
      </c>
      <c r="I414" s="27" t="s">
        <v>134</v>
      </c>
      <c r="J414" s="27" t="s">
        <v>134</v>
      </c>
      <c r="K414" s="27" t="str">
        <f t="shared" si="70"/>
        <v>é.categoria only OST_SitePropertyLineSegment</v>
      </c>
      <c r="L414" s="7" t="str">
        <f t="shared" si="71"/>
        <v>Trata-se de: ObjetoBIM</v>
      </c>
      <c r="M414" s="7" t="str">
        <f t="shared" si="74"/>
        <v xml:space="preserve">Tema </v>
      </c>
      <c r="N414" s="7" t="str">
        <f t="shared" si="75"/>
        <v xml:space="preserve">Tema Situação </v>
      </c>
      <c r="O414" s="7" t="str">
        <f t="shared" si="76"/>
        <v xml:space="preserve">Situação </v>
      </c>
      <c r="P414" s="7" t="str">
        <f t="shared" si="72"/>
        <v>Trata-se de: ObjetoBIM Tema  Tema Situação  Situação  OST_SitePropertyLineSegment. --- Consultar Documentação BuildingSmart</v>
      </c>
      <c r="Q414" s="7" t="s">
        <v>393</v>
      </c>
      <c r="R414" s="19" t="s">
        <v>391</v>
      </c>
      <c r="S414" s="19" t="s">
        <v>391</v>
      </c>
      <c r="T414" s="10" t="str">
        <f t="shared" si="73"/>
        <v>key_414</v>
      </c>
    </row>
    <row r="415" spans="1:20" ht="7.9" customHeight="1" x14ac:dyDescent="0.25">
      <c r="A415" s="12">
        <v>415</v>
      </c>
      <c r="B415" s="89" t="s">
        <v>1253</v>
      </c>
      <c r="C415" s="23" t="s">
        <v>1254</v>
      </c>
      <c r="D415" s="23" t="s">
        <v>1165</v>
      </c>
      <c r="E415" s="23" t="s">
        <v>1275</v>
      </c>
      <c r="F415" s="21" t="s">
        <v>350</v>
      </c>
      <c r="G415" s="27" t="s">
        <v>134</v>
      </c>
      <c r="H415" s="27" t="s">
        <v>134</v>
      </c>
      <c r="I415" s="27" t="s">
        <v>134</v>
      </c>
      <c r="J415" s="27" t="s">
        <v>134</v>
      </c>
      <c r="K415" s="27" t="str">
        <f t="shared" si="70"/>
        <v>é.categoria only OST_SiteProperty</v>
      </c>
      <c r="L415" s="7" t="str">
        <f t="shared" si="71"/>
        <v>Trata-se de: ObjetoBIM</v>
      </c>
      <c r="M415" s="7" t="str">
        <f t="shared" si="74"/>
        <v xml:space="preserve">Tema </v>
      </c>
      <c r="N415" s="7" t="str">
        <f t="shared" si="75"/>
        <v xml:space="preserve">Tema Situação </v>
      </c>
      <c r="O415" s="7" t="str">
        <f t="shared" si="76"/>
        <v xml:space="preserve">Situação </v>
      </c>
      <c r="P415" s="7" t="str">
        <f t="shared" si="72"/>
        <v>Trata-se de: ObjetoBIM Tema  Tema Situação  Situação  OST_SiteProperty. --- Consultar Documentação BuildingSmart</v>
      </c>
      <c r="Q415" s="7" t="s">
        <v>393</v>
      </c>
      <c r="R415" s="19" t="s">
        <v>391</v>
      </c>
      <c r="S415" s="19" t="s">
        <v>391</v>
      </c>
      <c r="T415" s="10" t="str">
        <f t="shared" si="73"/>
        <v>key_415</v>
      </c>
    </row>
    <row r="416" spans="1:20" ht="7.9" customHeight="1" x14ac:dyDescent="0.25">
      <c r="A416" s="12">
        <v>416</v>
      </c>
      <c r="B416" s="89" t="s">
        <v>1253</v>
      </c>
      <c r="C416" s="23" t="s">
        <v>1254</v>
      </c>
      <c r="D416" s="23" t="s">
        <v>1165</v>
      </c>
      <c r="E416" s="23" t="s">
        <v>1275</v>
      </c>
      <c r="F416" s="21" t="s">
        <v>164</v>
      </c>
      <c r="G416" s="27" t="s">
        <v>134</v>
      </c>
      <c r="H416" s="27" t="s">
        <v>134</v>
      </c>
      <c r="I416" s="27" t="s">
        <v>134</v>
      </c>
      <c r="J416" s="27" t="s">
        <v>134</v>
      </c>
      <c r="K416" s="27" t="str">
        <f t="shared" si="70"/>
        <v>é.categoria only OST_Site</v>
      </c>
      <c r="L416" s="7" t="str">
        <f t="shared" si="71"/>
        <v>Trata-se de: ObjetoBIM</v>
      </c>
      <c r="M416" s="7" t="str">
        <f t="shared" si="74"/>
        <v xml:space="preserve">Tema </v>
      </c>
      <c r="N416" s="7" t="str">
        <f t="shared" si="75"/>
        <v xml:space="preserve">Tema Situação </v>
      </c>
      <c r="O416" s="7" t="str">
        <f t="shared" si="76"/>
        <v xml:space="preserve">Situação </v>
      </c>
      <c r="P416" s="7" t="str">
        <f t="shared" si="72"/>
        <v>Trata-se de: ObjetoBIM Tema  Tema Situação  Situação  OST_Site. --- Consultar Documentação BuildingSmart</v>
      </c>
      <c r="Q416" s="7" t="s">
        <v>393</v>
      </c>
      <c r="R416" s="19" t="s">
        <v>391</v>
      </c>
      <c r="S416" s="19" t="s">
        <v>391</v>
      </c>
      <c r="T416" s="10" t="str">
        <f t="shared" si="73"/>
        <v>key_416</v>
      </c>
    </row>
    <row r="417" spans="1:20" ht="7.9" customHeight="1" x14ac:dyDescent="0.25">
      <c r="A417" s="12">
        <v>417</v>
      </c>
      <c r="B417" s="89" t="s">
        <v>1253</v>
      </c>
      <c r="C417" s="23" t="s">
        <v>1254</v>
      </c>
      <c r="D417" s="23" t="s">
        <v>1165</v>
      </c>
      <c r="E417" s="23" t="s">
        <v>1275</v>
      </c>
      <c r="F417" s="21" t="s">
        <v>353</v>
      </c>
      <c r="G417" s="27" t="s">
        <v>134</v>
      </c>
      <c r="H417" s="27" t="s">
        <v>134</v>
      </c>
      <c r="I417" s="27" t="s">
        <v>134</v>
      </c>
      <c r="J417" s="27" t="s">
        <v>134</v>
      </c>
      <c r="K417" s="27" t="str">
        <f t="shared" si="70"/>
        <v>é.categoria only OST_ToposolidLink</v>
      </c>
      <c r="L417" s="7" t="str">
        <f t="shared" si="71"/>
        <v>Trata-se de: ObjetoBIM</v>
      </c>
      <c r="M417" s="7" t="str">
        <f t="shared" si="74"/>
        <v xml:space="preserve">Tema </v>
      </c>
      <c r="N417" s="7" t="str">
        <f t="shared" si="75"/>
        <v xml:space="preserve">Tema Situação </v>
      </c>
      <c r="O417" s="7" t="str">
        <f t="shared" si="76"/>
        <v xml:space="preserve">Situação </v>
      </c>
      <c r="P417" s="7" t="str">
        <f t="shared" si="72"/>
        <v>Trata-se de: ObjetoBIM Tema  Tema Situação  Situação  OST_ToposolidLink. --- Consultar Documentação BuildingSmart</v>
      </c>
      <c r="Q417" s="7" t="s">
        <v>393</v>
      </c>
      <c r="R417" s="19" t="s">
        <v>391</v>
      </c>
      <c r="S417" s="19" t="s">
        <v>391</v>
      </c>
      <c r="T417" s="10" t="str">
        <f t="shared" si="73"/>
        <v>key_417</v>
      </c>
    </row>
    <row r="418" spans="1:20" ht="7.9" customHeight="1" x14ac:dyDescent="0.25">
      <c r="A418" s="12">
        <v>418</v>
      </c>
      <c r="B418" s="89" t="s">
        <v>1253</v>
      </c>
      <c r="C418" s="23" t="s">
        <v>1254</v>
      </c>
      <c r="D418" s="23" t="s">
        <v>1165</v>
      </c>
      <c r="E418" s="23" t="s">
        <v>1275</v>
      </c>
      <c r="F418" s="21" t="s">
        <v>354</v>
      </c>
      <c r="G418" s="27" t="s">
        <v>134</v>
      </c>
      <c r="H418" s="27" t="s">
        <v>134</v>
      </c>
      <c r="I418" s="27" t="s">
        <v>134</v>
      </c>
      <c r="J418" s="27" t="s">
        <v>134</v>
      </c>
      <c r="K418" s="27" t="str">
        <f t="shared" si="70"/>
        <v>é.categoria only OST_Toposolid</v>
      </c>
      <c r="L418" s="7" t="str">
        <f t="shared" si="71"/>
        <v>Trata-se de: ObjetoBIM</v>
      </c>
      <c r="M418" s="7" t="str">
        <f t="shared" si="74"/>
        <v xml:space="preserve">Tema </v>
      </c>
      <c r="N418" s="7" t="str">
        <f t="shared" si="75"/>
        <v xml:space="preserve">Tema Situação </v>
      </c>
      <c r="O418" s="7" t="str">
        <f t="shared" si="76"/>
        <v xml:space="preserve">Situação </v>
      </c>
      <c r="P418" s="7" t="str">
        <f t="shared" si="72"/>
        <v>Trata-se de: ObjetoBIM Tema  Tema Situação  Situação  OST_Toposolid. --- Consultar Documentação BuildingSmart</v>
      </c>
      <c r="Q418" s="7" t="s">
        <v>393</v>
      </c>
      <c r="R418" s="19" t="s">
        <v>391</v>
      </c>
      <c r="S418" s="19" t="s">
        <v>391</v>
      </c>
      <c r="T418" s="10" t="str">
        <f t="shared" si="73"/>
        <v>key_418</v>
      </c>
    </row>
    <row r="419" spans="1:20" ht="7.9" customHeight="1" x14ac:dyDescent="0.25">
      <c r="A419" s="12">
        <v>419</v>
      </c>
      <c r="B419" s="89" t="s">
        <v>1253</v>
      </c>
      <c r="C419" s="23" t="s">
        <v>1254</v>
      </c>
      <c r="D419" s="23" t="s">
        <v>1182</v>
      </c>
      <c r="E419" s="23" t="s">
        <v>1276</v>
      </c>
      <c r="F419" s="21" t="s">
        <v>136</v>
      </c>
      <c r="G419" s="27" t="s">
        <v>134</v>
      </c>
      <c r="H419" s="27" t="s">
        <v>134</v>
      </c>
      <c r="I419" s="27" t="s">
        <v>134</v>
      </c>
      <c r="J419" s="27" t="s">
        <v>134</v>
      </c>
      <c r="K419" s="27" t="str">
        <f t="shared" si="70"/>
        <v>é.categoria only OST_AbutmentFoundations</v>
      </c>
      <c r="L419" s="7" t="str">
        <f t="shared" si="71"/>
        <v>Trata-se de: ObjetoBIM</v>
      </c>
      <c r="M419" s="7" t="str">
        <f t="shared" si="74"/>
        <v xml:space="preserve">Tema </v>
      </c>
      <c r="N419" s="7" t="str">
        <f t="shared" si="75"/>
        <v xml:space="preserve">Tema Viadutos </v>
      </c>
      <c r="O419" s="7" t="str">
        <f t="shared" si="76"/>
        <v xml:space="preserve">Viadutos </v>
      </c>
      <c r="P419" s="7" t="str">
        <f t="shared" si="72"/>
        <v>Trata-se de: ObjetoBIM Tema  Tema Viadutos  Viadutos  OST_AbutmentFoundations. --- Consultar Documentação BuildingSmart</v>
      </c>
      <c r="Q419" s="7" t="s">
        <v>393</v>
      </c>
      <c r="R419" s="19" t="s">
        <v>391</v>
      </c>
      <c r="S419" s="19" t="s">
        <v>391</v>
      </c>
      <c r="T419" s="10" t="str">
        <f t="shared" si="73"/>
        <v>key_419</v>
      </c>
    </row>
    <row r="420" spans="1:20" ht="7.9" customHeight="1" x14ac:dyDescent="0.25">
      <c r="A420" s="12">
        <v>420</v>
      </c>
      <c r="B420" s="89" t="s">
        <v>1253</v>
      </c>
      <c r="C420" s="23" t="s">
        <v>1254</v>
      </c>
      <c r="D420" s="23" t="s">
        <v>1182</v>
      </c>
      <c r="E420" s="23" t="s">
        <v>1276</v>
      </c>
      <c r="F420" s="21" t="s">
        <v>137</v>
      </c>
      <c r="G420" s="27" t="s">
        <v>134</v>
      </c>
      <c r="H420" s="27" t="s">
        <v>134</v>
      </c>
      <c r="I420" s="27" t="s">
        <v>134</v>
      </c>
      <c r="J420" s="27" t="s">
        <v>134</v>
      </c>
      <c r="K420" s="27" t="str">
        <f t="shared" si="70"/>
        <v>é.categoria only OST_AbutmentPiles</v>
      </c>
      <c r="L420" s="7" t="str">
        <f t="shared" si="71"/>
        <v>Trata-se de: ObjetoBIM</v>
      </c>
      <c r="M420" s="7" t="str">
        <f t="shared" si="74"/>
        <v xml:space="preserve">Tema </v>
      </c>
      <c r="N420" s="7" t="str">
        <f t="shared" si="75"/>
        <v xml:space="preserve">Tema Viadutos </v>
      </c>
      <c r="O420" s="7" t="str">
        <f t="shared" si="76"/>
        <v xml:space="preserve">Viadutos </v>
      </c>
      <c r="P420" s="7" t="str">
        <f t="shared" si="72"/>
        <v>Trata-se de: ObjetoBIM Tema  Tema Viadutos  Viadutos  OST_AbutmentPiles. --- Consultar Documentação BuildingSmart</v>
      </c>
      <c r="Q420" s="7" t="s">
        <v>393</v>
      </c>
      <c r="R420" s="19" t="s">
        <v>391</v>
      </c>
      <c r="S420" s="19" t="s">
        <v>391</v>
      </c>
      <c r="T420" s="10" t="str">
        <f t="shared" si="73"/>
        <v>key_420</v>
      </c>
    </row>
    <row r="421" spans="1:20" ht="7.9" customHeight="1" x14ac:dyDescent="0.25">
      <c r="A421" s="12">
        <v>421</v>
      </c>
      <c r="B421" s="89" t="s">
        <v>1253</v>
      </c>
      <c r="C421" s="23" t="s">
        <v>1254</v>
      </c>
      <c r="D421" s="23" t="s">
        <v>1182</v>
      </c>
      <c r="E421" s="23" t="s">
        <v>1276</v>
      </c>
      <c r="F421" s="21" t="s">
        <v>138</v>
      </c>
      <c r="G421" s="27" t="s">
        <v>134</v>
      </c>
      <c r="H421" s="27" t="s">
        <v>134</v>
      </c>
      <c r="I421" s="27" t="s">
        <v>134</v>
      </c>
      <c r="J421" s="27" t="s">
        <v>134</v>
      </c>
      <c r="K421" s="27" t="str">
        <f t="shared" si="70"/>
        <v>é.categoria only OST_AbutmentWalls</v>
      </c>
      <c r="L421" s="7" t="str">
        <f t="shared" si="71"/>
        <v>Trata-se de: ObjetoBIM</v>
      </c>
      <c r="M421" s="7" t="str">
        <f t="shared" si="74"/>
        <v xml:space="preserve">Tema </v>
      </c>
      <c r="N421" s="7" t="str">
        <f t="shared" si="75"/>
        <v xml:space="preserve">Tema Viadutos </v>
      </c>
      <c r="O421" s="7" t="str">
        <f t="shared" si="76"/>
        <v xml:space="preserve">Viadutos </v>
      </c>
      <c r="P421" s="7" t="str">
        <f t="shared" si="72"/>
        <v>Trata-se de: ObjetoBIM Tema  Tema Viadutos  Viadutos  OST_AbutmentWalls. --- Consultar Documentação BuildingSmart</v>
      </c>
      <c r="Q421" s="7" t="s">
        <v>393</v>
      </c>
      <c r="R421" s="19" t="s">
        <v>391</v>
      </c>
      <c r="S421" s="19" t="s">
        <v>391</v>
      </c>
      <c r="T421" s="10" t="str">
        <f t="shared" si="73"/>
        <v>key_421</v>
      </c>
    </row>
    <row r="422" spans="1:20" ht="7.9" customHeight="1" x14ac:dyDescent="0.25">
      <c r="A422" s="12">
        <v>422</v>
      </c>
      <c r="B422" s="89" t="s">
        <v>1253</v>
      </c>
      <c r="C422" s="23" t="s">
        <v>1254</v>
      </c>
      <c r="D422" s="23" t="s">
        <v>1182</v>
      </c>
      <c r="E422" s="23" t="s">
        <v>1276</v>
      </c>
      <c r="F422" s="21" t="s">
        <v>686</v>
      </c>
      <c r="G422" s="27" t="s">
        <v>134</v>
      </c>
      <c r="H422" s="27" t="s">
        <v>134</v>
      </c>
      <c r="I422" s="27" t="s">
        <v>134</v>
      </c>
      <c r="J422" s="27" t="s">
        <v>134</v>
      </c>
      <c r="K422" s="27" t="str">
        <f t="shared" si="70"/>
        <v>é.categoria only OST_Alignments</v>
      </c>
      <c r="L422" s="7" t="str">
        <f t="shared" si="71"/>
        <v>Trata-se de: ObjetoBIM</v>
      </c>
      <c r="M422" s="7" t="str">
        <f t="shared" si="74"/>
        <v xml:space="preserve">Tema </v>
      </c>
      <c r="N422" s="7" t="str">
        <f t="shared" si="75"/>
        <v xml:space="preserve">Tema Viadutos </v>
      </c>
      <c r="O422" s="7" t="str">
        <f t="shared" si="76"/>
        <v xml:space="preserve">Viadutos </v>
      </c>
      <c r="P422" s="7" t="str">
        <f t="shared" si="72"/>
        <v>Trata-se de: ObjetoBIM Tema  Tema Viadutos  Viadutos  OST_Alignments. --- Consultar Documentação BuildingSmart</v>
      </c>
      <c r="Q422" s="7" t="s">
        <v>393</v>
      </c>
      <c r="R422" s="19" t="s">
        <v>391</v>
      </c>
      <c r="S422" s="19" t="s">
        <v>391</v>
      </c>
      <c r="T422" s="10" t="str">
        <f t="shared" si="73"/>
        <v>key_422</v>
      </c>
    </row>
    <row r="423" spans="1:20" ht="7.9" customHeight="1" x14ac:dyDescent="0.25">
      <c r="A423" s="12">
        <v>423</v>
      </c>
      <c r="B423" s="89" t="s">
        <v>1253</v>
      </c>
      <c r="C423" s="23" t="s">
        <v>1254</v>
      </c>
      <c r="D423" s="23" t="s">
        <v>1182</v>
      </c>
      <c r="E423" s="23" t="s">
        <v>1276</v>
      </c>
      <c r="F423" s="21" t="s">
        <v>655</v>
      </c>
      <c r="G423" s="27" t="s">
        <v>134</v>
      </c>
      <c r="H423" s="27" t="s">
        <v>134</v>
      </c>
      <c r="I423" s="27" t="s">
        <v>134</v>
      </c>
      <c r="J423" s="27" t="s">
        <v>134</v>
      </c>
      <c r="K423" s="27" t="str">
        <f t="shared" si="70"/>
        <v>é.categoria only OST_ApproachSlabs</v>
      </c>
      <c r="L423" s="7" t="str">
        <f t="shared" si="71"/>
        <v>Trata-se de: ObjetoBIM</v>
      </c>
      <c r="M423" s="7" t="str">
        <f t="shared" si="74"/>
        <v xml:space="preserve">Tema </v>
      </c>
      <c r="N423" s="7" t="str">
        <f t="shared" si="75"/>
        <v xml:space="preserve">Tema Viadutos </v>
      </c>
      <c r="O423" s="7" t="str">
        <f t="shared" si="76"/>
        <v xml:space="preserve">Viadutos </v>
      </c>
      <c r="P423" s="7" t="str">
        <f t="shared" si="72"/>
        <v>Trata-se de: ObjetoBIM Tema  Tema Viadutos  Viadutos  OST_ApproachSlabs. --- Consultar Documentação BuildingSmart</v>
      </c>
      <c r="Q423" s="7" t="s">
        <v>393</v>
      </c>
      <c r="R423" s="19" t="s">
        <v>391</v>
      </c>
      <c r="S423" s="19" t="s">
        <v>391</v>
      </c>
      <c r="T423" s="10" t="str">
        <f t="shared" si="73"/>
        <v>key_423</v>
      </c>
    </row>
    <row r="424" spans="1:20" ht="7.9" customHeight="1" x14ac:dyDescent="0.25">
      <c r="A424" s="12">
        <v>424</v>
      </c>
      <c r="B424" s="89" t="s">
        <v>1253</v>
      </c>
      <c r="C424" s="23" t="s">
        <v>1254</v>
      </c>
      <c r="D424" s="23" t="s">
        <v>1182</v>
      </c>
      <c r="E424" s="23" t="s">
        <v>1276</v>
      </c>
      <c r="F424" s="21" t="s">
        <v>621</v>
      </c>
      <c r="G424" s="27" t="s">
        <v>134</v>
      </c>
      <c r="H424" s="27" t="s">
        <v>134</v>
      </c>
      <c r="I424" s="27" t="s">
        <v>134</v>
      </c>
      <c r="J424" s="27" t="s">
        <v>134</v>
      </c>
      <c r="K424" s="27" t="str">
        <f t="shared" si="70"/>
        <v>é.categoria only OST_BeamStartSegment</v>
      </c>
      <c r="L424" s="7" t="str">
        <f t="shared" si="71"/>
        <v>Trata-se de: ObjetoBIM</v>
      </c>
      <c r="M424" s="7" t="str">
        <f t="shared" si="74"/>
        <v xml:space="preserve">Tema </v>
      </c>
      <c r="N424" s="7" t="str">
        <f t="shared" si="75"/>
        <v xml:space="preserve">Tema Viadutos </v>
      </c>
      <c r="O424" s="7" t="str">
        <f t="shared" si="76"/>
        <v xml:space="preserve">Viadutos </v>
      </c>
      <c r="P424" s="7" t="str">
        <f t="shared" si="72"/>
        <v>Trata-se de: ObjetoBIM Tema  Tema Viadutos  Viadutos  OST_BeamStartSegment. --- Consultar Documentação BuildingSmart</v>
      </c>
      <c r="Q424" s="7" t="s">
        <v>393</v>
      </c>
      <c r="R424" s="19" t="s">
        <v>391</v>
      </c>
      <c r="S424" s="19" t="s">
        <v>391</v>
      </c>
      <c r="T424" s="10" t="str">
        <f t="shared" si="73"/>
        <v>key_424</v>
      </c>
    </row>
    <row r="425" spans="1:20" ht="7.9" customHeight="1" x14ac:dyDescent="0.25">
      <c r="A425" s="12">
        <v>425</v>
      </c>
      <c r="B425" s="89" t="s">
        <v>1253</v>
      </c>
      <c r="C425" s="23" t="s">
        <v>1254</v>
      </c>
      <c r="D425" s="23" t="s">
        <v>1182</v>
      </c>
      <c r="E425" s="23" t="s">
        <v>1276</v>
      </c>
      <c r="F425" s="21" t="s">
        <v>664</v>
      </c>
      <c r="G425" s="27" t="s">
        <v>134</v>
      </c>
      <c r="H425" s="27" t="s">
        <v>134</v>
      </c>
      <c r="I425" s="27" t="s">
        <v>134</v>
      </c>
      <c r="J425" s="27" t="s">
        <v>134</v>
      </c>
      <c r="K425" s="27" t="str">
        <f t="shared" si="70"/>
        <v>é.categoria only OST_BridgeAbutments</v>
      </c>
      <c r="L425" s="7" t="str">
        <f t="shared" si="71"/>
        <v>Trata-se de: ObjetoBIM</v>
      </c>
      <c r="M425" s="7" t="str">
        <f t="shared" si="74"/>
        <v xml:space="preserve">Tema </v>
      </c>
      <c r="N425" s="7" t="str">
        <f t="shared" si="75"/>
        <v xml:space="preserve">Tema Viadutos </v>
      </c>
      <c r="O425" s="7" t="str">
        <f t="shared" si="76"/>
        <v xml:space="preserve">Viadutos </v>
      </c>
      <c r="P425" s="7" t="str">
        <f t="shared" si="72"/>
        <v>Trata-se de: ObjetoBIM Tema  Tema Viadutos  Viadutos  OST_BridgeAbutments. --- Consultar Documentação BuildingSmart</v>
      </c>
      <c r="Q425" s="7" t="s">
        <v>393</v>
      </c>
      <c r="R425" s="19" t="s">
        <v>391</v>
      </c>
      <c r="S425" s="19" t="s">
        <v>391</v>
      </c>
      <c r="T425" s="10" t="str">
        <f t="shared" si="73"/>
        <v>key_425</v>
      </c>
    </row>
    <row r="426" spans="1:20" ht="7.9" customHeight="1" x14ac:dyDescent="0.25">
      <c r="A426" s="12">
        <v>426</v>
      </c>
      <c r="B426" s="89" t="s">
        <v>1253</v>
      </c>
      <c r="C426" s="23" t="s">
        <v>1254</v>
      </c>
      <c r="D426" s="23" t="s">
        <v>1182</v>
      </c>
      <c r="E426" s="23" t="s">
        <v>1276</v>
      </c>
      <c r="F426" s="21" t="s">
        <v>660</v>
      </c>
      <c r="G426" s="27" t="s">
        <v>134</v>
      </c>
      <c r="H426" s="27" t="s">
        <v>134</v>
      </c>
      <c r="I426" s="27" t="s">
        <v>134</v>
      </c>
      <c r="J426" s="27" t="s">
        <v>134</v>
      </c>
      <c r="K426" s="27" t="str">
        <f t="shared" si="70"/>
        <v>é.categoria only OST_BridgeArches</v>
      </c>
      <c r="L426" s="7" t="str">
        <f t="shared" si="71"/>
        <v>Trata-se de: ObjetoBIM</v>
      </c>
      <c r="M426" s="7" t="str">
        <f t="shared" si="74"/>
        <v xml:space="preserve">Tema </v>
      </c>
      <c r="N426" s="7" t="str">
        <f t="shared" si="75"/>
        <v xml:space="preserve">Tema Viadutos </v>
      </c>
      <c r="O426" s="7" t="str">
        <f t="shared" si="76"/>
        <v xml:space="preserve">Viadutos </v>
      </c>
      <c r="P426" s="7" t="str">
        <f t="shared" si="72"/>
        <v>Trata-se de: ObjetoBIM Tema  Tema Viadutos  Viadutos  OST_BridgeArches. --- Consultar Documentação BuildingSmart</v>
      </c>
      <c r="Q426" s="7" t="s">
        <v>393</v>
      </c>
      <c r="R426" s="19" t="s">
        <v>391</v>
      </c>
      <c r="S426" s="19" t="s">
        <v>391</v>
      </c>
      <c r="T426" s="10" t="str">
        <f t="shared" si="73"/>
        <v>key_426</v>
      </c>
    </row>
    <row r="427" spans="1:20" ht="7.9" customHeight="1" x14ac:dyDescent="0.25">
      <c r="A427" s="12">
        <v>427</v>
      </c>
      <c r="B427" s="89" t="s">
        <v>1253</v>
      </c>
      <c r="C427" s="23" t="s">
        <v>1254</v>
      </c>
      <c r="D427" s="23" t="s">
        <v>1182</v>
      </c>
      <c r="E427" s="23" t="s">
        <v>1276</v>
      </c>
      <c r="F427" s="21" t="s">
        <v>656</v>
      </c>
      <c r="G427" s="27" t="s">
        <v>134</v>
      </c>
      <c r="H427" s="27" t="s">
        <v>134</v>
      </c>
      <c r="I427" s="27" t="s">
        <v>134</v>
      </c>
      <c r="J427" s="27" t="s">
        <v>134</v>
      </c>
      <c r="K427" s="27" t="str">
        <f t="shared" ref="K427:K469" si="77" xml:space="preserve"> _xlfn.CONCAT("é.categoria only ", F427 )</f>
        <v>é.categoria only OST_BridgeBearings</v>
      </c>
      <c r="L427" s="7" t="str">
        <f t="shared" si="71"/>
        <v>Trata-se de: ObjetoBIM</v>
      </c>
      <c r="M427" s="7" t="str">
        <f t="shared" si="74"/>
        <v xml:space="preserve">Tema </v>
      </c>
      <c r="N427" s="7" t="str">
        <f t="shared" si="75"/>
        <v xml:space="preserve">Tema Viadutos </v>
      </c>
      <c r="O427" s="7" t="str">
        <f t="shared" si="76"/>
        <v xml:space="preserve">Viadutos </v>
      </c>
      <c r="P427" s="7" t="str">
        <f t="shared" si="72"/>
        <v>Trata-se de: ObjetoBIM Tema  Tema Viadutos  Viadutos  OST_BridgeBearings. --- Consultar Documentação BuildingSmart</v>
      </c>
      <c r="Q427" s="7" t="s">
        <v>393</v>
      </c>
      <c r="R427" s="19" t="s">
        <v>391</v>
      </c>
      <c r="S427" s="19" t="s">
        <v>391</v>
      </c>
      <c r="T427" s="10" t="str">
        <f t="shared" si="73"/>
        <v>key_427</v>
      </c>
    </row>
    <row r="428" spans="1:20" ht="7.9" customHeight="1" x14ac:dyDescent="0.25">
      <c r="A428" s="12">
        <v>428</v>
      </c>
      <c r="B428" s="89" t="s">
        <v>1253</v>
      </c>
      <c r="C428" s="23" t="s">
        <v>1254</v>
      </c>
      <c r="D428" s="23" t="s">
        <v>1182</v>
      </c>
      <c r="E428" s="23" t="s">
        <v>1276</v>
      </c>
      <c r="F428" s="21" t="s">
        <v>661</v>
      </c>
      <c r="G428" s="27" t="s">
        <v>134</v>
      </c>
      <c r="H428" s="27" t="s">
        <v>134</v>
      </c>
      <c r="I428" s="27" t="s">
        <v>134</v>
      </c>
      <c r="J428" s="27" t="s">
        <v>134</v>
      </c>
      <c r="K428" s="27" t="str">
        <f t="shared" si="77"/>
        <v>é.categoria only OST_BridgeCables</v>
      </c>
      <c r="L428" s="7" t="str">
        <f t="shared" si="71"/>
        <v>Trata-se de: ObjetoBIM</v>
      </c>
      <c r="M428" s="7" t="str">
        <f t="shared" si="74"/>
        <v xml:space="preserve">Tema </v>
      </c>
      <c r="N428" s="7" t="str">
        <f t="shared" si="75"/>
        <v xml:space="preserve">Tema Viadutos </v>
      </c>
      <c r="O428" s="7" t="str">
        <f t="shared" si="76"/>
        <v xml:space="preserve">Viadutos </v>
      </c>
      <c r="P428" s="7" t="str">
        <f t="shared" si="72"/>
        <v>Trata-se de: ObjetoBIM Tema  Tema Viadutos  Viadutos  OST_BridgeCables. --- Consultar Documentação BuildingSmart</v>
      </c>
      <c r="Q428" s="7" t="s">
        <v>393</v>
      </c>
      <c r="R428" s="19" t="s">
        <v>391</v>
      </c>
      <c r="S428" s="19" t="s">
        <v>391</v>
      </c>
      <c r="T428" s="10" t="str">
        <f t="shared" si="73"/>
        <v>key_428</v>
      </c>
    </row>
    <row r="429" spans="1:20" ht="7.9" customHeight="1" x14ac:dyDescent="0.25">
      <c r="A429" s="12">
        <v>429</v>
      </c>
      <c r="B429" s="89" t="s">
        <v>1253</v>
      </c>
      <c r="C429" s="23" t="s">
        <v>1254</v>
      </c>
      <c r="D429" s="23" t="s">
        <v>1182</v>
      </c>
      <c r="E429" s="23" t="s">
        <v>1276</v>
      </c>
      <c r="F429" s="21" t="s">
        <v>659</v>
      </c>
      <c r="G429" s="27" t="s">
        <v>134</v>
      </c>
      <c r="H429" s="27" t="s">
        <v>134</v>
      </c>
      <c r="I429" s="27" t="s">
        <v>134</v>
      </c>
      <c r="J429" s="27" t="s">
        <v>134</v>
      </c>
      <c r="K429" s="27" t="str">
        <f t="shared" si="77"/>
        <v>é.categoria only OST_BridgeDecks</v>
      </c>
      <c r="L429" s="7" t="str">
        <f t="shared" si="71"/>
        <v>Trata-se de: ObjetoBIM</v>
      </c>
      <c r="M429" s="7" t="str">
        <f t="shared" si="74"/>
        <v xml:space="preserve">Tema </v>
      </c>
      <c r="N429" s="7" t="str">
        <f t="shared" si="75"/>
        <v xml:space="preserve">Tema Viadutos </v>
      </c>
      <c r="O429" s="7" t="str">
        <f t="shared" si="76"/>
        <v xml:space="preserve">Viadutos </v>
      </c>
      <c r="P429" s="7" t="str">
        <f t="shared" si="72"/>
        <v>Trata-se de: ObjetoBIM Tema  Tema Viadutos  Viadutos  OST_BridgeDecks. --- Consultar Documentação BuildingSmart</v>
      </c>
      <c r="Q429" s="7" t="s">
        <v>393</v>
      </c>
      <c r="R429" s="19" t="s">
        <v>391</v>
      </c>
      <c r="S429" s="19" t="s">
        <v>391</v>
      </c>
      <c r="T429" s="10" t="str">
        <f t="shared" si="73"/>
        <v>key_429</v>
      </c>
    </row>
    <row r="430" spans="1:20" ht="7.9" customHeight="1" x14ac:dyDescent="0.25">
      <c r="A430" s="12">
        <v>430</v>
      </c>
      <c r="B430" s="89" t="s">
        <v>1253</v>
      </c>
      <c r="C430" s="23" t="s">
        <v>1254</v>
      </c>
      <c r="D430" s="23" t="s">
        <v>1182</v>
      </c>
      <c r="E430" s="23" t="s">
        <v>1276</v>
      </c>
      <c r="F430" s="21" t="s">
        <v>658</v>
      </c>
      <c r="G430" s="27" t="s">
        <v>134</v>
      </c>
      <c r="H430" s="27" t="s">
        <v>134</v>
      </c>
      <c r="I430" s="27" t="s">
        <v>134</v>
      </c>
      <c r="J430" s="27" t="s">
        <v>134</v>
      </c>
      <c r="K430" s="27" t="str">
        <f t="shared" si="77"/>
        <v>é.categoria only OST_BridgeFoundations</v>
      </c>
      <c r="L430" s="7" t="str">
        <f t="shared" si="71"/>
        <v>Trata-se de: ObjetoBIM</v>
      </c>
      <c r="M430" s="7" t="str">
        <f t="shared" si="74"/>
        <v xml:space="preserve">Tema </v>
      </c>
      <c r="N430" s="7" t="str">
        <f t="shared" si="75"/>
        <v xml:space="preserve">Tema Viadutos </v>
      </c>
      <c r="O430" s="7" t="str">
        <f t="shared" si="76"/>
        <v xml:space="preserve">Viadutos </v>
      </c>
      <c r="P430" s="7" t="str">
        <f t="shared" si="72"/>
        <v>Trata-se de: ObjetoBIM Tema  Tema Viadutos  Viadutos  OST_BridgeFoundations. --- Consultar Documentação BuildingSmart</v>
      </c>
      <c r="Q430" s="7" t="s">
        <v>393</v>
      </c>
      <c r="R430" s="19" t="s">
        <v>391</v>
      </c>
      <c r="S430" s="19" t="s">
        <v>391</v>
      </c>
      <c r="T430" s="10" t="str">
        <f t="shared" si="73"/>
        <v>key_430</v>
      </c>
    </row>
    <row r="431" spans="1:20" ht="7.9" customHeight="1" x14ac:dyDescent="0.25">
      <c r="A431" s="12">
        <v>431</v>
      </c>
      <c r="B431" s="89" t="s">
        <v>1253</v>
      </c>
      <c r="C431" s="23" t="s">
        <v>1254</v>
      </c>
      <c r="D431" s="23" t="s">
        <v>1182</v>
      </c>
      <c r="E431" s="23" t="s">
        <v>1276</v>
      </c>
      <c r="F431" s="21" t="s">
        <v>139</v>
      </c>
      <c r="G431" s="27" t="s">
        <v>134</v>
      </c>
      <c r="H431" s="27" t="s">
        <v>134</v>
      </c>
      <c r="I431" s="27" t="s">
        <v>134</v>
      </c>
      <c r="J431" s="27" t="s">
        <v>134</v>
      </c>
      <c r="K431" s="27" t="str">
        <f t="shared" si="77"/>
        <v>é.categoria only OST_BridgeFraming</v>
      </c>
      <c r="L431" s="7" t="str">
        <f t="shared" si="71"/>
        <v>Trata-se de: ObjetoBIM</v>
      </c>
      <c r="M431" s="7" t="str">
        <f t="shared" si="74"/>
        <v xml:space="preserve">Tema </v>
      </c>
      <c r="N431" s="7" t="str">
        <f t="shared" si="75"/>
        <v xml:space="preserve">Tema Viadutos </v>
      </c>
      <c r="O431" s="7" t="str">
        <f t="shared" si="76"/>
        <v xml:space="preserve">Viadutos </v>
      </c>
      <c r="P431" s="7" t="str">
        <f t="shared" si="72"/>
        <v>Trata-se de: ObjetoBIM Tema  Tema Viadutos  Viadutos  OST_BridgeFraming. --- Consultar Documentação BuildingSmart</v>
      </c>
      <c r="Q431" s="7" t="s">
        <v>393</v>
      </c>
      <c r="R431" s="19" t="s">
        <v>391</v>
      </c>
      <c r="S431" s="19" t="s">
        <v>391</v>
      </c>
      <c r="T431" s="10" t="str">
        <f t="shared" si="73"/>
        <v>key_431</v>
      </c>
    </row>
    <row r="432" spans="1:20" ht="7.9" customHeight="1" x14ac:dyDescent="0.25">
      <c r="A432" s="12">
        <v>432</v>
      </c>
      <c r="B432" s="89" t="s">
        <v>1253</v>
      </c>
      <c r="C432" s="23" t="s">
        <v>1254</v>
      </c>
      <c r="D432" s="23" t="s">
        <v>1182</v>
      </c>
      <c r="E432" s="23" t="s">
        <v>1276</v>
      </c>
      <c r="F432" s="21" t="s">
        <v>140</v>
      </c>
      <c r="G432" s="27" t="s">
        <v>134</v>
      </c>
      <c r="H432" s="27" t="s">
        <v>134</v>
      </c>
      <c r="I432" s="27" t="s">
        <v>134</v>
      </c>
      <c r="J432" s="27" t="s">
        <v>134</v>
      </c>
      <c r="K432" s="27" t="str">
        <f t="shared" si="77"/>
        <v>é.categoria only OST_BridgeFramingCrossBracing</v>
      </c>
      <c r="L432" s="7" t="str">
        <f t="shared" si="71"/>
        <v>Trata-se de: ObjetoBIM</v>
      </c>
      <c r="M432" s="7" t="str">
        <f t="shared" si="74"/>
        <v xml:space="preserve">Tema </v>
      </c>
      <c r="N432" s="7" t="str">
        <f t="shared" si="75"/>
        <v xml:space="preserve">Tema Viadutos </v>
      </c>
      <c r="O432" s="7" t="str">
        <f t="shared" si="76"/>
        <v xml:space="preserve">Viadutos </v>
      </c>
      <c r="P432" s="7" t="str">
        <f t="shared" si="72"/>
        <v>Trata-se de: ObjetoBIM Tema  Tema Viadutos  Viadutos  OST_BridgeFramingCrossBracing. --- Consultar Documentação BuildingSmart</v>
      </c>
      <c r="Q432" s="7" t="s">
        <v>393</v>
      </c>
      <c r="R432" s="19" t="s">
        <v>391</v>
      </c>
      <c r="S432" s="19" t="s">
        <v>391</v>
      </c>
      <c r="T432" s="10" t="str">
        <f t="shared" si="73"/>
        <v>key_432</v>
      </c>
    </row>
    <row r="433" spans="1:20" ht="7.9" customHeight="1" x14ac:dyDescent="0.25">
      <c r="A433" s="12">
        <v>433</v>
      </c>
      <c r="B433" s="89" t="s">
        <v>1253</v>
      </c>
      <c r="C433" s="23" t="s">
        <v>1254</v>
      </c>
      <c r="D433" s="23" t="s">
        <v>1182</v>
      </c>
      <c r="E433" s="23" t="s">
        <v>1276</v>
      </c>
      <c r="F433" s="21" t="s">
        <v>650</v>
      </c>
      <c r="G433" s="27" t="s">
        <v>134</v>
      </c>
      <c r="H433" s="27" t="s">
        <v>134</v>
      </c>
      <c r="I433" s="27" t="s">
        <v>134</v>
      </c>
      <c r="J433" s="27" t="s">
        <v>134</v>
      </c>
      <c r="K433" s="27" t="str">
        <f t="shared" si="77"/>
        <v>é.categoria only OST_BridgeFramingDiaphragms</v>
      </c>
      <c r="L433" s="7" t="str">
        <f t="shared" si="71"/>
        <v>Trata-se de: ObjetoBIM</v>
      </c>
      <c r="M433" s="7" t="str">
        <f t="shared" si="74"/>
        <v xml:space="preserve">Tema </v>
      </c>
      <c r="N433" s="7" t="str">
        <f t="shared" si="75"/>
        <v xml:space="preserve">Tema Viadutos </v>
      </c>
      <c r="O433" s="7" t="str">
        <f t="shared" si="76"/>
        <v xml:space="preserve">Viadutos </v>
      </c>
      <c r="P433" s="7" t="str">
        <f t="shared" si="72"/>
        <v>Trata-se de: ObjetoBIM Tema  Tema Viadutos  Viadutos  OST_BridgeFramingDiaphragms. --- Consultar Documentação BuildingSmart</v>
      </c>
      <c r="Q433" s="7" t="s">
        <v>393</v>
      </c>
      <c r="R433" s="19" t="s">
        <v>391</v>
      </c>
      <c r="S433" s="19" t="s">
        <v>391</v>
      </c>
      <c r="T433" s="10" t="str">
        <f t="shared" si="73"/>
        <v>key_433</v>
      </c>
    </row>
    <row r="434" spans="1:20" ht="7.9" customHeight="1" x14ac:dyDescent="0.25">
      <c r="A434" s="12">
        <v>434</v>
      </c>
      <c r="B434" s="89" t="s">
        <v>1253</v>
      </c>
      <c r="C434" s="23" t="s">
        <v>1254</v>
      </c>
      <c r="D434" s="23" t="s">
        <v>1182</v>
      </c>
      <c r="E434" s="23" t="s">
        <v>1276</v>
      </c>
      <c r="F434" s="21" t="s">
        <v>649</v>
      </c>
      <c r="G434" s="27" t="s">
        <v>134</v>
      </c>
      <c r="H434" s="27" t="s">
        <v>134</v>
      </c>
      <c r="I434" s="27" t="s">
        <v>134</v>
      </c>
      <c r="J434" s="27" t="s">
        <v>134</v>
      </c>
      <c r="K434" s="27" t="str">
        <f t="shared" si="77"/>
        <v>é.categoria only OST_BridgeFramingTrusses</v>
      </c>
      <c r="L434" s="7" t="str">
        <f t="shared" si="71"/>
        <v>Trata-se de: ObjetoBIM</v>
      </c>
      <c r="M434" s="7" t="str">
        <f t="shared" si="74"/>
        <v xml:space="preserve">Tema </v>
      </c>
      <c r="N434" s="7" t="str">
        <f t="shared" si="75"/>
        <v xml:space="preserve">Tema Viadutos </v>
      </c>
      <c r="O434" s="7" t="str">
        <f t="shared" si="76"/>
        <v xml:space="preserve">Viadutos </v>
      </c>
      <c r="P434" s="7" t="str">
        <f t="shared" si="72"/>
        <v>Trata-se de: ObjetoBIM Tema  Tema Viadutos  Viadutos  OST_BridgeFramingTrusses. --- Consultar Documentação BuildingSmart</v>
      </c>
      <c r="Q434" s="7" t="s">
        <v>393</v>
      </c>
      <c r="R434" s="19" t="s">
        <v>391</v>
      </c>
      <c r="S434" s="19" t="s">
        <v>391</v>
      </c>
      <c r="T434" s="10" t="str">
        <f t="shared" si="73"/>
        <v>key_434</v>
      </c>
    </row>
    <row r="435" spans="1:20" ht="7.9" customHeight="1" x14ac:dyDescent="0.25">
      <c r="A435" s="12">
        <v>435</v>
      </c>
      <c r="B435" s="89" t="s">
        <v>1253</v>
      </c>
      <c r="C435" s="23" t="s">
        <v>1254</v>
      </c>
      <c r="D435" s="23" t="s">
        <v>1182</v>
      </c>
      <c r="E435" s="23" t="s">
        <v>1276</v>
      </c>
      <c r="F435" s="21" t="s">
        <v>657</v>
      </c>
      <c r="G435" s="27" t="s">
        <v>134</v>
      </c>
      <c r="H435" s="27" t="s">
        <v>134</v>
      </c>
      <c r="I435" s="27" t="s">
        <v>134</v>
      </c>
      <c r="J435" s="27" t="s">
        <v>134</v>
      </c>
      <c r="K435" s="27" t="str">
        <f t="shared" si="77"/>
        <v>é.categoria only OST_BridgeGirders</v>
      </c>
      <c r="L435" s="7" t="str">
        <f t="shared" si="71"/>
        <v>Trata-se de: ObjetoBIM</v>
      </c>
      <c r="M435" s="7" t="str">
        <f t="shared" si="74"/>
        <v xml:space="preserve">Tema </v>
      </c>
      <c r="N435" s="7" t="str">
        <f t="shared" si="75"/>
        <v xml:space="preserve">Tema Viadutos </v>
      </c>
      <c r="O435" s="7" t="str">
        <f t="shared" si="76"/>
        <v xml:space="preserve">Viadutos </v>
      </c>
      <c r="P435" s="7" t="str">
        <f t="shared" si="72"/>
        <v>Trata-se de: ObjetoBIM Tema  Tema Viadutos  Viadutos  OST_BridgeGirders. --- Consultar Documentação BuildingSmart</v>
      </c>
      <c r="Q435" s="7" t="s">
        <v>393</v>
      </c>
      <c r="R435" s="19" t="s">
        <v>391</v>
      </c>
      <c r="S435" s="19" t="s">
        <v>391</v>
      </c>
      <c r="T435" s="10" t="str">
        <f t="shared" si="73"/>
        <v>key_435</v>
      </c>
    </row>
    <row r="436" spans="1:20" ht="7.9" customHeight="1" x14ac:dyDescent="0.25">
      <c r="A436" s="12">
        <v>436</v>
      </c>
      <c r="B436" s="89" t="s">
        <v>1253</v>
      </c>
      <c r="C436" s="23" t="s">
        <v>1254</v>
      </c>
      <c r="D436" s="23" t="s">
        <v>1182</v>
      </c>
      <c r="E436" s="23" t="s">
        <v>1276</v>
      </c>
      <c r="F436" s="21" t="s">
        <v>663</v>
      </c>
      <c r="G436" s="27" t="s">
        <v>134</v>
      </c>
      <c r="H436" s="27" t="s">
        <v>134</v>
      </c>
      <c r="I436" s="27" t="s">
        <v>134</v>
      </c>
      <c r="J436" s="27" t="s">
        <v>134</v>
      </c>
      <c r="K436" s="27" t="str">
        <f t="shared" si="77"/>
        <v>é.categoria only OST_BridgePiers</v>
      </c>
      <c r="L436" s="7" t="str">
        <f t="shared" si="71"/>
        <v>Trata-se de: ObjetoBIM</v>
      </c>
      <c r="M436" s="7" t="str">
        <f t="shared" si="74"/>
        <v xml:space="preserve">Tema </v>
      </c>
      <c r="N436" s="7" t="str">
        <f t="shared" si="75"/>
        <v xml:space="preserve">Tema Viadutos </v>
      </c>
      <c r="O436" s="7" t="str">
        <f t="shared" si="76"/>
        <v xml:space="preserve">Viadutos </v>
      </c>
      <c r="P436" s="7" t="str">
        <f t="shared" si="72"/>
        <v>Trata-se de: ObjetoBIM Tema  Tema Viadutos  Viadutos  OST_BridgePiers. --- Consultar Documentação BuildingSmart</v>
      </c>
      <c r="Q436" s="7" t="s">
        <v>393</v>
      </c>
      <c r="R436" s="19" t="s">
        <v>391</v>
      </c>
      <c r="S436" s="19" t="s">
        <v>391</v>
      </c>
      <c r="T436" s="10" t="str">
        <f t="shared" si="73"/>
        <v>key_436</v>
      </c>
    </row>
    <row r="437" spans="1:20" ht="7.9" customHeight="1" x14ac:dyDescent="0.25">
      <c r="A437" s="12">
        <v>437</v>
      </c>
      <c r="B437" s="89" t="s">
        <v>1253</v>
      </c>
      <c r="C437" s="23" t="s">
        <v>1254</v>
      </c>
      <c r="D437" s="23" t="s">
        <v>1182</v>
      </c>
      <c r="E437" s="23" t="s">
        <v>1276</v>
      </c>
      <c r="F437" s="21" t="s">
        <v>662</v>
      </c>
      <c r="G437" s="27" t="s">
        <v>134</v>
      </c>
      <c r="H437" s="27" t="s">
        <v>134</v>
      </c>
      <c r="I437" s="27" t="s">
        <v>134</v>
      </c>
      <c r="J437" s="27" t="s">
        <v>134</v>
      </c>
      <c r="K437" s="27" t="str">
        <f t="shared" si="77"/>
        <v>é.categoria only OST_BridgeTowers</v>
      </c>
      <c r="L437" s="7" t="str">
        <f t="shared" si="71"/>
        <v>Trata-se de: ObjetoBIM</v>
      </c>
      <c r="M437" s="7" t="str">
        <f t="shared" si="74"/>
        <v xml:space="preserve">Tema </v>
      </c>
      <c r="N437" s="7" t="str">
        <f t="shared" si="75"/>
        <v xml:space="preserve">Tema Viadutos </v>
      </c>
      <c r="O437" s="7" t="str">
        <f t="shared" si="76"/>
        <v xml:space="preserve">Viadutos </v>
      </c>
      <c r="P437" s="7" t="str">
        <f t="shared" si="72"/>
        <v>Trata-se de: ObjetoBIM Tema  Tema Viadutos  Viadutos  OST_BridgeTowers. --- Consultar Documentação BuildingSmart</v>
      </c>
      <c r="Q437" s="7" t="s">
        <v>393</v>
      </c>
      <c r="R437" s="19" t="s">
        <v>391</v>
      </c>
      <c r="S437" s="19" t="s">
        <v>391</v>
      </c>
      <c r="T437" s="10" t="str">
        <f t="shared" si="73"/>
        <v>key_437</v>
      </c>
    </row>
    <row r="438" spans="1:20" ht="7.9" customHeight="1" x14ac:dyDescent="0.25">
      <c r="A438" s="12">
        <v>438</v>
      </c>
      <c r="B438" s="89" t="s">
        <v>1253</v>
      </c>
      <c r="C438" s="23" t="s">
        <v>1254</v>
      </c>
      <c r="D438" s="23" t="s">
        <v>1182</v>
      </c>
      <c r="E438" s="23" t="s">
        <v>1276</v>
      </c>
      <c r="F438" s="21" t="s">
        <v>654</v>
      </c>
      <c r="G438" s="27" t="s">
        <v>134</v>
      </c>
      <c r="H438" s="27" t="s">
        <v>134</v>
      </c>
      <c r="I438" s="27" t="s">
        <v>134</v>
      </c>
      <c r="J438" s="27" t="s">
        <v>134</v>
      </c>
      <c r="K438" s="27" t="str">
        <f t="shared" si="77"/>
        <v>é.categoria only OST_PierCaps</v>
      </c>
      <c r="L438" s="7" t="str">
        <f t="shared" si="71"/>
        <v>Trata-se de: ObjetoBIM</v>
      </c>
      <c r="M438" s="7" t="str">
        <f t="shared" si="74"/>
        <v xml:space="preserve">Tema </v>
      </c>
      <c r="N438" s="7" t="str">
        <f t="shared" si="75"/>
        <v xml:space="preserve">Tema Viadutos </v>
      </c>
      <c r="O438" s="7" t="str">
        <f t="shared" si="76"/>
        <v xml:space="preserve">Viadutos </v>
      </c>
      <c r="P438" s="7" t="str">
        <f t="shared" si="72"/>
        <v>Trata-se de: ObjetoBIM Tema  Tema Viadutos  Viadutos  OST_PierCaps. --- Consultar Documentação BuildingSmart</v>
      </c>
      <c r="Q438" s="7" t="s">
        <v>393</v>
      </c>
      <c r="R438" s="19" t="s">
        <v>391</v>
      </c>
      <c r="S438" s="19" t="s">
        <v>391</v>
      </c>
      <c r="T438" s="10" t="str">
        <f t="shared" si="73"/>
        <v>key_438</v>
      </c>
    </row>
    <row r="439" spans="1:20" ht="7.9" customHeight="1" x14ac:dyDescent="0.25">
      <c r="A439" s="12">
        <v>439</v>
      </c>
      <c r="B439" s="89" t="s">
        <v>1253</v>
      </c>
      <c r="C439" s="23" t="s">
        <v>1254</v>
      </c>
      <c r="D439" s="23" t="s">
        <v>1182</v>
      </c>
      <c r="E439" s="23" t="s">
        <v>1276</v>
      </c>
      <c r="F439" s="21" t="s">
        <v>653</v>
      </c>
      <c r="G439" s="27" t="s">
        <v>134</v>
      </c>
      <c r="H439" s="27" t="s">
        <v>134</v>
      </c>
      <c r="I439" s="27" t="s">
        <v>134</v>
      </c>
      <c r="J439" s="27" t="s">
        <v>134</v>
      </c>
      <c r="K439" s="27" t="str">
        <f t="shared" si="77"/>
        <v>é.categoria only OST_PierColumns</v>
      </c>
      <c r="L439" s="7" t="str">
        <f t="shared" si="71"/>
        <v>Trata-se de: ObjetoBIM</v>
      </c>
      <c r="M439" s="7" t="str">
        <f t="shared" si="74"/>
        <v xml:space="preserve">Tema </v>
      </c>
      <c r="N439" s="7" t="str">
        <f t="shared" si="75"/>
        <v xml:space="preserve">Tema Viadutos </v>
      </c>
      <c r="O439" s="7" t="str">
        <f t="shared" si="76"/>
        <v xml:space="preserve">Viadutos </v>
      </c>
      <c r="P439" s="7" t="str">
        <f t="shared" si="72"/>
        <v>Trata-se de: ObjetoBIM Tema  Tema Viadutos  Viadutos  OST_PierColumns. --- Consultar Documentação BuildingSmart</v>
      </c>
      <c r="Q439" s="7" t="s">
        <v>393</v>
      </c>
      <c r="R439" s="19" t="s">
        <v>391</v>
      </c>
      <c r="S439" s="19" t="s">
        <v>391</v>
      </c>
      <c r="T439" s="10" t="str">
        <f t="shared" si="73"/>
        <v>key_439</v>
      </c>
    </row>
    <row r="440" spans="1:20" ht="7.9" customHeight="1" x14ac:dyDescent="0.25">
      <c r="A440" s="12">
        <v>440</v>
      </c>
      <c r="B440" s="89" t="s">
        <v>1253</v>
      </c>
      <c r="C440" s="23" t="s">
        <v>1254</v>
      </c>
      <c r="D440" s="23" t="s">
        <v>1182</v>
      </c>
      <c r="E440" s="23" t="s">
        <v>1276</v>
      </c>
      <c r="F440" s="21" t="s">
        <v>652</v>
      </c>
      <c r="G440" s="27" t="s">
        <v>134</v>
      </c>
      <c r="H440" s="27" t="s">
        <v>134</v>
      </c>
      <c r="I440" s="27" t="s">
        <v>134</v>
      </c>
      <c r="J440" s="27" t="s">
        <v>134</v>
      </c>
      <c r="K440" s="27" t="str">
        <f t="shared" si="77"/>
        <v>é.categoria only OST_PierPiles</v>
      </c>
      <c r="L440" s="7" t="str">
        <f t="shared" si="71"/>
        <v>Trata-se de: ObjetoBIM</v>
      </c>
      <c r="M440" s="7" t="str">
        <f t="shared" si="74"/>
        <v xml:space="preserve">Tema </v>
      </c>
      <c r="N440" s="7" t="str">
        <f t="shared" si="75"/>
        <v xml:space="preserve">Tema Viadutos </v>
      </c>
      <c r="O440" s="7" t="str">
        <f t="shared" si="76"/>
        <v xml:space="preserve">Viadutos </v>
      </c>
      <c r="P440" s="7" t="str">
        <f t="shared" si="72"/>
        <v>Trata-se de: ObjetoBIM Tema  Tema Viadutos  Viadutos  OST_PierPiles. --- Consultar Documentação BuildingSmart</v>
      </c>
      <c r="Q440" s="7" t="s">
        <v>393</v>
      </c>
      <c r="R440" s="19" t="s">
        <v>391</v>
      </c>
      <c r="S440" s="19" t="s">
        <v>391</v>
      </c>
      <c r="T440" s="10" t="str">
        <f t="shared" si="73"/>
        <v>key_440</v>
      </c>
    </row>
    <row r="441" spans="1:20" ht="7.9" customHeight="1" x14ac:dyDescent="0.25">
      <c r="A441" s="12">
        <v>441</v>
      </c>
      <c r="B441" s="89" t="s">
        <v>1253</v>
      </c>
      <c r="C441" s="23" t="s">
        <v>1254</v>
      </c>
      <c r="D441" s="23" t="s">
        <v>1182</v>
      </c>
      <c r="E441" s="23" t="s">
        <v>1276</v>
      </c>
      <c r="F441" s="21" t="s">
        <v>651</v>
      </c>
      <c r="G441" s="27" t="s">
        <v>134</v>
      </c>
      <c r="H441" s="27" t="s">
        <v>134</v>
      </c>
      <c r="I441" s="27" t="s">
        <v>134</v>
      </c>
      <c r="J441" s="27" t="s">
        <v>134</v>
      </c>
      <c r="K441" s="27" t="str">
        <f t="shared" si="77"/>
        <v>é.categoria only OST_PierWalls</v>
      </c>
      <c r="L441" s="7" t="str">
        <f t="shared" si="71"/>
        <v>Trata-se de: ObjetoBIM</v>
      </c>
      <c r="M441" s="7" t="str">
        <f t="shared" si="74"/>
        <v xml:space="preserve">Tema </v>
      </c>
      <c r="N441" s="7" t="str">
        <f t="shared" si="75"/>
        <v xml:space="preserve">Tema Viadutos </v>
      </c>
      <c r="O441" s="7" t="str">
        <f t="shared" si="76"/>
        <v xml:space="preserve">Viadutos </v>
      </c>
      <c r="P441" s="7" t="str">
        <f t="shared" si="72"/>
        <v>Trata-se de: ObjetoBIM Tema  Tema Viadutos  Viadutos  OST_PierWalls. --- Consultar Documentação BuildingSmart</v>
      </c>
      <c r="Q441" s="7" t="s">
        <v>393</v>
      </c>
      <c r="R441" s="19" t="s">
        <v>391</v>
      </c>
      <c r="S441" s="19" t="s">
        <v>391</v>
      </c>
      <c r="T441" s="10" t="str">
        <f t="shared" si="73"/>
        <v>key_441</v>
      </c>
    </row>
    <row r="442" spans="1:20" ht="7.9" customHeight="1" x14ac:dyDescent="0.25">
      <c r="A442" s="12">
        <v>442</v>
      </c>
      <c r="B442" s="89" t="s">
        <v>1253</v>
      </c>
      <c r="C442" s="23" t="s">
        <v>1254</v>
      </c>
      <c r="D442" s="23" t="s">
        <v>934</v>
      </c>
      <c r="E442" s="23" t="s">
        <v>1277</v>
      </c>
      <c r="F442" s="21" t="s">
        <v>638</v>
      </c>
      <c r="G442" s="27" t="s">
        <v>134</v>
      </c>
      <c r="H442" s="27" t="s">
        <v>134</v>
      </c>
      <c r="I442" s="27" t="s">
        <v>134</v>
      </c>
      <c r="J442" s="27" t="s">
        <v>134</v>
      </c>
      <c r="K442" s="27" t="str">
        <f t="shared" si="77"/>
        <v>é.categoria only OST_CommunicationDevices</v>
      </c>
      <c r="L442" s="7" t="str">
        <f t="shared" si="71"/>
        <v>Trata-se de: ObjetoBIM</v>
      </c>
      <c r="M442" s="7" t="str">
        <f t="shared" si="74"/>
        <v xml:space="preserve">Tema </v>
      </c>
      <c r="N442" s="7" t="str">
        <f t="shared" si="75"/>
        <v xml:space="preserve">Tema Telecom </v>
      </c>
      <c r="O442" s="7" t="str">
        <f t="shared" si="76"/>
        <v xml:space="preserve">Telecom </v>
      </c>
      <c r="P442" s="7" t="str">
        <f t="shared" si="72"/>
        <v>Trata-se de: ObjetoBIM Tema  Tema Telecom  Telecom  OST_CommunicationDevices. --- Consultar Documentação BuildingSmart</v>
      </c>
      <c r="Q442" s="7" t="s">
        <v>393</v>
      </c>
      <c r="R442" s="19" t="s">
        <v>391</v>
      </c>
      <c r="S442" s="19" t="s">
        <v>391</v>
      </c>
      <c r="T442" s="10" t="str">
        <f t="shared" si="73"/>
        <v>key_442</v>
      </c>
    </row>
    <row r="443" spans="1:20" ht="7.9" customHeight="1" x14ac:dyDescent="0.25">
      <c r="A443" s="12">
        <v>443</v>
      </c>
      <c r="B443" s="89" t="s">
        <v>1253</v>
      </c>
      <c r="C443" s="23" t="s">
        <v>1254</v>
      </c>
      <c r="D443" s="23" t="s">
        <v>934</v>
      </c>
      <c r="E443" s="23" t="s">
        <v>1277</v>
      </c>
      <c r="F443" s="21" t="s">
        <v>637</v>
      </c>
      <c r="G443" s="27" t="s">
        <v>134</v>
      </c>
      <c r="H443" s="27" t="s">
        <v>134</v>
      </c>
      <c r="I443" s="27" t="s">
        <v>134</v>
      </c>
      <c r="J443" s="27" t="s">
        <v>134</v>
      </c>
      <c r="K443" s="27" t="str">
        <f t="shared" si="77"/>
        <v>é.categoria only OST_DataDevices</v>
      </c>
      <c r="L443" s="7" t="str">
        <f t="shared" si="71"/>
        <v>Trata-se de: ObjetoBIM</v>
      </c>
      <c r="M443" s="7" t="str">
        <f t="shared" si="74"/>
        <v xml:space="preserve">Tema </v>
      </c>
      <c r="N443" s="7" t="str">
        <f t="shared" si="75"/>
        <v xml:space="preserve">Tema Telecom </v>
      </c>
      <c r="O443" s="7" t="str">
        <f t="shared" si="76"/>
        <v xml:space="preserve">Telecom </v>
      </c>
      <c r="P443" s="7" t="str">
        <f t="shared" si="72"/>
        <v>Trata-se de: ObjetoBIM Tema  Tema Telecom  Telecom  OST_DataDevices. --- Consultar Documentação BuildingSmart</v>
      </c>
      <c r="Q443" s="7" t="s">
        <v>393</v>
      </c>
      <c r="R443" s="19" t="s">
        <v>391</v>
      </c>
      <c r="S443" s="19" t="s">
        <v>391</v>
      </c>
      <c r="T443" s="10" t="str">
        <f t="shared" si="73"/>
        <v>key_443</v>
      </c>
    </row>
    <row r="444" spans="1:20" ht="7.9" customHeight="1" x14ac:dyDescent="0.25">
      <c r="A444" s="12">
        <v>444</v>
      </c>
      <c r="B444" s="89" t="s">
        <v>1253</v>
      </c>
      <c r="C444" s="23" t="s">
        <v>1254</v>
      </c>
      <c r="D444" s="23" t="s">
        <v>934</v>
      </c>
      <c r="E444" s="23" t="s">
        <v>1277</v>
      </c>
      <c r="F444" s="21" t="s">
        <v>641</v>
      </c>
      <c r="G444" s="27" t="s">
        <v>134</v>
      </c>
      <c r="H444" s="27" t="s">
        <v>134</v>
      </c>
      <c r="I444" s="27" t="s">
        <v>134</v>
      </c>
      <c r="J444" s="27" t="s">
        <v>134</v>
      </c>
      <c r="K444" s="27" t="str">
        <f t="shared" si="77"/>
        <v>é.categoria only OST_TelephoneDevices</v>
      </c>
      <c r="L444" s="7" t="str">
        <f t="shared" si="71"/>
        <v>Trata-se de: ObjetoBIM</v>
      </c>
      <c r="M444" s="7" t="str">
        <f t="shared" si="74"/>
        <v xml:space="preserve">Tema </v>
      </c>
      <c r="N444" s="7" t="str">
        <f t="shared" si="75"/>
        <v xml:space="preserve">Tema Telecom </v>
      </c>
      <c r="O444" s="7" t="str">
        <f t="shared" si="76"/>
        <v xml:space="preserve">Telecom </v>
      </c>
      <c r="P444" s="7" t="str">
        <f t="shared" si="72"/>
        <v>Trata-se de: ObjetoBIM Tema  Tema Telecom  Telecom  OST_TelephoneDevices. --- Consultar Documentação BuildingSmart</v>
      </c>
      <c r="Q444" s="7" t="s">
        <v>393</v>
      </c>
      <c r="R444" s="19" t="s">
        <v>391</v>
      </c>
      <c r="S444" s="19" t="s">
        <v>391</v>
      </c>
      <c r="T444" s="10" t="str">
        <f t="shared" si="73"/>
        <v>key_444</v>
      </c>
    </row>
    <row r="445" spans="1:20" ht="7.9" customHeight="1" x14ac:dyDescent="0.25">
      <c r="A445" s="12">
        <v>445</v>
      </c>
      <c r="B445" s="89" t="s">
        <v>1253</v>
      </c>
      <c r="C445" s="23" t="s">
        <v>1254</v>
      </c>
      <c r="D445" s="89" t="s">
        <v>1177</v>
      </c>
      <c r="E445" s="89" t="s">
        <v>1303</v>
      </c>
      <c r="F445" s="21" t="s">
        <v>688</v>
      </c>
      <c r="G445" s="27" t="s">
        <v>134</v>
      </c>
      <c r="H445" s="27" t="s">
        <v>134</v>
      </c>
      <c r="I445" s="27" t="s">
        <v>134</v>
      </c>
      <c r="J445" s="27" t="s">
        <v>134</v>
      </c>
      <c r="K445" s="27" t="str">
        <f t="shared" si="77"/>
        <v>é.categoria only OST_RailingHandRail</v>
      </c>
      <c r="L445" s="7" t="str">
        <f t="shared" si="71"/>
        <v>Trata-se de: ObjetoBIM</v>
      </c>
      <c r="M445" s="7" t="str">
        <f t="shared" si="74"/>
        <v xml:space="preserve">Tema </v>
      </c>
      <c r="N445" s="7" t="str">
        <f t="shared" si="75"/>
        <v xml:space="preserve">Tema Circulações </v>
      </c>
      <c r="O445" s="7" t="str">
        <f t="shared" si="76"/>
        <v xml:space="preserve">Guardacorpos </v>
      </c>
      <c r="P445" s="7" t="str">
        <f t="shared" si="72"/>
        <v>Trata-se de: ObjetoBIM Tema  Tema Circulações  Guardacorpos  OST_RailingHandRail. --- Consultar Documentação BuildingSmart</v>
      </c>
      <c r="Q445" s="7" t="s">
        <v>393</v>
      </c>
      <c r="R445" s="19" t="s">
        <v>391</v>
      </c>
      <c r="S445" s="19" t="s">
        <v>391</v>
      </c>
      <c r="T445" s="10" t="str">
        <f t="shared" si="73"/>
        <v>key_445</v>
      </c>
    </row>
    <row r="446" spans="1:20" ht="7.9" customHeight="1" x14ac:dyDescent="0.25">
      <c r="A446" s="12">
        <v>446</v>
      </c>
      <c r="B446" s="89" t="s">
        <v>1253</v>
      </c>
      <c r="C446" s="23" t="s">
        <v>1254</v>
      </c>
      <c r="D446" s="9" t="s">
        <v>1177</v>
      </c>
      <c r="E446" s="89" t="s">
        <v>1303</v>
      </c>
      <c r="F446" s="21" t="s">
        <v>359</v>
      </c>
      <c r="G446" s="27" t="s">
        <v>134</v>
      </c>
      <c r="H446" s="27" t="s">
        <v>134</v>
      </c>
      <c r="I446" s="27" t="s">
        <v>134</v>
      </c>
      <c r="J446" s="27" t="s">
        <v>134</v>
      </c>
      <c r="K446" s="27" t="str">
        <f t="shared" si="77"/>
        <v>é.categoria only OST_Hardscape</v>
      </c>
      <c r="L446" s="7" t="str">
        <f t="shared" si="71"/>
        <v>Trata-se de: ObjetoBIM</v>
      </c>
      <c r="M446" s="7" t="str">
        <f t="shared" si="74"/>
        <v xml:space="preserve">Tema </v>
      </c>
      <c r="N446" s="7" t="str">
        <f t="shared" si="75"/>
        <v xml:space="preserve">Tema Circulações </v>
      </c>
      <c r="O446" s="7" t="str">
        <f t="shared" si="76"/>
        <v xml:space="preserve">Guardacorpos </v>
      </c>
      <c r="P446" s="7" t="str">
        <f t="shared" si="72"/>
        <v>Trata-se de: ObjetoBIM Tema  Tema Circulações  Guardacorpos  OST_Hardscape. --- Consultar Documentação BuildingSmart</v>
      </c>
      <c r="Q446" s="7" t="s">
        <v>393</v>
      </c>
      <c r="R446" s="19" t="s">
        <v>391</v>
      </c>
      <c r="S446" s="19" t="s">
        <v>391</v>
      </c>
      <c r="T446" s="10" t="str">
        <f t="shared" si="73"/>
        <v>key_446</v>
      </c>
    </row>
    <row r="447" spans="1:20" ht="7.9" customHeight="1" x14ac:dyDescent="0.25">
      <c r="A447" s="12">
        <v>447</v>
      </c>
      <c r="B447" s="89" t="s">
        <v>1253</v>
      </c>
      <c r="C447" s="23" t="s">
        <v>1254</v>
      </c>
      <c r="D447" s="9" t="s">
        <v>1177</v>
      </c>
      <c r="E447" s="89" t="s">
        <v>1303</v>
      </c>
      <c r="F447" s="21" t="s">
        <v>365</v>
      </c>
      <c r="G447" s="27" t="s">
        <v>134</v>
      </c>
      <c r="H447" s="27" t="s">
        <v>134</v>
      </c>
      <c r="I447" s="27" t="s">
        <v>134</v>
      </c>
      <c r="J447" s="27" t="s">
        <v>134</v>
      </c>
      <c r="K447" s="27" t="str">
        <f t="shared" si="77"/>
        <v>é.categoria only OST_HostFin</v>
      </c>
      <c r="L447" s="7" t="str">
        <f t="shared" si="71"/>
        <v>Trata-se de: ObjetoBIM</v>
      </c>
      <c r="M447" s="7" t="str">
        <f t="shared" si="74"/>
        <v xml:space="preserve">Tema </v>
      </c>
      <c r="N447" s="7" t="str">
        <f t="shared" si="75"/>
        <v xml:space="preserve">Tema Circulações </v>
      </c>
      <c r="O447" s="7" t="str">
        <f t="shared" si="76"/>
        <v xml:space="preserve">Guardacorpos </v>
      </c>
      <c r="P447" s="7" t="str">
        <f t="shared" si="72"/>
        <v>Trata-se de: ObjetoBIM Tema  Tema Circulações  Guardacorpos  OST_HostFin. --- Consultar Documentação BuildingSmart</v>
      </c>
      <c r="Q447" s="7" t="s">
        <v>393</v>
      </c>
      <c r="R447" s="19" t="s">
        <v>391</v>
      </c>
      <c r="S447" s="19" t="s">
        <v>391</v>
      </c>
      <c r="T447" s="10" t="str">
        <f t="shared" si="73"/>
        <v>key_447</v>
      </c>
    </row>
    <row r="448" spans="1:20" ht="7.9" customHeight="1" x14ac:dyDescent="0.25">
      <c r="A448" s="12">
        <v>448</v>
      </c>
      <c r="B448" s="89" t="s">
        <v>1253</v>
      </c>
      <c r="C448" s="23" t="s">
        <v>1254</v>
      </c>
      <c r="D448" s="9" t="s">
        <v>1177</v>
      </c>
      <c r="E448" s="9" t="s">
        <v>1278</v>
      </c>
      <c r="F448" s="21" t="s">
        <v>693</v>
      </c>
      <c r="G448" s="27" t="s">
        <v>134</v>
      </c>
      <c r="H448" s="27" t="s">
        <v>134</v>
      </c>
      <c r="I448" s="27" t="s">
        <v>134</v>
      </c>
      <c r="J448" s="27" t="s">
        <v>134</v>
      </c>
      <c r="K448" s="27" t="str">
        <f t="shared" si="77"/>
        <v>é.categoria only OST_PathOfTravelLines</v>
      </c>
      <c r="L448" s="7" t="str">
        <f t="shared" si="71"/>
        <v>Trata-se de: ObjetoBIM</v>
      </c>
      <c r="M448" s="7" t="str">
        <f t="shared" si="74"/>
        <v xml:space="preserve">Tema </v>
      </c>
      <c r="N448" s="7" t="str">
        <f t="shared" si="75"/>
        <v xml:space="preserve">Tema Circulações </v>
      </c>
      <c r="O448" s="7" t="str">
        <f t="shared" si="76"/>
        <v xml:space="preserve">Circulações </v>
      </c>
      <c r="P448" s="7" t="str">
        <f t="shared" si="72"/>
        <v>Trata-se de: ObjetoBIM Tema  Tema Circulações  Circulações  OST_PathOfTravelLines. --- Consultar Documentação BuildingSmart</v>
      </c>
      <c r="Q448" s="7" t="s">
        <v>393</v>
      </c>
      <c r="R448" s="19" t="s">
        <v>391</v>
      </c>
      <c r="S448" s="19" t="s">
        <v>391</v>
      </c>
      <c r="T448" s="10" t="str">
        <f t="shared" si="73"/>
        <v>key_448</v>
      </c>
    </row>
    <row r="449" spans="1:20" ht="7.9" customHeight="1" x14ac:dyDescent="0.25">
      <c r="A449" s="12">
        <v>449</v>
      </c>
      <c r="B449" s="89" t="s">
        <v>1253</v>
      </c>
      <c r="C449" s="23" t="s">
        <v>1254</v>
      </c>
      <c r="D449" s="9" t="s">
        <v>1177</v>
      </c>
      <c r="E449" s="89" t="s">
        <v>1303</v>
      </c>
      <c r="F449" s="21" t="s">
        <v>363</v>
      </c>
      <c r="G449" s="27" t="s">
        <v>134</v>
      </c>
      <c r="H449" s="27" t="s">
        <v>134</v>
      </c>
      <c r="I449" s="27" t="s">
        <v>134</v>
      </c>
      <c r="J449" s="27" t="s">
        <v>134</v>
      </c>
      <c r="K449" s="27" t="str">
        <f t="shared" si="77"/>
        <v>é.categoria only OST_RailingSystem</v>
      </c>
      <c r="L449" s="7" t="str">
        <f t="shared" si="71"/>
        <v>Trata-se de: ObjetoBIM</v>
      </c>
      <c r="M449" s="7" t="str">
        <f t="shared" si="74"/>
        <v xml:space="preserve">Tema </v>
      </c>
      <c r="N449" s="7" t="str">
        <f t="shared" si="75"/>
        <v xml:space="preserve">Tema Circulações </v>
      </c>
      <c r="O449" s="7" t="str">
        <f t="shared" si="76"/>
        <v xml:space="preserve">Guardacorpos </v>
      </c>
      <c r="P449" s="7" t="str">
        <f t="shared" si="72"/>
        <v>Trata-se de: ObjetoBIM Tema  Tema Circulações  Guardacorpos  OST_RailingSystem. --- Consultar Documentação BuildingSmart</v>
      </c>
      <c r="Q449" s="7" t="s">
        <v>393</v>
      </c>
      <c r="R449" s="19" t="s">
        <v>391</v>
      </c>
      <c r="S449" s="19" t="s">
        <v>391</v>
      </c>
      <c r="T449" s="10" t="str">
        <f t="shared" si="73"/>
        <v>key_449</v>
      </c>
    </row>
    <row r="450" spans="1:20" ht="7.9" customHeight="1" x14ac:dyDescent="0.25">
      <c r="A450" s="12">
        <v>450</v>
      </c>
      <c r="B450" s="89" t="s">
        <v>1253</v>
      </c>
      <c r="C450" s="23" t="s">
        <v>1254</v>
      </c>
      <c r="D450" s="9" t="s">
        <v>1177</v>
      </c>
      <c r="E450" s="89" t="s">
        <v>1305</v>
      </c>
      <c r="F450" s="21" t="s">
        <v>698</v>
      </c>
      <c r="G450" s="27" t="s">
        <v>134</v>
      </c>
      <c r="H450" s="27" t="s">
        <v>134</v>
      </c>
      <c r="I450" s="27" t="s">
        <v>134</v>
      </c>
      <c r="J450" s="27" t="s">
        <v>134</v>
      </c>
      <c r="K450" s="27" t="str">
        <f t="shared" si="77"/>
        <v>é.categoria only OST_Ramps</v>
      </c>
      <c r="L450" s="7" t="str">
        <f t="shared" si="71"/>
        <v>Trata-se de: ObjetoBIM</v>
      </c>
      <c r="M450" s="7" t="str">
        <f t="shared" si="74"/>
        <v xml:space="preserve">Tema </v>
      </c>
      <c r="N450" s="7" t="str">
        <f t="shared" si="75"/>
        <v xml:space="preserve">Tema Circulações </v>
      </c>
      <c r="O450" s="7" t="str">
        <f t="shared" si="76"/>
        <v xml:space="preserve">Rampas </v>
      </c>
      <c r="P450" s="7" t="str">
        <f t="shared" si="72"/>
        <v>Trata-se de: ObjetoBIM Tema  Tema Circulações  Rampas  OST_Ramps. --- Consultar Documentação BuildingSmart</v>
      </c>
      <c r="Q450" s="7" t="s">
        <v>393</v>
      </c>
      <c r="R450" s="19" t="s">
        <v>391</v>
      </c>
      <c r="S450" s="19" t="s">
        <v>391</v>
      </c>
      <c r="T450" s="10" t="str">
        <f t="shared" si="73"/>
        <v>key_450</v>
      </c>
    </row>
    <row r="451" spans="1:20" ht="7.9" customHeight="1" x14ac:dyDescent="0.25">
      <c r="A451" s="12">
        <v>451</v>
      </c>
      <c r="B451" s="89" t="s">
        <v>1253</v>
      </c>
      <c r="C451" s="23" t="s">
        <v>1254</v>
      </c>
      <c r="D451" s="9" t="s">
        <v>1177</v>
      </c>
      <c r="E451" s="9" t="s">
        <v>1278</v>
      </c>
      <c r="F451" s="21" t="s">
        <v>680</v>
      </c>
      <c r="G451" s="27" t="s">
        <v>134</v>
      </c>
      <c r="H451" s="27" t="s">
        <v>134</v>
      </c>
      <c r="I451" s="27" t="s">
        <v>134</v>
      </c>
      <c r="J451" s="27" t="s">
        <v>134</v>
      </c>
      <c r="K451" s="27" t="str">
        <f t="shared" si="77"/>
        <v>é.categoria only OST_Roads</v>
      </c>
      <c r="L451" s="7" t="str">
        <f t="shared" si="71"/>
        <v>Trata-se de: ObjetoBIM</v>
      </c>
      <c r="M451" s="7" t="str">
        <f t="shared" si="74"/>
        <v xml:space="preserve">Tema </v>
      </c>
      <c r="N451" s="7" t="str">
        <f t="shared" si="75"/>
        <v xml:space="preserve">Tema Circulações </v>
      </c>
      <c r="O451" s="7" t="str">
        <f t="shared" si="76"/>
        <v xml:space="preserve">Circulações </v>
      </c>
      <c r="P451" s="7" t="str">
        <f t="shared" si="72"/>
        <v>Trata-se de: ObjetoBIM Tema  Tema Circulações  Circulações  OST_Roads. --- Consultar Documentação BuildingSmart</v>
      </c>
      <c r="Q451" s="7" t="s">
        <v>393</v>
      </c>
      <c r="R451" s="19" t="s">
        <v>391</v>
      </c>
      <c r="S451" s="19" t="s">
        <v>391</v>
      </c>
      <c r="T451" s="10" t="str">
        <f t="shared" si="73"/>
        <v>key_451</v>
      </c>
    </row>
    <row r="452" spans="1:20" ht="7.9" customHeight="1" x14ac:dyDescent="0.25">
      <c r="A452" s="12">
        <v>452</v>
      </c>
      <c r="B452" s="89" t="s">
        <v>1253</v>
      </c>
      <c r="C452" s="23" t="s">
        <v>1254</v>
      </c>
      <c r="D452" s="9" t="s">
        <v>1177</v>
      </c>
      <c r="E452" s="89" t="s">
        <v>1304</v>
      </c>
      <c r="F452" s="21" t="s">
        <v>691</v>
      </c>
      <c r="G452" s="27" t="s">
        <v>134</v>
      </c>
      <c r="H452" s="27" t="s">
        <v>134</v>
      </c>
      <c r="I452" s="27" t="s">
        <v>134</v>
      </c>
      <c r="J452" s="27" t="s">
        <v>134</v>
      </c>
      <c r="K452" s="27" t="str">
        <f t="shared" si="77"/>
        <v>é.categoria only OST_StairsLandings</v>
      </c>
      <c r="L452" s="7" t="str">
        <f t="shared" si="71"/>
        <v>Trata-se de: ObjetoBIM</v>
      </c>
      <c r="M452" s="7" t="str">
        <f t="shared" si="74"/>
        <v xml:space="preserve">Tema </v>
      </c>
      <c r="N452" s="7" t="str">
        <f t="shared" si="75"/>
        <v xml:space="preserve">Tema Circulações </v>
      </c>
      <c r="O452" s="7" t="str">
        <f t="shared" si="76"/>
        <v xml:space="preserve">Escadas </v>
      </c>
      <c r="P452" s="7" t="str">
        <f t="shared" si="72"/>
        <v>Trata-se de: ObjetoBIM Tema  Tema Circulações  Escadas  OST_StairsLandings. --- Consultar Documentação BuildingSmart</v>
      </c>
      <c r="Q452" s="7" t="s">
        <v>393</v>
      </c>
      <c r="R452" s="19" t="s">
        <v>391</v>
      </c>
      <c r="S452" s="19" t="s">
        <v>391</v>
      </c>
      <c r="T452" s="10" t="str">
        <f t="shared" si="73"/>
        <v>key_452</v>
      </c>
    </row>
    <row r="453" spans="1:20" ht="7.9" customHeight="1" x14ac:dyDescent="0.25">
      <c r="A453" s="12">
        <v>453</v>
      </c>
      <c r="B453" s="89" t="s">
        <v>1253</v>
      </c>
      <c r="C453" s="23" t="s">
        <v>1254</v>
      </c>
      <c r="D453" s="9" t="s">
        <v>1177</v>
      </c>
      <c r="E453" s="89" t="s">
        <v>1303</v>
      </c>
      <c r="F453" s="21" t="s">
        <v>366</v>
      </c>
      <c r="G453" s="27" t="s">
        <v>134</v>
      </c>
      <c r="H453" s="27" t="s">
        <v>134</v>
      </c>
      <c r="I453" s="27" t="s">
        <v>134</v>
      </c>
      <c r="J453" s="27" t="s">
        <v>134</v>
      </c>
      <c r="K453" s="27" t="str">
        <f t="shared" si="77"/>
        <v>é.categoria only OST_StairsRailing</v>
      </c>
      <c r="L453" s="7" t="str">
        <f t="shared" si="71"/>
        <v>Trata-se de: ObjetoBIM</v>
      </c>
      <c r="M453" s="7" t="str">
        <f t="shared" si="74"/>
        <v xml:space="preserve">Tema </v>
      </c>
      <c r="N453" s="7" t="str">
        <f t="shared" si="75"/>
        <v xml:space="preserve">Tema Circulações </v>
      </c>
      <c r="O453" s="7" t="str">
        <f t="shared" si="76"/>
        <v xml:space="preserve">Guardacorpos </v>
      </c>
      <c r="P453" s="7" t="str">
        <f t="shared" si="72"/>
        <v>Trata-se de: ObjetoBIM Tema  Tema Circulações  Guardacorpos  OST_StairsRailing. --- Consultar Documentação BuildingSmart</v>
      </c>
      <c r="Q453" s="7" t="s">
        <v>393</v>
      </c>
      <c r="R453" s="19" t="s">
        <v>391</v>
      </c>
      <c r="S453" s="19" t="s">
        <v>391</v>
      </c>
      <c r="T453" s="10" t="str">
        <f t="shared" si="73"/>
        <v>key_453</v>
      </c>
    </row>
    <row r="454" spans="1:20" ht="7.9" customHeight="1" x14ac:dyDescent="0.25">
      <c r="A454" s="12">
        <v>454</v>
      </c>
      <c r="B454" s="89" t="s">
        <v>1253</v>
      </c>
      <c r="C454" s="23" t="s">
        <v>1254</v>
      </c>
      <c r="D454" s="9" t="s">
        <v>1177</v>
      </c>
      <c r="E454" s="89" t="s">
        <v>1304</v>
      </c>
      <c r="F454" s="21" t="s">
        <v>692</v>
      </c>
      <c r="G454" s="27" t="s">
        <v>134</v>
      </c>
      <c r="H454" s="27" t="s">
        <v>134</v>
      </c>
      <c r="I454" s="27" t="s">
        <v>134</v>
      </c>
      <c r="J454" s="27" t="s">
        <v>134</v>
      </c>
      <c r="K454" s="27" t="str">
        <f t="shared" si="77"/>
        <v>é.categoria only OST_StairsRuns</v>
      </c>
      <c r="L454" s="7" t="str">
        <f t="shared" si="71"/>
        <v>Trata-se de: ObjetoBIM</v>
      </c>
      <c r="M454" s="7" t="str">
        <f t="shared" si="74"/>
        <v xml:space="preserve">Tema </v>
      </c>
      <c r="N454" s="7" t="str">
        <f t="shared" si="75"/>
        <v xml:space="preserve">Tema Circulações </v>
      </c>
      <c r="O454" s="7" t="str">
        <f t="shared" si="76"/>
        <v xml:space="preserve">Escadas </v>
      </c>
      <c r="P454" s="7" t="str">
        <f t="shared" si="72"/>
        <v>Trata-se de: ObjetoBIM Tema  Tema Circulações  Escadas  OST_StairsRuns. --- Consultar Documentação BuildingSmart</v>
      </c>
      <c r="Q454" s="7" t="s">
        <v>393</v>
      </c>
      <c r="R454" s="19" t="s">
        <v>391</v>
      </c>
      <c r="S454" s="19" t="s">
        <v>391</v>
      </c>
      <c r="T454" s="10" t="str">
        <f t="shared" si="73"/>
        <v>key_454</v>
      </c>
    </row>
    <row r="455" spans="1:20" ht="7.9" customHeight="1" x14ac:dyDescent="0.25">
      <c r="A455" s="12">
        <v>455</v>
      </c>
      <c r="B455" s="89" t="s">
        <v>1253</v>
      </c>
      <c r="C455" s="23" t="s">
        <v>1254</v>
      </c>
      <c r="D455" s="9" t="s">
        <v>1177</v>
      </c>
      <c r="E455" s="89" t="s">
        <v>1304</v>
      </c>
      <c r="F455" s="21" t="s">
        <v>687</v>
      </c>
      <c r="G455" s="27" t="s">
        <v>134</v>
      </c>
      <c r="H455" s="27" t="s">
        <v>134</v>
      </c>
      <c r="I455" s="27" t="s">
        <v>134</v>
      </c>
      <c r="J455" s="27" t="s">
        <v>134</v>
      </c>
      <c r="K455" s="27" t="str">
        <f t="shared" si="77"/>
        <v>é.categoria only OST_StairsSupports</v>
      </c>
      <c r="L455" s="7" t="str">
        <f t="shared" si="71"/>
        <v>Trata-se de: ObjetoBIM</v>
      </c>
      <c r="M455" s="7" t="str">
        <f t="shared" si="74"/>
        <v xml:space="preserve">Tema </v>
      </c>
      <c r="N455" s="7" t="str">
        <f t="shared" si="75"/>
        <v xml:space="preserve">Tema Circulações </v>
      </c>
      <c r="O455" s="7" t="str">
        <f t="shared" si="76"/>
        <v xml:space="preserve">Escadas </v>
      </c>
      <c r="P455" s="7" t="str">
        <f t="shared" si="72"/>
        <v>Trata-se de: ObjetoBIM Tema  Tema Circulações  Escadas  OST_StairsSupports. --- Consultar Documentação BuildingSmart</v>
      </c>
      <c r="Q455" s="7" t="s">
        <v>393</v>
      </c>
      <c r="R455" s="19" t="s">
        <v>391</v>
      </c>
      <c r="S455" s="19" t="s">
        <v>391</v>
      </c>
      <c r="T455" s="10" t="str">
        <f t="shared" si="73"/>
        <v>key_455</v>
      </c>
    </row>
    <row r="456" spans="1:20" ht="7.9" customHeight="1" x14ac:dyDescent="0.25">
      <c r="A456" s="12">
        <v>456</v>
      </c>
      <c r="B456" s="89" t="s">
        <v>1253</v>
      </c>
      <c r="C456" s="23" t="s">
        <v>1254</v>
      </c>
      <c r="D456" s="9" t="s">
        <v>1177</v>
      </c>
      <c r="E456" s="89" t="s">
        <v>1304</v>
      </c>
      <c r="F456" s="21" t="s">
        <v>166</v>
      </c>
      <c r="G456" s="27" t="s">
        <v>134</v>
      </c>
      <c r="H456" s="27" t="s">
        <v>134</v>
      </c>
      <c r="I456" s="27" t="s">
        <v>134</v>
      </c>
      <c r="J456" s="27" t="s">
        <v>134</v>
      </c>
      <c r="K456" s="27" t="str">
        <f t="shared" si="77"/>
        <v>é.categoria only OST_Stairs</v>
      </c>
      <c r="L456" s="7" t="str">
        <f t="shared" si="71"/>
        <v>Trata-se de: ObjetoBIM</v>
      </c>
      <c r="M456" s="7" t="str">
        <f t="shared" si="74"/>
        <v xml:space="preserve">Tema </v>
      </c>
      <c r="N456" s="7" t="str">
        <f t="shared" si="75"/>
        <v xml:space="preserve">Tema Circulações </v>
      </c>
      <c r="O456" s="7" t="str">
        <f t="shared" si="76"/>
        <v xml:space="preserve">Escadas </v>
      </c>
      <c r="P456" s="7" t="str">
        <f t="shared" si="72"/>
        <v>Trata-se de: ObjetoBIM Tema  Tema Circulações  Escadas  OST_Stairs. --- Consultar Documentação BuildingSmart</v>
      </c>
      <c r="Q456" s="7" t="s">
        <v>393</v>
      </c>
      <c r="R456" s="19" t="s">
        <v>391</v>
      </c>
      <c r="S456" s="19" t="s">
        <v>391</v>
      </c>
      <c r="T456" s="10" t="str">
        <f t="shared" si="73"/>
        <v>key_456</v>
      </c>
    </row>
    <row r="457" spans="1:20" ht="7.9" customHeight="1" x14ac:dyDescent="0.25">
      <c r="A457" s="12">
        <v>457</v>
      </c>
      <c r="B457" s="89" t="s">
        <v>1253</v>
      </c>
      <c r="C457" s="23" t="s">
        <v>1254</v>
      </c>
      <c r="D457" s="9" t="s">
        <v>1177</v>
      </c>
      <c r="E457" s="89" t="s">
        <v>1304</v>
      </c>
      <c r="F457" s="21" t="s">
        <v>690</v>
      </c>
      <c r="G457" s="27" t="s">
        <v>134</v>
      </c>
      <c r="H457" s="27" t="s">
        <v>134</v>
      </c>
      <c r="I457" s="27" t="s">
        <v>134</v>
      </c>
      <c r="J457" s="27" t="s">
        <v>134</v>
      </c>
      <c r="K457" s="27" t="str">
        <f t="shared" si="77"/>
        <v>é.categoria only OST_StairsTrisers</v>
      </c>
      <c r="L457" s="7" t="str">
        <f t="shared" si="71"/>
        <v>Trata-se de: ObjetoBIM</v>
      </c>
      <c r="M457" s="7" t="str">
        <f t="shared" si="74"/>
        <v xml:space="preserve">Tema </v>
      </c>
      <c r="N457" s="7" t="str">
        <f t="shared" si="75"/>
        <v xml:space="preserve">Tema Circulações </v>
      </c>
      <c r="O457" s="7" t="str">
        <f t="shared" si="76"/>
        <v xml:space="preserve">Escadas </v>
      </c>
      <c r="P457" s="7" t="str">
        <f t="shared" si="72"/>
        <v>Trata-se de: ObjetoBIM Tema  Tema Circulações  Escadas  OST_StairsTrisers. --- Consultar Documentação BuildingSmart</v>
      </c>
      <c r="Q457" s="7" t="s">
        <v>393</v>
      </c>
      <c r="R457" s="19" t="s">
        <v>391</v>
      </c>
      <c r="S457" s="19" t="s">
        <v>391</v>
      </c>
      <c r="T457" s="10" t="str">
        <f t="shared" si="73"/>
        <v>key_457</v>
      </c>
    </row>
    <row r="458" spans="1:20" ht="7.9" customHeight="1" x14ac:dyDescent="0.25">
      <c r="A458" s="12">
        <v>458</v>
      </c>
      <c r="B458" s="89" t="s">
        <v>1253</v>
      </c>
      <c r="C458" s="23" t="s">
        <v>1254</v>
      </c>
      <c r="D458" s="9" t="s">
        <v>1177</v>
      </c>
      <c r="E458" s="89" t="s">
        <v>1303</v>
      </c>
      <c r="F458" s="21" t="s">
        <v>689</v>
      </c>
      <c r="G458" s="27" t="s">
        <v>134</v>
      </c>
      <c r="H458" s="27" t="s">
        <v>134</v>
      </c>
      <c r="I458" s="27" t="s">
        <v>134</v>
      </c>
      <c r="J458" s="27" t="s">
        <v>134</v>
      </c>
      <c r="K458" s="27" t="str">
        <f t="shared" si="77"/>
        <v>é.categoria only OST_RailingTopRail</v>
      </c>
      <c r="L458" s="7" t="str">
        <f t="shared" si="71"/>
        <v>Trata-se de: ObjetoBIM</v>
      </c>
      <c r="M458" s="7" t="str">
        <f t="shared" si="74"/>
        <v xml:space="preserve">Tema </v>
      </c>
      <c r="N458" s="7" t="str">
        <f t="shared" si="75"/>
        <v xml:space="preserve">Tema Circulações </v>
      </c>
      <c r="O458" s="7" t="str">
        <f t="shared" si="76"/>
        <v xml:space="preserve">Guardacorpos </v>
      </c>
      <c r="P458" s="7" t="str">
        <f t="shared" si="72"/>
        <v>Trata-se de: ObjetoBIM Tema  Tema Circulações  Guardacorpos  OST_RailingTopRail. --- Consultar Documentação BuildingSmart</v>
      </c>
      <c r="Q458" s="7" t="s">
        <v>393</v>
      </c>
      <c r="R458" s="19" t="s">
        <v>391</v>
      </c>
      <c r="S458" s="19" t="s">
        <v>391</v>
      </c>
      <c r="T458" s="10" t="str">
        <f t="shared" si="73"/>
        <v>key_458</v>
      </c>
    </row>
    <row r="459" spans="1:20" ht="7.9" customHeight="1" x14ac:dyDescent="0.25">
      <c r="A459" s="12">
        <v>459</v>
      </c>
      <c r="B459" s="89" t="s">
        <v>1253</v>
      </c>
      <c r="C459" s="23" t="s">
        <v>1254</v>
      </c>
      <c r="D459" s="9" t="s">
        <v>1177</v>
      </c>
      <c r="E459" s="9" t="s">
        <v>1278</v>
      </c>
      <c r="F459" s="21" t="s">
        <v>355</v>
      </c>
      <c r="G459" s="27" t="s">
        <v>134</v>
      </c>
      <c r="H459" s="27" t="s">
        <v>134</v>
      </c>
      <c r="I459" s="27" t="s">
        <v>134</v>
      </c>
      <c r="J459" s="27" t="s">
        <v>134</v>
      </c>
      <c r="K459" s="27" t="str">
        <f t="shared" si="77"/>
        <v>é.categoria only OST_VerticalCirculation</v>
      </c>
      <c r="L459" s="7" t="str">
        <f t="shared" si="71"/>
        <v>Trata-se de: ObjetoBIM</v>
      </c>
      <c r="M459" s="7" t="str">
        <f t="shared" si="74"/>
        <v xml:space="preserve">Tema </v>
      </c>
      <c r="N459" s="7" t="str">
        <f t="shared" si="75"/>
        <v xml:space="preserve">Tema Circulações </v>
      </c>
      <c r="O459" s="7" t="str">
        <f t="shared" si="76"/>
        <v xml:space="preserve">Circulações </v>
      </c>
      <c r="P459" s="7" t="str">
        <f t="shared" si="72"/>
        <v>Trata-se de: ObjetoBIM Tema  Tema Circulações  Circulações  OST_VerticalCirculation. --- Consultar Documentação BuildingSmart</v>
      </c>
      <c r="Q459" s="7" t="s">
        <v>393</v>
      </c>
      <c r="R459" s="19" t="s">
        <v>391</v>
      </c>
      <c r="S459" s="19" t="s">
        <v>391</v>
      </c>
      <c r="T459" s="10" t="str">
        <f t="shared" si="73"/>
        <v>key_459</v>
      </c>
    </row>
    <row r="460" spans="1:20" ht="7.9" customHeight="1" x14ac:dyDescent="0.25">
      <c r="A460" s="12">
        <v>460</v>
      </c>
      <c r="B460" s="89" t="s">
        <v>1253</v>
      </c>
      <c r="C460" s="23" t="s">
        <v>1254</v>
      </c>
      <c r="D460" s="23" t="s">
        <v>1178</v>
      </c>
      <c r="E460" s="23" t="s">
        <v>1293</v>
      </c>
      <c r="F460" s="21" t="s">
        <v>642</v>
      </c>
      <c r="G460" s="27" t="s">
        <v>134</v>
      </c>
      <c r="H460" s="27" t="s">
        <v>134</v>
      </c>
      <c r="I460" s="27" t="s">
        <v>134</v>
      </c>
      <c r="J460" s="27" t="s">
        <v>134</v>
      </c>
      <c r="K460" s="27" t="str">
        <f t="shared" si="77"/>
        <v>é.categoria only OST_FlexPipeCurves</v>
      </c>
      <c r="L460" s="7" t="str">
        <f t="shared" si="71"/>
        <v>Trata-se de: ObjetoBIM</v>
      </c>
      <c r="M460" s="7" t="str">
        <f t="shared" si="74"/>
        <v xml:space="preserve">Tema </v>
      </c>
      <c r="N460" s="7" t="str">
        <f t="shared" si="75"/>
        <v xml:space="preserve">Tema Tubulações </v>
      </c>
      <c r="O460" s="7" t="str">
        <f t="shared" si="76"/>
        <v xml:space="preserve">Tubos </v>
      </c>
      <c r="P460" s="7" t="str">
        <f t="shared" si="72"/>
        <v>Trata-se de: ObjetoBIM Tema  Tema Tubulações  Tubos  OST_FlexPipeCurves. --- Consultar Documentação BuildingSmart</v>
      </c>
      <c r="Q460" s="7" t="s">
        <v>393</v>
      </c>
      <c r="R460" s="19" t="s">
        <v>391</v>
      </c>
      <c r="S460" s="19" t="s">
        <v>391</v>
      </c>
      <c r="T460" s="10" t="str">
        <f t="shared" si="73"/>
        <v>key_460</v>
      </c>
    </row>
    <row r="461" spans="1:20" ht="7.9" customHeight="1" x14ac:dyDescent="0.25">
      <c r="A461" s="12">
        <v>461</v>
      </c>
      <c r="B461" s="89" t="s">
        <v>1253</v>
      </c>
      <c r="C461" s="23" t="s">
        <v>1254</v>
      </c>
      <c r="D461" s="23" t="s">
        <v>1178</v>
      </c>
      <c r="E461" s="23" t="s">
        <v>1293</v>
      </c>
      <c r="F461" s="21" t="s">
        <v>341</v>
      </c>
      <c r="G461" s="27" t="s">
        <v>134</v>
      </c>
      <c r="H461" s="27" t="s">
        <v>134</v>
      </c>
      <c r="I461" s="27" t="s">
        <v>134</v>
      </c>
      <c r="J461" s="27" t="s">
        <v>134</v>
      </c>
      <c r="K461" s="27" t="str">
        <f t="shared" si="77"/>
        <v>é.categoria only OST_PipeAccessory</v>
      </c>
      <c r="L461" s="7" t="str">
        <f t="shared" ref="L461:L524" si="78">_xlfn.CONCAT("Trata-se de: ", SUBSTITUTE(B461,"1.",""))</f>
        <v>Trata-se de: ObjetoBIM</v>
      </c>
      <c r="M461" s="7" t="str">
        <f t="shared" si="74"/>
        <v xml:space="preserve">Tema </v>
      </c>
      <c r="N461" s="7" t="str">
        <f t="shared" si="75"/>
        <v xml:space="preserve">Tema Tubulações </v>
      </c>
      <c r="O461" s="7" t="str">
        <f t="shared" si="76"/>
        <v xml:space="preserve">Tubos </v>
      </c>
      <c r="P461" s="7" t="str">
        <f t="shared" ref="P461:P524" si="79">_xlfn.CONCAT(L461," ",M461," ",N461," ",O461," ", SUBSTITUTE(F461, ".", " "),". --- ",Q461)</f>
        <v>Trata-se de: ObjetoBIM Tema  Tema Tubulações  Tubos  OST_PipeAccessory. --- Consultar Documentação BuildingSmart</v>
      </c>
      <c r="Q461" s="7" t="s">
        <v>393</v>
      </c>
      <c r="R461" s="19" t="s">
        <v>391</v>
      </c>
      <c r="S461" s="19" t="s">
        <v>391</v>
      </c>
      <c r="T461" s="10" t="str">
        <f t="shared" ref="T461:T524" si="80">_xlfn.CONCAT("key_",A461)</f>
        <v>key_461</v>
      </c>
    </row>
    <row r="462" spans="1:20" ht="7.9" customHeight="1" x14ac:dyDescent="0.25">
      <c r="A462" s="12">
        <v>462</v>
      </c>
      <c r="B462" s="89" t="s">
        <v>1253</v>
      </c>
      <c r="C462" s="23" t="s">
        <v>1254</v>
      </c>
      <c r="D462" s="23" t="s">
        <v>1178</v>
      </c>
      <c r="E462" s="23" t="s">
        <v>1293</v>
      </c>
      <c r="F462" s="21" t="s">
        <v>157</v>
      </c>
      <c r="G462" s="27" t="s">
        <v>134</v>
      </c>
      <c r="H462" s="27" t="s">
        <v>134</v>
      </c>
      <c r="I462" s="27" t="s">
        <v>134</v>
      </c>
      <c r="J462" s="27" t="s">
        <v>134</v>
      </c>
      <c r="K462" s="27" t="str">
        <f t="shared" si="77"/>
        <v>é.categoria only OST_PipeFitting</v>
      </c>
      <c r="L462" s="7" t="str">
        <f t="shared" si="78"/>
        <v>Trata-se de: ObjetoBIM</v>
      </c>
      <c r="M462" s="7" t="str">
        <f t="shared" ref="M462:M525" si="81">_xlfn.CONCAT(SUBSTITUTE(C462,"."," ")," ")</f>
        <v xml:space="preserve">Tema </v>
      </c>
      <c r="N462" s="7" t="str">
        <f t="shared" ref="N462:N525" si="82">_xlfn.CONCAT(SUBSTITUTE(D462,"."," ")," ")</f>
        <v xml:space="preserve">Tema Tubulações </v>
      </c>
      <c r="O462" s="7" t="str">
        <f t="shared" ref="O462:O525" si="83">_xlfn.CONCAT(SUBSTITUTE(E462,"."," ")," ")</f>
        <v xml:space="preserve">Tubos </v>
      </c>
      <c r="P462" s="7" t="str">
        <f t="shared" si="79"/>
        <v>Trata-se de: ObjetoBIM Tema  Tema Tubulações  Tubos  OST_PipeFitting. --- Consultar Documentação BuildingSmart</v>
      </c>
      <c r="Q462" s="7" t="s">
        <v>393</v>
      </c>
      <c r="R462" s="19" t="s">
        <v>391</v>
      </c>
      <c r="S462" s="19" t="s">
        <v>391</v>
      </c>
      <c r="T462" s="10" t="str">
        <f t="shared" si="80"/>
        <v>key_462</v>
      </c>
    </row>
    <row r="463" spans="1:20" ht="7.9" customHeight="1" x14ac:dyDescent="0.25">
      <c r="A463" s="12">
        <v>463</v>
      </c>
      <c r="B463" s="89" t="s">
        <v>1253</v>
      </c>
      <c r="C463" s="23" t="s">
        <v>1254</v>
      </c>
      <c r="D463" s="23" t="s">
        <v>1178</v>
      </c>
      <c r="E463" s="23" t="s">
        <v>1293</v>
      </c>
      <c r="F463" s="21" t="s">
        <v>158</v>
      </c>
      <c r="G463" s="27" t="s">
        <v>134</v>
      </c>
      <c r="H463" s="27" t="s">
        <v>134</v>
      </c>
      <c r="I463" s="27" t="s">
        <v>134</v>
      </c>
      <c r="J463" s="27" t="s">
        <v>134</v>
      </c>
      <c r="K463" s="27" t="str">
        <f t="shared" si="77"/>
        <v>é.categoria only OST_PipeInsulations</v>
      </c>
      <c r="L463" s="7" t="str">
        <f t="shared" si="78"/>
        <v>Trata-se de: ObjetoBIM</v>
      </c>
      <c r="M463" s="7" t="str">
        <f t="shared" si="81"/>
        <v xml:space="preserve">Tema </v>
      </c>
      <c r="N463" s="7" t="str">
        <f t="shared" si="82"/>
        <v xml:space="preserve">Tema Tubulações </v>
      </c>
      <c r="O463" s="7" t="str">
        <f t="shared" si="83"/>
        <v xml:space="preserve">Tubos </v>
      </c>
      <c r="P463" s="7" t="str">
        <f t="shared" si="79"/>
        <v>Trata-se de: ObjetoBIM Tema  Tema Tubulações  Tubos  OST_PipeInsulations. --- Consultar Documentação BuildingSmart</v>
      </c>
      <c r="Q463" s="7" t="s">
        <v>393</v>
      </c>
      <c r="R463" s="19" t="s">
        <v>391</v>
      </c>
      <c r="S463" s="19" t="s">
        <v>391</v>
      </c>
      <c r="T463" s="10" t="str">
        <f t="shared" si="80"/>
        <v>key_463</v>
      </c>
    </row>
    <row r="464" spans="1:20" ht="7.9" customHeight="1" x14ac:dyDescent="0.25">
      <c r="A464" s="12">
        <v>464</v>
      </c>
      <c r="B464" s="89" t="s">
        <v>1253</v>
      </c>
      <c r="C464" s="23" t="s">
        <v>1254</v>
      </c>
      <c r="D464" s="23" t="s">
        <v>1178</v>
      </c>
      <c r="E464" s="23" t="s">
        <v>1293</v>
      </c>
      <c r="F464" s="21" t="s">
        <v>159</v>
      </c>
      <c r="G464" s="27" t="s">
        <v>134</v>
      </c>
      <c r="H464" s="27" t="s">
        <v>134</v>
      </c>
      <c r="I464" s="27" t="s">
        <v>134</v>
      </c>
      <c r="J464" s="27" t="s">
        <v>134</v>
      </c>
      <c r="K464" s="27" t="str">
        <f t="shared" si="77"/>
        <v>é.categoria only OST_PipeSegments</v>
      </c>
      <c r="L464" s="7" t="str">
        <f t="shared" si="78"/>
        <v>Trata-se de: ObjetoBIM</v>
      </c>
      <c r="M464" s="7" t="str">
        <f t="shared" si="81"/>
        <v xml:space="preserve">Tema </v>
      </c>
      <c r="N464" s="7" t="str">
        <f t="shared" si="82"/>
        <v xml:space="preserve">Tema Tubulações </v>
      </c>
      <c r="O464" s="7" t="str">
        <f t="shared" si="83"/>
        <v xml:space="preserve">Tubos </v>
      </c>
      <c r="P464" s="7" t="str">
        <f t="shared" si="79"/>
        <v>Trata-se de: ObjetoBIM Tema  Tema Tubulações  Tubos  OST_PipeSegments. --- Consultar Documentação BuildingSmart</v>
      </c>
      <c r="Q464" s="7" t="s">
        <v>393</v>
      </c>
      <c r="R464" s="19" t="s">
        <v>391</v>
      </c>
      <c r="S464" s="19" t="s">
        <v>391</v>
      </c>
      <c r="T464" s="10" t="str">
        <f t="shared" si="80"/>
        <v>key_464</v>
      </c>
    </row>
    <row r="465" spans="1:20" ht="7.9" customHeight="1" x14ac:dyDescent="0.25">
      <c r="A465" s="12">
        <v>465</v>
      </c>
      <c r="B465" s="89" t="s">
        <v>1253</v>
      </c>
      <c r="C465" s="23" t="s">
        <v>1254</v>
      </c>
      <c r="D465" s="23" t="s">
        <v>1178</v>
      </c>
      <c r="E465" s="23" t="s">
        <v>1293</v>
      </c>
      <c r="F465" s="21" t="s">
        <v>161</v>
      </c>
      <c r="G465" s="27" t="s">
        <v>134</v>
      </c>
      <c r="H465" s="27" t="s">
        <v>134</v>
      </c>
      <c r="I465" s="27" t="s">
        <v>134</v>
      </c>
      <c r="J465" s="27" t="s">
        <v>134</v>
      </c>
      <c r="K465" s="27" t="str">
        <f t="shared" si="77"/>
        <v>é.categoria only OST_PlumbingEquipment</v>
      </c>
      <c r="L465" s="7" t="str">
        <f t="shared" si="78"/>
        <v>Trata-se de: ObjetoBIM</v>
      </c>
      <c r="M465" s="7" t="str">
        <f t="shared" si="81"/>
        <v xml:space="preserve">Tema </v>
      </c>
      <c r="N465" s="7" t="str">
        <f t="shared" si="82"/>
        <v xml:space="preserve">Tema Tubulações </v>
      </c>
      <c r="O465" s="7" t="str">
        <f t="shared" si="83"/>
        <v xml:space="preserve">Tubos </v>
      </c>
      <c r="P465" s="7" t="str">
        <f t="shared" si="79"/>
        <v>Trata-se de: ObjetoBIM Tema  Tema Tubulações  Tubos  OST_PlumbingEquipment. --- Consultar Documentação BuildingSmart</v>
      </c>
      <c r="Q465" s="7" t="s">
        <v>393</v>
      </c>
      <c r="R465" s="19" t="s">
        <v>391</v>
      </c>
      <c r="S465" s="19" t="s">
        <v>391</v>
      </c>
      <c r="T465" s="10" t="str">
        <f t="shared" si="80"/>
        <v>key_465</v>
      </c>
    </row>
    <row r="466" spans="1:20" ht="7.9" customHeight="1" x14ac:dyDescent="0.25">
      <c r="A466" s="12">
        <v>466</v>
      </c>
      <c r="B466" s="89" t="s">
        <v>1253</v>
      </c>
      <c r="C466" s="23" t="s">
        <v>1254</v>
      </c>
      <c r="D466" s="23" t="s">
        <v>1178</v>
      </c>
      <c r="E466" s="23" t="s">
        <v>1293</v>
      </c>
      <c r="F466" s="21" t="s">
        <v>681</v>
      </c>
      <c r="G466" s="27" t="s">
        <v>134</v>
      </c>
      <c r="H466" s="27" t="s">
        <v>134</v>
      </c>
      <c r="I466" s="27" t="s">
        <v>134</v>
      </c>
      <c r="J466" s="27" t="s">
        <v>134</v>
      </c>
      <c r="K466" s="27" t="str">
        <f t="shared" si="77"/>
        <v>é.categoria only OST_PlumbingFixtures</v>
      </c>
      <c r="L466" s="7" t="str">
        <f t="shared" si="78"/>
        <v>Trata-se de: ObjetoBIM</v>
      </c>
      <c r="M466" s="7" t="str">
        <f t="shared" si="81"/>
        <v xml:space="preserve">Tema </v>
      </c>
      <c r="N466" s="7" t="str">
        <f t="shared" si="82"/>
        <v xml:space="preserve">Tema Tubulações </v>
      </c>
      <c r="O466" s="7" t="str">
        <f t="shared" si="83"/>
        <v xml:space="preserve">Tubos </v>
      </c>
      <c r="P466" s="7" t="str">
        <f t="shared" si="79"/>
        <v>Trata-se de: ObjetoBIM Tema  Tema Tubulações  Tubos  OST_PlumbingFixtures. --- Consultar Documentação BuildingSmart</v>
      </c>
      <c r="Q466" s="7" t="s">
        <v>393</v>
      </c>
      <c r="R466" s="19" t="s">
        <v>391</v>
      </c>
      <c r="S466" s="19" t="s">
        <v>391</v>
      </c>
      <c r="T466" s="10" t="str">
        <f t="shared" si="80"/>
        <v>key_466</v>
      </c>
    </row>
    <row r="467" spans="1:20" ht="7.9" customHeight="1" x14ac:dyDescent="0.25">
      <c r="A467" s="12">
        <v>467</v>
      </c>
      <c r="B467" s="89" t="s">
        <v>1253</v>
      </c>
      <c r="C467" s="23" t="s">
        <v>1254</v>
      </c>
      <c r="D467" s="9" t="s">
        <v>939</v>
      </c>
      <c r="E467" s="9" t="s">
        <v>1279</v>
      </c>
      <c r="F467" s="21" t="s">
        <v>617</v>
      </c>
      <c r="G467" s="27" t="s">
        <v>134</v>
      </c>
      <c r="H467" s="27" t="s">
        <v>134</v>
      </c>
      <c r="I467" s="27" t="s">
        <v>134</v>
      </c>
      <c r="J467" s="27" t="s">
        <v>134</v>
      </c>
      <c r="K467" s="27" t="str">
        <f t="shared" si="77"/>
        <v>é.categoria only OST_PointClouds</v>
      </c>
      <c r="L467" s="7" t="str">
        <f t="shared" si="78"/>
        <v>Trata-se de: ObjetoBIM</v>
      </c>
      <c r="M467" s="7" t="str">
        <f t="shared" si="81"/>
        <v xml:space="preserve">Tema </v>
      </c>
      <c r="N467" s="7" t="str">
        <f t="shared" si="82"/>
        <v xml:space="preserve">Tema Posicionamento </v>
      </c>
      <c r="O467" s="7" t="str">
        <f t="shared" si="83"/>
        <v xml:space="preserve">Posicionamento </v>
      </c>
      <c r="P467" s="7" t="str">
        <f t="shared" si="79"/>
        <v>Trata-se de: ObjetoBIM Tema  Tema Posicionamento  Posicionamento  OST_PointClouds. --- Consultar Documentação BuildingSmart</v>
      </c>
      <c r="Q467" s="7" t="s">
        <v>393</v>
      </c>
      <c r="R467" s="19" t="s">
        <v>391</v>
      </c>
      <c r="S467" s="19" t="s">
        <v>391</v>
      </c>
      <c r="T467" s="10" t="str">
        <f t="shared" si="80"/>
        <v>key_467</v>
      </c>
    </row>
    <row r="468" spans="1:20" ht="7.9" customHeight="1" x14ac:dyDescent="0.25">
      <c r="A468" s="12">
        <v>468</v>
      </c>
      <c r="B468" s="89" t="s">
        <v>1253</v>
      </c>
      <c r="C468" s="23" t="s">
        <v>1254</v>
      </c>
      <c r="D468" s="9" t="s">
        <v>939</v>
      </c>
      <c r="E468" s="9" t="s">
        <v>1279</v>
      </c>
      <c r="F468" s="21" t="s">
        <v>152</v>
      </c>
      <c r="G468" s="27" t="s">
        <v>134</v>
      </c>
      <c r="H468" s="27" t="s">
        <v>134</v>
      </c>
      <c r="I468" s="27" t="s">
        <v>134</v>
      </c>
      <c r="J468" s="27" t="s">
        <v>134</v>
      </c>
      <c r="K468" s="27" t="str">
        <f t="shared" si="77"/>
        <v>é.categoria only OST_Grids</v>
      </c>
      <c r="L468" s="7" t="str">
        <f t="shared" si="78"/>
        <v>Trata-se de: ObjetoBIM</v>
      </c>
      <c r="M468" s="7" t="str">
        <f t="shared" si="81"/>
        <v xml:space="preserve">Tema </v>
      </c>
      <c r="N468" s="7" t="str">
        <f t="shared" si="82"/>
        <v xml:space="preserve">Tema Posicionamento </v>
      </c>
      <c r="O468" s="7" t="str">
        <f t="shared" si="83"/>
        <v xml:space="preserve">Posicionamento </v>
      </c>
      <c r="P468" s="7" t="str">
        <f t="shared" si="79"/>
        <v>Trata-se de: ObjetoBIM Tema  Tema Posicionamento  Posicionamento  OST_Grids. --- Consultar Documentação BuildingSmart</v>
      </c>
      <c r="Q468" s="7" t="s">
        <v>393</v>
      </c>
      <c r="R468" s="19" t="s">
        <v>391</v>
      </c>
      <c r="S468" s="19" t="s">
        <v>391</v>
      </c>
      <c r="T468" s="10" t="str">
        <f t="shared" si="80"/>
        <v>key_468</v>
      </c>
    </row>
    <row r="469" spans="1:20" ht="7.9" customHeight="1" x14ac:dyDescent="0.25">
      <c r="A469" s="12">
        <v>469</v>
      </c>
      <c r="B469" s="89" t="s">
        <v>1253</v>
      </c>
      <c r="C469" s="23" t="s">
        <v>1254</v>
      </c>
      <c r="D469" s="9" t="s">
        <v>939</v>
      </c>
      <c r="E469" s="9" t="s">
        <v>1279</v>
      </c>
      <c r="F469" s="21" t="s">
        <v>153</v>
      </c>
      <c r="G469" s="27" t="s">
        <v>134</v>
      </c>
      <c r="H469" s="27" t="s">
        <v>134</v>
      </c>
      <c r="I469" s="27" t="s">
        <v>134</v>
      </c>
      <c r="J469" s="27" t="s">
        <v>134</v>
      </c>
      <c r="K469" s="27" t="str">
        <f t="shared" si="77"/>
        <v>é.categoria only OST_Levels</v>
      </c>
      <c r="L469" s="7" t="str">
        <f t="shared" si="78"/>
        <v>Trata-se de: ObjetoBIM</v>
      </c>
      <c r="M469" s="7" t="str">
        <f t="shared" si="81"/>
        <v xml:space="preserve">Tema </v>
      </c>
      <c r="N469" s="7" t="str">
        <f t="shared" si="82"/>
        <v xml:space="preserve">Tema Posicionamento </v>
      </c>
      <c r="O469" s="7" t="str">
        <f t="shared" si="83"/>
        <v xml:space="preserve">Posicionamento </v>
      </c>
      <c r="P469" s="7" t="str">
        <f t="shared" si="79"/>
        <v>Trata-se de: ObjetoBIM Tema  Tema Posicionamento  Posicionamento  OST_Levels. --- Consultar Documentação BuildingSmart</v>
      </c>
      <c r="Q469" s="7" t="s">
        <v>393</v>
      </c>
      <c r="R469" s="19" t="s">
        <v>391</v>
      </c>
      <c r="S469" s="19" t="s">
        <v>391</v>
      </c>
      <c r="T469" s="10" t="str">
        <f t="shared" si="80"/>
        <v>key_469</v>
      </c>
    </row>
    <row r="470" spans="1:20" ht="7.9" customHeight="1" x14ac:dyDescent="0.25">
      <c r="A470" s="12">
        <v>470</v>
      </c>
      <c r="B470" s="89" t="s">
        <v>1253</v>
      </c>
      <c r="C470" s="23" t="s">
        <v>1254</v>
      </c>
      <c r="D470" s="9" t="s">
        <v>916</v>
      </c>
      <c r="E470" s="9" t="s">
        <v>1280</v>
      </c>
      <c r="F470" s="93" t="s">
        <v>301</v>
      </c>
      <c r="G470" s="27" t="s">
        <v>134</v>
      </c>
      <c r="H470" s="27" t="s">
        <v>134</v>
      </c>
      <c r="I470" s="27" t="s">
        <v>134</v>
      </c>
      <c r="J470" s="27" t="s">
        <v>134</v>
      </c>
      <c r="K470" s="27" t="str">
        <f xml:space="preserve"> _xlfn.CONCAT("é.classe.ifc only ", F470 )</f>
        <v>é.classe.ifc only ifcOccupant</v>
      </c>
      <c r="L470" s="7" t="str">
        <f t="shared" si="78"/>
        <v>Trata-se de: ObjetoBIM</v>
      </c>
      <c r="M470" s="7" t="str">
        <f t="shared" si="81"/>
        <v xml:space="preserve">Tema </v>
      </c>
      <c r="N470" s="7" t="str">
        <f t="shared" si="82"/>
        <v xml:space="preserve">Tema Humano </v>
      </c>
      <c r="O470" s="7" t="str">
        <f t="shared" si="83"/>
        <v xml:space="preserve">Humano </v>
      </c>
      <c r="P470" s="7" t="str">
        <f t="shared" si="79"/>
        <v>Trata-se de: ObjetoBIM Tema  Tema Humano  Humano  ifcOccupant. --- Consultar Documentação BuildingSmart</v>
      </c>
      <c r="Q470" s="7" t="s">
        <v>393</v>
      </c>
      <c r="R470" s="19" t="s">
        <v>391</v>
      </c>
      <c r="S470" s="19" t="s">
        <v>391</v>
      </c>
      <c r="T470" s="10" t="str">
        <f t="shared" si="80"/>
        <v>key_470</v>
      </c>
    </row>
    <row r="471" spans="1:20" ht="7.9" customHeight="1" x14ac:dyDescent="0.25">
      <c r="A471" s="12">
        <v>471</v>
      </c>
      <c r="B471" s="89" t="s">
        <v>1253</v>
      </c>
      <c r="C471" s="23" t="s">
        <v>1254</v>
      </c>
      <c r="D471" s="23" t="s">
        <v>917</v>
      </c>
      <c r="E471" s="23" t="s">
        <v>1306</v>
      </c>
      <c r="F471" s="21" t="s">
        <v>232</v>
      </c>
      <c r="G471" s="27" t="s">
        <v>134</v>
      </c>
      <c r="H471" s="27" t="s">
        <v>134</v>
      </c>
      <c r="I471" s="27" t="s">
        <v>134</v>
      </c>
      <c r="J471" s="27" t="s">
        <v>134</v>
      </c>
      <c r="K471" s="27" t="str">
        <f t="shared" ref="K471:K534" si="84" xml:space="preserve"> _xlfn.CONCAT("é.classe.ifc only ", F471 )</f>
        <v>é.classe.ifc only ifcRoof</v>
      </c>
      <c r="L471" s="7" t="str">
        <f t="shared" si="78"/>
        <v>Trata-se de: ObjetoBIM</v>
      </c>
      <c r="M471" s="7" t="str">
        <f t="shared" si="81"/>
        <v xml:space="preserve">Tema </v>
      </c>
      <c r="N471" s="7" t="str">
        <f t="shared" si="82"/>
        <v xml:space="preserve">Tema Cobertura </v>
      </c>
      <c r="O471" s="7" t="str">
        <f t="shared" si="83"/>
        <v xml:space="preserve">Telhados </v>
      </c>
      <c r="P471" s="7" t="str">
        <f t="shared" si="79"/>
        <v>Trata-se de: ObjetoBIM Tema  Tema Cobertura  Telhados  ifcRoof. --- Consultar Documentação BuildingSmart</v>
      </c>
      <c r="Q471" s="7" t="s">
        <v>393</v>
      </c>
      <c r="R471" s="19" t="s">
        <v>391</v>
      </c>
      <c r="S471" s="19" t="s">
        <v>391</v>
      </c>
      <c r="T471" s="10" t="str">
        <f t="shared" si="80"/>
        <v>key_471</v>
      </c>
    </row>
    <row r="472" spans="1:20" ht="7.9" customHeight="1" x14ac:dyDescent="0.25">
      <c r="A472" s="12">
        <v>472</v>
      </c>
      <c r="B472" s="89" t="s">
        <v>1253</v>
      </c>
      <c r="C472" s="23" t="s">
        <v>1254</v>
      </c>
      <c r="D472" s="9" t="s">
        <v>1180</v>
      </c>
      <c r="E472" s="89" t="s">
        <v>1299</v>
      </c>
      <c r="F472" s="21" t="s">
        <v>191</v>
      </c>
      <c r="G472" s="27" t="s">
        <v>134</v>
      </c>
      <c r="H472" s="27" t="s">
        <v>134</v>
      </c>
      <c r="I472" s="27" t="s">
        <v>134</v>
      </c>
      <c r="J472" s="27" t="s">
        <v>134</v>
      </c>
      <c r="K472" s="27" t="str">
        <f t="shared" si="84"/>
        <v>é.classe.ifc only ifcCurtainWaII</v>
      </c>
      <c r="L472" s="7" t="str">
        <f t="shared" si="78"/>
        <v>Trata-se de: ObjetoBIM</v>
      </c>
      <c r="M472" s="7" t="str">
        <f t="shared" si="81"/>
        <v xml:space="preserve">Tema </v>
      </c>
      <c r="N472" s="7" t="str">
        <f t="shared" si="82"/>
        <v xml:space="preserve">Tema Arquitetura </v>
      </c>
      <c r="O472" s="7" t="str">
        <f t="shared" si="83"/>
        <v xml:space="preserve">Fachadas </v>
      </c>
      <c r="P472" s="7" t="str">
        <f t="shared" si="79"/>
        <v>Trata-se de: ObjetoBIM Tema  Tema Arquitetura  Fachadas  ifcCurtainWaII. --- Consultar Documentação BuildingSmart</v>
      </c>
      <c r="Q472" s="7" t="s">
        <v>393</v>
      </c>
      <c r="R472" s="19" t="s">
        <v>391</v>
      </c>
      <c r="S472" s="19" t="s">
        <v>391</v>
      </c>
      <c r="T472" s="10" t="str">
        <f t="shared" si="80"/>
        <v>key_472</v>
      </c>
    </row>
    <row r="473" spans="1:20" ht="7.9" customHeight="1" x14ac:dyDescent="0.25">
      <c r="A473" s="12">
        <v>473</v>
      </c>
      <c r="B473" s="89" t="s">
        <v>1253</v>
      </c>
      <c r="C473" s="23" t="s">
        <v>1254</v>
      </c>
      <c r="D473" s="9" t="s">
        <v>1180</v>
      </c>
      <c r="E473" s="89" t="s">
        <v>1299</v>
      </c>
      <c r="F473" s="21" t="s">
        <v>235</v>
      </c>
      <c r="G473" s="27" t="s">
        <v>134</v>
      </c>
      <c r="H473" s="27" t="s">
        <v>134</v>
      </c>
      <c r="I473" s="27" t="s">
        <v>134</v>
      </c>
      <c r="J473" s="27" t="s">
        <v>134</v>
      </c>
      <c r="K473" s="27" t="str">
        <f t="shared" si="84"/>
        <v>é.classe.ifc only ifcShadingDevice</v>
      </c>
      <c r="L473" s="7" t="str">
        <f t="shared" si="78"/>
        <v>Trata-se de: ObjetoBIM</v>
      </c>
      <c r="M473" s="7" t="str">
        <f t="shared" si="81"/>
        <v xml:space="preserve">Tema </v>
      </c>
      <c r="N473" s="7" t="str">
        <f t="shared" si="82"/>
        <v xml:space="preserve">Tema Arquitetura </v>
      </c>
      <c r="O473" s="7" t="str">
        <f t="shared" si="83"/>
        <v xml:space="preserve">Fachadas </v>
      </c>
      <c r="P473" s="7" t="str">
        <f t="shared" si="79"/>
        <v>Trata-se de: ObjetoBIM Tema  Tema Arquitetura  Fachadas  ifcShadingDevice. --- Consultar Documentação BuildingSmart</v>
      </c>
      <c r="Q473" s="7" t="s">
        <v>393</v>
      </c>
      <c r="R473" s="19" t="s">
        <v>391</v>
      </c>
      <c r="S473" s="19" t="s">
        <v>391</v>
      </c>
      <c r="T473" s="10" t="str">
        <f t="shared" si="80"/>
        <v>key_473</v>
      </c>
    </row>
    <row r="474" spans="1:20" ht="7.9" customHeight="1" x14ac:dyDescent="0.25">
      <c r="A474" s="12">
        <v>474</v>
      </c>
      <c r="B474" s="89" t="s">
        <v>1253</v>
      </c>
      <c r="C474" s="23" t="s">
        <v>1254</v>
      </c>
      <c r="D474" s="9" t="s">
        <v>1180</v>
      </c>
      <c r="E474" s="89" t="s">
        <v>1300</v>
      </c>
      <c r="F474" s="21" t="s">
        <v>54</v>
      </c>
      <c r="G474" s="27" t="s">
        <v>134</v>
      </c>
      <c r="H474" s="27" t="s">
        <v>134</v>
      </c>
      <c r="I474" s="27" t="s">
        <v>134</v>
      </c>
      <c r="J474" s="27" t="s">
        <v>134</v>
      </c>
      <c r="K474" s="27" t="str">
        <f t="shared" si="84"/>
        <v>é.classe.ifc only ifcDoor</v>
      </c>
      <c r="L474" s="7" t="str">
        <f t="shared" si="78"/>
        <v>Trata-se de: ObjetoBIM</v>
      </c>
      <c r="M474" s="7" t="str">
        <f t="shared" si="81"/>
        <v xml:space="preserve">Tema </v>
      </c>
      <c r="N474" s="7" t="str">
        <f t="shared" si="82"/>
        <v xml:space="preserve">Tema Arquitetura </v>
      </c>
      <c r="O474" s="7" t="str">
        <f t="shared" si="83"/>
        <v xml:space="preserve">Esquadrias </v>
      </c>
      <c r="P474" s="7" t="str">
        <f t="shared" si="79"/>
        <v>Trata-se de: ObjetoBIM Tema  Tema Arquitetura  Esquadrias  ifcDoor. --- Consultar Documentação BuildingSmart</v>
      </c>
      <c r="Q474" s="7" t="s">
        <v>393</v>
      </c>
      <c r="R474" s="19" t="s">
        <v>391</v>
      </c>
      <c r="S474" s="19" t="s">
        <v>391</v>
      </c>
      <c r="T474" s="10" t="str">
        <f t="shared" si="80"/>
        <v>key_474</v>
      </c>
    </row>
    <row r="475" spans="1:20" ht="7.9" customHeight="1" x14ac:dyDescent="0.25">
      <c r="A475" s="12">
        <v>475</v>
      </c>
      <c r="B475" s="89" t="s">
        <v>1253</v>
      </c>
      <c r="C475" s="23" t="s">
        <v>1254</v>
      </c>
      <c r="D475" s="9" t="s">
        <v>1180</v>
      </c>
      <c r="E475" s="89" t="s">
        <v>1300</v>
      </c>
      <c r="F475" s="21" t="s">
        <v>55</v>
      </c>
      <c r="G475" s="27" t="s">
        <v>134</v>
      </c>
      <c r="H475" s="27" t="s">
        <v>134</v>
      </c>
      <c r="I475" s="27" t="s">
        <v>134</v>
      </c>
      <c r="J475" s="27" t="s">
        <v>134</v>
      </c>
      <c r="K475" s="27" t="str">
        <f t="shared" si="84"/>
        <v>é.classe.ifc only ifcWindow</v>
      </c>
      <c r="L475" s="7" t="str">
        <f t="shared" si="78"/>
        <v>Trata-se de: ObjetoBIM</v>
      </c>
      <c r="M475" s="7" t="str">
        <f t="shared" si="81"/>
        <v xml:space="preserve">Tema </v>
      </c>
      <c r="N475" s="7" t="str">
        <f t="shared" si="82"/>
        <v xml:space="preserve">Tema Arquitetura </v>
      </c>
      <c r="O475" s="7" t="str">
        <f t="shared" si="83"/>
        <v xml:space="preserve">Esquadrias </v>
      </c>
      <c r="P475" s="7" t="str">
        <f t="shared" si="79"/>
        <v>Trata-se de: ObjetoBIM Tema  Tema Arquitetura  Esquadrias  ifcWindow. --- Consultar Documentação BuildingSmart</v>
      </c>
      <c r="Q475" s="7" t="s">
        <v>393</v>
      </c>
      <c r="R475" s="19" t="s">
        <v>391</v>
      </c>
      <c r="S475" s="19" t="s">
        <v>391</v>
      </c>
      <c r="T475" s="10" t="str">
        <f t="shared" si="80"/>
        <v>key_475</v>
      </c>
    </row>
    <row r="476" spans="1:20" ht="7.9" customHeight="1" x14ac:dyDescent="0.25">
      <c r="A476" s="12">
        <v>476</v>
      </c>
      <c r="B476" s="89" t="s">
        <v>1253</v>
      </c>
      <c r="C476" s="23" t="s">
        <v>1254</v>
      </c>
      <c r="D476" s="9" t="s">
        <v>918</v>
      </c>
      <c r="E476" s="9" t="s">
        <v>48</v>
      </c>
      <c r="F476" s="21" t="s">
        <v>176</v>
      </c>
      <c r="G476" s="27" t="s">
        <v>134</v>
      </c>
      <c r="H476" s="27" t="s">
        <v>134</v>
      </c>
      <c r="I476" s="27" t="s">
        <v>134</v>
      </c>
      <c r="J476" s="27" t="s">
        <v>134</v>
      </c>
      <c r="K476" s="27" t="str">
        <f t="shared" si="84"/>
        <v>é.classe.ifc only ifcBeam</v>
      </c>
      <c r="L476" s="7" t="str">
        <f t="shared" si="78"/>
        <v>Trata-se de: ObjetoBIM</v>
      </c>
      <c r="M476" s="7" t="str">
        <f t="shared" si="81"/>
        <v xml:space="preserve">Tema </v>
      </c>
      <c r="N476" s="7" t="str">
        <f t="shared" si="82"/>
        <v xml:space="preserve">Tema Estrutura </v>
      </c>
      <c r="O476" s="7" t="str">
        <f t="shared" si="83"/>
        <v xml:space="preserve">Estrutura </v>
      </c>
      <c r="P476" s="7" t="str">
        <f t="shared" si="79"/>
        <v>Trata-se de: ObjetoBIM Tema  Tema Estrutura  Estrutura  ifcBeam. --- Consultar Documentação BuildingSmart</v>
      </c>
      <c r="Q476" s="7" t="s">
        <v>393</v>
      </c>
      <c r="R476" s="19" t="s">
        <v>391</v>
      </c>
      <c r="S476" s="19" t="s">
        <v>391</v>
      </c>
      <c r="T476" s="10" t="str">
        <f t="shared" si="80"/>
        <v>key_476</v>
      </c>
    </row>
    <row r="477" spans="1:20" ht="7.9" customHeight="1" x14ac:dyDescent="0.25">
      <c r="A477" s="12">
        <v>477</v>
      </c>
      <c r="B477" s="89" t="s">
        <v>1253</v>
      </c>
      <c r="C477" s="23" t="s">
        <v>1254</v>
      </c>
      <c r="D477" s="9" t="s">
        <v>918</v>
      </c>
      <c r="E477" s="9" t="s">
        <v>48</v>
      </c>
      <c r="F477" s="21" t="s">
        <v>186</v>
      </c>
      <c r="G477" s="27" t="s">
        <v>134</v>
      </c>
      <c r="H477" s="27" t="s">
        <v>134</v>
      </c>
      <c r="I477" s="27" t="s">
        <v>134</v>
      </c>
      <c r="J477" s="27" t="s">
        <v>134</v>
      </c>
      <c r="K477" s="27" t="str">
        <f t="shared" si="84"/>
        <v>é.classe.ifc only ifcCoIumn</v>
      </c>
      <c r="L477" s="7" t="str">
        <f t="shared" si="78"/>
        <v>Trata-se de: ObjetoBIM</v>
      </c>
      <c r="M477" s="7" t="str">
        <f t="shared" si="81"/>
        <v xml:space="preserve">Tema </v>
      </c>
      <c r="N477" s="7" t="str">
        <f t="shared" si="82"/>
        <v xml:space="preserve">Tema Estrutura </v>
      </c>
      <c r="O477" s="7" t="str">
        <f t="shared" si="83"/>
        <v xml:space="preserve">Estrutura </v>
      </c>
      <c r="P477" s="7" t="str">
        <f t="shared" si="79"/>
        <v>Trata-se de: ObjetoBIM Tema  Tema Estrutura  Estrutura  ifcCoIumn. --- Consultar Documentação BuildingSmart</v>
      </c>
      <c r="Q477" s="7" t="s">
        <v>393</v>
      </c>
      <c r="R477" s="19" t="s">
        <v>391</v>
      </c>
      <c r="S477" s="19" t="s">
        <v>391</v>
      </c>
      <c r="T477" s="10" t="str">
        <f t="shared" si="80"/>
        <v>key_477</v>
      </c>
    </row>
    <row r="478" spans="1:20" ht="7.9" customHeight="1" x14ac:dyDescent="0.25">
      <c r="A478" s="12">
        <v>478</v>
      </c>
      <c r="B478" s="89" t="s">
        <v>1253</v>
      </c>
      <c r="C478" s="23" t="s">
        <v>1254</v>
      </c>
      <c r="D478" s="9" t="s">
        <v>918</v>
      </c>
      <c r="E478" s="9" t="s">
        <v>48</v>
      </c>
      <c r="F478" s="21" t="s">
        <v>211</v>
      </c>
      <c r="G478" s="27" t="s">
        <v>134</v>
      </c>
      <c r="H478" s="27" t="s">
        <v>134</v>
      </c>
      <c r="I478" s="27" t="s">
        <v>134</v>
      </c>
      <c r="J478" s="27" t="s">
        <v>134</v>
      </c>
      <c r="K478" s="27" t="str">
        <f t="shared" si="84"/>
        <v>é.classe.ifc only ifcFooting</v>
      </c>
      <c r="L478" s="7" t="str">
        <f t="shared" si="78"/>
        <v>Trata-se de: ObjetoBIM</v>
      </c>
      <c r="M478" s="7" t="str">
        <f t="shared" si="81"/>
        <v xml:space="preserve">Tema </v>
      </c>
      <c r="N478" s="7" t="str">
        <f t="shared" si="82"/>
        <v xml:space="preserve">Tema Estrutura </v>
      </c>
      <c r="O478" s="7" t="str">
        <f t="shared" si="83"/>
        <v xml:space="preserve">Estrutura </v>
      </c>
      <c r="P478" s="7" t="str">
        <f t="shared" si="79"/>
        <v>Trata-se de: ObjetoBIM Tema  Tema Estrutura  Estrutura  ifcFooting. --- Consultar Documentação BuildingSmart</v>
      </c>
      <c r="Q478" s="7" t="s">
        <v>393</v>
      </c>
      <c r="R478" s="19" t="s">
        <v>391</v>
      </c>
      <c r="S478" s="19" t="s">
        <v>391</v>
      </c>
      <c r="T478" s="10" t="str">
        <f t="shared" si="80"/>
        <v>key_478</v>
      </c>
    </row>
    <row r="479" spans="1:20" ht="7.9" customHeight="1" x14ac:dyDescent="0.25">
      <c r="A479" s="12">
        <v>479</v>
      </c>
      <c r="B479" s="89" t="s">
        <v>1253</v>
      </c>
      <c r="C479" s="23" t="s">
        <v>1254</v>
      </c>
      <c r="D479" s="23" t="s">
        <v>918</v>
      </c>
      <c r="E479" s="23" t="s">
        <v>48</v>
      </c>
      <c r="F479" s="21" t="s">
        <v>220</v>
      </c>
      <c r="G479" s="27" t="s">
        <v>134</v>
      </c>
      <c r="H479" s="27" t="s">
        <v>134</v>
      </c>
      <c r="I479" s="27" t="s">
        <v>134</v>
      </c>
      <c r="J479" s="27" t="s">
        <v>134</v>
      </c>
      <c r="K479" s="27" t="str">
        <f t="shared" si="84"/>
        <v>é.classe.ifc only ifcMember</v>
      </c>
      <c r="L479" s="7" t="str">
        <f t="shared" si="78"/>
        <v>Trata-se de: ObjetoBIM</v>
      </c>
      <c r="M479" s="7" t="str">
        <f t="shared" si="81"/>
        <v xml:space="preserve">Tema </v>
      </c>
      <c r="N479" s="7" t="str">
        <f t="shared" si="82"/>
        <v xml:space="preserve">Tema Estrutura </v>
      </c>
      <c r="O479" s="7" t="str">
        <f t="shared" si="83"/>
        <v xml:space="preserve">Estrutura </v>
      </c>
      <c r="P479" s="7" t="str">
        <f t="shared" si="79"/>
        <v>Trata-se de: ObjetoBIM Tema  Tema Estrutura  Estrutura  ifcMember. --- Consultar Documentação BuildingSmart</v>
      </c>
      <c r="Q479" s="7" t="s">
        <v>393</v>
      </c>
      <c r="R479" s="19" t="s">
        <v>391</v>
      </c>
      <c r="S479" s="19" t="s">
        <v>391</v>
      </c>
      <c r="T479" s="10" t="str">
        <f t="shared" si="80"/>
        <v>key_479</v>
      </c>
    </row>
    <row r="480" spans="1:20" ht="7.9" customHeight="1" x14ac:dyDescent="0.25">
      <c r="A480" s="12">
        <v>480</v>
      </c>
      <c r="B480" s="89" t="s">
        <v>1253</v>
      </c>
      <c r="C480" s="23" t="s">
        <v>1254</v>
      </c>
      <c r="D480" s="9" t="s">
        <v>918</v>
      </c>
      <c r="E480" s="9" t="s">
        <v>48</v>
      </c>
      <c r="F480" s="21" t="s">
        <v>222</v>
      </c>
      <c r="G480" s="27" t="s">
        <v>134</v>
      </c>
      <c r="H480" s="27" t="s">
        <v>134</v>
      </c>
      <c r="I480" s="27" t="s">
        <v>134</v>
      </c>
      <c r="J480" s="27" t="s">
        <v>134</v>
      </c>
      <c r="K480" s="27" t="str">
        <f t="shared" si="84"/>
        <v>é.classe.ifc only ifcPIate</v>
      </c>
      <c r="L480" s="7" t="str">
        <f t="shared" si="78"/>
        <v>Trata-se de: ObjetoBIM</v>
      </c>
      <c r="M480" s="7" t="str">
        <f t="shared" si="81"/>
        <v xml:space="preserve">Tema </v>
      </c>
      <c r="N480" s="7" t="str">
        <f t="shared" si="82"/>
        <v xml:space="preserve">Tema Estrutura </v>
      </c>
      <c r="O480" s="7" t="str">
        <f t="shared" si="83"/>
        <v xml:space="preserve">Estrutura </v>
      </c>
      <c r="P480" s="7" t="str">
        <f t="shared" si="79"/>
        <v>Trata-se de: ObjetoBIM Tema  Tema Estrutura  Estrutura  ifcPIate. --- Consultar Documentação BuildingSmart</v>
      </c>
      <c r="Q480" s="7" t="s">
        <v>393</v>
      </c>
      <c r="R480" s="19" t="s">
        <v>391</v>
      </c>
      <c r="S480" s="19" t="s">
        <v>391</v>
      </c>
      <c r="T480" s="10" t="str">
        <f t="shared" si="80"/>
        <v>key_480</v>
      </c>
    </row>
    <row r="481" spans="1:20" ht="7.9" customHeight="1" x14ac:dyDescent="0.25">
      <c r="A481" s="12">
        <v>481</v>
      </c>
      <c r="B481" s="89" t="s">
        <v>1253</v>
      </c>
      <c r="C481" s="23" t="s">
        <v>1254</v>
      </c>
      <c r="D481" s="9" t="s">
        <v>918</v>
      </c>
      <c r="E481" s="9" t="s">
        <v>48</v>
      </c>
      <c r="F481" s="21" t="s">
        <v>223</v>
      </c>
      <c r="G481" s="27" t="s">
        <v>134</v>
      </c>
      <c r="H481" s="27" t="s">
        <v>134</v>
      </c>
      <c r="I481" s="27" t="s">
        <v>134</v>
      </c>
      <c r="J481" s="27" t="s">
        <v>134</v>
      </c>
      <c r="K481" s="27" t="str">
        <f t="shared" si="84"/>
        <v>é.classe.ifc only ifcPile</v>
      </c>
      <c r="L481" s="7" t="str">
        <f t="shared" si="78"/>
        <v>Trata-se de: ObjetoBIM</v>
      </c>
      <c r="M481" s="7" t="str">
        <f t="shared" si="81"/>
        <v xml:space="preserve">Tema </v>
      </c>
      <c r="N481" s="7" t="str">
        <f t="shared" si="82"/>
        <v xml:space="preserve">Tema Estrutura </v>
      </c>
      <c r="O481" s="7" t="str">
        <f t="shared" si="83"/>
        <v xml:space="preserve">Estrutura </v>
      </c>
      <c r="P481" s="7" t="str">
        <f t="shared" si="79"/>
        <v>Trata-se de: ObjetoBIM Tema  Tema Estrutura  Estrutura  ifcPile. --- Consultar Documentação BuildingSmart</v>
      </c>
      <c r="Q481" s="7" t="s">
        <v>393</v>
      </c>
      <c r="R481" s="19" t="s">
        <v>391</v>
      </c>
      <c r="S481" s="19" t="s">
        <v>391</v>
      </c>
      <c r="T481" s="10" t="str">
        <f t="shared" si="80"/>
        <v>key_481</v>
      </c>
    </row>
    <row r="482" spans="1:20" ht="7.9" customHeight="1" x14ac:dyDescent="0.25">
      <c r="A482" s="12">
        <v>482</v>
      </c>
      <c r="B482" s="89" t="s">
        <v>1253</v>
      </c>
      <c r="C482" s="23" t="s">
        <v>1254</v>
      </c>
      <c r="D482" s="89" t="s">
        <v>1180</v>
      </c>
      <c r="E482" s="89" t="s">
        <v>1295</v>
      </c>
      <c r="F482" s="21" t="s">
        <v>237</v>
      </c>
      <c r="G482" s="27" t="s">
        <v>134</v>
      </c>
      <c r="H482" s="27" t="s">
        <v>134</v>
      </c>
      <c r="I482" s="27" t="s">
        <v>134</v>
      </c>
      <c r="J482" s="27" t="s">
        <v>134</v>
      </c>
      <c r="K482" s="27" t="str">
        <f t="shared" si="84"/>
        <v>é.classe.ifc only ifcSlab</v>
      </c>
      <c r="L482" s="7" t="str">
        <f t="shared" si="78"/>
        <v>Trata-se de: ObjetoBIM</v>
      </c>
      <c r="M482" s="7" t="str">
        <f t="shared" si="81"/>
        <v xml:space="preserve">Tema </v>
      </c>
      <c r="N482" s="7" t="str">
        <f t="shared" si="82"/>
        <v xml:space="preserve">Tema Arquitetura </v>
      </c>
      <c r="O482" s="7" t="str">
        <f t="shared" si="83"/>
        <v xml:space="preserve">Pisos </v>
      </c>
      <c r="P482" s="7" t="str">
        <f t="shared" si="79"/>
        <v>Trata-se de: ObjetoBIM Tema  Tema Arquitetura  Pisos  ifcSlab. --- Consultar Documentação BuildingSmart</v>
      </c>
      <c r="Q482" s="7" t="s">
        <v>393</v>
      </c>
      <c r="R482" s="19" t="s">
        <v>391</v>
      </c>
      <c r="S482" s="19" t="s">
        <v>391</v>
      </c>
      <c r="T482" s="10" t="str">
        <f t="shared" si="80"/>
        <v>key_482</v>
      </c>
    </row>
    <row r="483" spans="1:20" ht="7.9" customHeight="1" x14ac:dyDescent="0.25">
      <c r="A483" s="12">
        <v>483</v>
      </c>
      <c r="B483" s="89" t="s">
        <v>1253</v>
      </c>
      <c r="C483" s="23" t="s">
        <v>1254</v>
      </c>
      <c r="D483" s="9" t="s">
        <v>1168</v>
      </c>
      <c r="E483" s="9" t="s">
        <v>1265</v>
      </c>
      <c r="F483" s="21" t="s">
        <v>184</v>
      </c>
      <c r="G483" s="27" t="s">
        <v>134</v>
      </c>
      <c r="H483" s="27" t="s">
        <v>134</v>
      </c>
      <c r="I483" s="27" t="s">
        <v>134</v>
      </c>
      <c r="J483" s="27" t="s">
        <v>134</v>
      </c>
      <c r="K483" s="27" t="str">
        <f t="shared" si="84"/>
        <v>é.classe.ifc only ifcChimney</v>
      </c>
      <c r="L483" s="7" t="str">
        <f t="shared" si="78"/>
        <v>Trata-se de: ObjetoBIM</v>
      </c>
      <c r="M483" s="7" t="str">
        <f t="shared" si="81"/>
        <v xml:space="preserve">Tema </v>
      </c>
      <c r="N483" s="7" t="str">
        <f t="shared" si="82"/>
        <v xml:space="preserve">Tema AVAC </v>
      </c>
      <c r="O483" s="7" t="str">
        <f t="shared" si="83"/>
        <v xml:space="preserve">AVAC </v>
      </c>
      <c r="P483" s="7" t="str">
        <f t="shared" si="79"/>
        <v>Trata-se de: ObjetoBIM Tema  Tema AVAC  AVAC  ifcChimney. --- Consultar Documentação BuildingSmart</v>
      </c>
      <c r="Q483" s="7" t="s">
        <v>393</v>
      </c>
      <c r="R483" s="19" t="s">
        <v>391</v>
      </c>
      <c r="S483" s="19" t="s">
        <v>391</v>
      </c>
      <c r="T483" s="10" t="str">
        <f t="shared" si="80"/>
        <v>key_483</v>
      </c>
    </row>
    <row r="484" spans="1:20" ht="7.9" customHeight="1" x14ac:dyDescent="0.25">
      <c r="A484" s="12">
        <v>484</v>
      </c>
      <c r="B484" s="89" t="s">
        <v>1253</v>
      </c>
      <c r="C484" s="23" t="s">
        <v>1254</v>
      </c>
      <c r="D484" s="9" t="s">
        <v>1180</v>
      </c>
      <c r="E484" s="89" t="s">
        <v>1297</v>
      </c>
      <c r="F484" s="21" t="s">
        <v>248</v>
      </c>
      <c r="G484" s="27" t="s">
        <v>134</v>
      </c>
      <c r="H484" s="27" t="s">
        <v>134</v>
      </c>
      <c r="I484" s="27" t="s">
        <v>134</v>
      </c>
      <c r="J484" s="27" t="s">
        <v>134</v>
      </c>
      <c r="K484" s="27" t="str">
        <f t="shared" si="84"/>
        <v>é.classe.ifc only ifcWaII</v>
      </c>
      <c r="L484" s="7" t="str">
        <f t="shared" si="78"/>
        <v>Trata-se de: ObjetoBIM</v>
      </c>
      <c r="M484" s="7" t="str">
        <f t="shared" si="81"/>
        <v xml:space="preserve">Tema </v>
      </c>
      <c r="N484" s="7" t="str">
        <f t="shared" si="82"/>
        <v xml:space="preserve">Tema Arquitetura </v>
      </c>
      <c r="O484" s="7" t="str">
        <f t="shared" si="83"/>
        <v xml:space="preserve">Paredes </v>
      </c>
      <c r="P484" s="7" t="str">
        <f t="shared" si="79"/>
        <v>Trata-se de: ObjetoBIM Tema  Tema Arquitetura  Paredes  ifcWaII. --- Consultar Documentação BuildingSmart</v>
      </c>
      <c r="Q484" s="7" t="s">
        <v>393</v>
      </c>
      <c r="R484" s="19" t="s">
        <v>391</v>
      </c>
      <c r="S484" s="19" t="s">
        <v>391</v>
      </c>
      <c r="T484" s="10" t="str">
        <f t="shared" si="80"/>
        <v>key_484</v>
      </c>
    </row>
    <row r="485" spans="1:20" ht="7.9" customHeight="1" x14ac:dyDescent="0.25">
      <c r="A485" s="12">
        <v>485</v>
      </c>
      <c r="B485" s="89" t="s">
        <v>1253</v>
      </c>
      <c r="C485" s="23" t="s">
        <v>1254</v>
      </c>
      <c r="D485" s="9" t="s">
        <v>1170</v>
      </c>
      <c r="E485" s="9" t="s">
        <v>1273</v>
      </c>
      <c r="F485" s="21" t="s">
        <v>178</v>
      </c>
      <c r="G485" s="27" t="s">
        <v>134</v>
      </c>
      <c r="H485" s="27" t="s">
        <v>134</v>
      </c>
      <c r="I485" s="27" t="s">
        <v>134</v>
      </c>
      <c r="J485" s="27" t="s">
        <v>134</v>
      </c>
      <c r="K485" s="27" t="str">
        <f t="shared" si="84"/>
        <v>é.classe.ifc only ifcBuiIdingEIementProxy</v>
      </c>
      <c r="L485" s="7" t="str">
        <f t="shared" si="78"/>
        <v>Trata-se de: ObjetoBIM</v>
      </c>
      <c r="M485" s="7" t="str">
        <f t="shared" si="81"/>
        <v xml:space="preserve">Tema </v>
      </c>
      <c r="N485" s="7" t="str">
        <f t="shared" si="82"/>
        <v xml:space="preserve">Tema Volumetria </v>
      </c>
      <c r="O485" s="7" t="str">
        <f t="shared" si="83"/>
        <v xml:space="preserve">Volumetria </v>
      </c>
      <c r="P485" s="7" t="str">
        <f t="shared" si="79"/>
        <v>Trata-se de: ObjetoBIM Tema  Tema Volumetria  Volumetria  ifcBuiIdingEIementProxy. --- Consultar Documentação BuildingSmart</v>
      </c>
      <c r="Q485" s="7" t="s">
        <v>393</v>
      </c>
      <c r="R485" s="19" t="s">
        <v>391</v>
      </c>
      <c r="S485" s="19" t="s">
        <v>391</v>
      </c>
      <c r="T485" s="10" t="str">
        <f t="shared" si="80"/>
        <v>key_485</v>
      </c>
    </row>
    <row r="486" spans="1:20" ht="7.9" customHeight="1" x14ac:dyDescent="0.25">
      <c r="A486" s="12">
        <v>486</v>
      </c>
      <c r="B486" s="89" t="s">
        <v>1253</v>
      </c>
      <c r="C486" s="23" t="s">
        <v>1254</v>
      </c>
      <c r="D486" s="9" t="s">
        <v>1180</v>
      </c>
      <c r="E486" s="89" t="s">
        <v>1294</v>
      </c>
      <c r="F486" s="21" t="s">
        <v>190</v>
      </c>
      <c r="G486" s="27" t="s">
        <v>134</v>
      </c>
      <c r="H486" s="27" t="s">
        <v>134</v>
      </c>
      <c r="I486" s="27" t="s">
        <v>134</v>
      </c>
      <c r="J486" s="27" t="s">
        <v>134</v>
      </c>
      <c r="K486" s="27" t="str">
        <f t="shared" si="84"/>
        <v>é.classe.ifc only ifcCovering</v>
      </c>
      <c r="L486" s="7" t="str">
        <f t="shared" si="78"/>
        <v>Trata-se de: ObjetoBIM</v>
      </c>
      <c r="M486" s="7" t="str">
        <f t="shared" si="81"/>
        <v xml:space="preserve">Tema </v>
      </c>
      <c r="N486" s="7" t="str">
        <f t="shared" si="82"/>
        <v xml:space="preserve">Tema Arquitetura </v>
      </c>
      <c r="O486" s="7" t="str">
        <f t="shared" si="83"/>
        <v xml:space="preserve">Tetos </v>
      </c>
      <c r="P486" s="7" t="str">
        <f t="shared" si="79"/>
        <v>Trata-se de: ObjetoBIM Tema  Tema Arquitetura  Tetos  ifcCovering. --- Consultar Documentação BuildingSmart</v>
      </c>
      <c r="Q486" s="7" t="s">
        <v>393</v>
      </c>
      <c r="R486" s="19" t="s">
        <v>391</v>
      </c>
      <c r="S486" s="19" t="s">
        <v>391</v>
      </c>
      <c r="T486" s="10" t="str">
        <f t="shared" si="80"/>
        <v>key_486</v>
      </c>
    </row>
    <row r="487" spans="1:20" ht="7.9" customHeight="1" x14ac:dyDescent="0.25">
      <c r="A487" s="12">
        <v>487</v>
      </c>
      <c r="B487" s="89" t="s">
        <v>1253</v>
      </c>
      <c r="C487" s="23" t="s">
        <v>1254</v>
      </c>
      <c r="D487" s="9" t="s">
        <v>1177</v>
      </c>
      <c r="E487" s="9" t="s">
        <v>1278</v>
      </c>
      <c r="F487" s="21" t="s">
        <v>283</v>
      </c>
      <c r="G487" s="27" t="s">
        <v>134</v>
      </c>
      <c r="H487" s="27" t="s">
        <v>134</v>
      </c>
      <c r="I487" s="27" t="s">
        <v>134</v>
      </c>
      <c r="J487" s="27" t="s">
        <v>134</v>
      </c>
      <c r="K487" s="27" t="str">
        <f t="shared" si="84"/>
        <v>é.classe.ifc only ifcRailing</v>
      </c>
      <c r="L487" s="7" t="str">
        <f t="shared" si="78"/>
        <v>Trata-se de: ObjetoBIM</v>
      </c>
      <c r="M487" s="7" t="str">
        <f t="shared" si="81"/>
        <v xml:space="preserve">Tema </v>
      </c>
      <c r="N487" s="7" t="str">
        <f t="shared" si="82"/>
        <v xml:space="preserve">Tema Circulações </v>
      </c>
      <c r="O487" s="7" t="str">
        <f t="shared" si="83"/>
        <v xml:space="preserve">Circulações </v>
      </c>
      <c r="P487" s="7" t="str">
        <f t="shared" si="79"/>
        <v>Trata-se de: ObjetoBIM Tema  Tema Circulações  Circulações  ifcRailing. --- Consultar Documentação BuildingSmart</v>
      </c>
      <c r="Q487" s="7" t="s">
        <v>393</v>
      </c>
      <c r="R487" s="19" t="s">
        <v>391</v>
      </c>
      <c r="S487" s="19" t="s">
        <v>391</v>
      </c>
      <c r="T487" s="10" t="str">
        <f t="shared" si="80"/>
        <v>key_487</v>
      </c>
    </row>
    <row r="488" spans="1:20" ht="7.9" customHeight="1" x14ac:dyDescent="0.25">
      <c r="A488" s="12">
        <v>488</v>
      </c>
      <c r="B488" s="89" t="s">
        <v>1253</v>
      </c>
      <c r="C488" s="23" t="s">
        <v>1254</v>
      </c>
      <c r="D488" s="9" t="s">
        <v>1177</v>
      </c>
      <c r="E488" s="89" t="s">
        <v>1305</v>
      </c>
      <c r="F488" s="21" t="s">
        <v>228</v>
      </c>
      <c r="G488" s="27" t="s">
        <v>134</v>
      </c>
      <c r="H488" s="27" t="s">
        <v>134</v>
      </c>
      <c r="I488" s="27" t="s">
        <v>134</v>
      </c>
      <c r="J488" s="27" t="s">
        <v>134</v>
      </c>
      <c r="K488" s="27" t="str">
        <f t="shared" si="84"/>
        <v>é.classe.ifc only ifcRamp</v>
      </c>
      <c r="L488" s="7" t="str">
        <f t="shared" si="78"/>
        <v>Trata-se de: ObjetoBIM</v>
      </c>
      <c r="M488" s="7" t="str">
        <f t="shared" si="81"/>
        <v xml:space="preserve">Tema </v>
      </c>
      <c r="N488" s="7" t="str">
        <f t="shared" si="82"/>
        <v xml:space="preserve">Tema Circulações </v>
      </c>
      <c r="O488" s="7" t="str">
        <f t="shared" si="83"/>
        <v xml:space="preserve">Rampas </v>
      </c>
      <c r="P488" s="7" t="str">
        <f t="shared" si="79"/>
        <v>Trata-se de: ObjetoBIM Tema  Tema Circulações  Rampas  ifcRamp. --- Consultar Documentação BuildingSmart</v>
      </c>
      <c r="Q488" s="7" t="s">
        <v>393</v>
      </c>
      <c r="R488" s="19" t="s">
        <v>391</v>
      </c>
      <c r="S488" s="19" t="s">
        <v>391</v>
      </c>
      <c r="T488" s="10" t="str">
        <f t="shared" si="80"/>
        <v>key_488</v>
      </c>
    </row>
    <row r="489" spans="1:20" ht="7.9" customHeight="1" x14ac:dyDescent="0.25">
      <c r="A489" s="12">
        <v>489</v>
      </c>
      <c r="B489" s="89" t="s">
        <v>1253</v>
      </c>
      <c r="C489" s="23" t="s">
        <v>1254</v>
      </c>
      <c r="D489" s="9" t="s">
        <v>1177</v>
      </c>
      <c r="E489" s="89" t="s">
        <v>1305</v>
      </c>
      <c r="F489" s="21" t="s">
        <v>229</v>
      </c>
      <c r="G489" s="27" t="s">
        <v>134</v>
      </c>
      <c r="H489" s="27" t="s">
        <v>134</v>
      </c>
      <c r="I489" s="27" t="s">
        <v>134</v>
      </c>
      <c r="J489" s="27" t="s">
        <v>134</v>
      </c>
      <c r="K489" s="27" t="str">
        <f t="shared" si="84"/>
        <v>é.classe.ifc only ifcRampFIight</v>
      </c>
      <c r="L489" s="7" t="str">
        <f t="shared" si="78"/>
        <v>Trata-se de: ObjetoBIM</v>
      </c>
      <c r="M489" s="7" t="str">
        <f t="shared" si="81"/>
        <v xml:space="preserve">Tema </v>
      </c>
      <c r="N489" s="7" t="str">
        <f t="shared" si="82"/>
        <v xml:space="preserve">Tema Circulações </v>
      </c>
      <c r="O489" s="7" t="str">
        <f t="shared" si="83"/>
        <v xml:space="preserve">Rampas </v>
      </c>
      <c r="P489" s="7" t="str">
        <f t="shared" si="79"/>
        <v>Trata-se de: ObjetoBIM Tema  Tema Circulações  Rampas  ifcRampFIight. --- Consultar Documentação BuildingSmart</v>
      </c>
      <c r="Q489" s="7" t="s">
        <v>393</v>
      </c>
      <c r="R489" s="19" t="s">
        <v>391</v>
      </c>
      <c r="S489" s="19" t="s">
        <v>391</v>
      </c>
      <c r="T489" s="10" t="str">
        <f t="shared" si="80"/>
        <v>key_489</v>
      </c>
    </row>
    <row r="490" spans="1:20" ht="7.9" customHeight="1" x14ac:dyDescent="0.25">
      <c r="A490" s="12">
        <v>490</v>
      </c>
      <c r="B490" s="89" t="s">
        <v>1253</v>
      </c>
      <c r="C490" s="23" t="s">
        <v>1254</v>
      </c>
      <c r="D490" s="9" t="s">
        <v>1177</v>
      </c>
      <c r="E490" s="89" t="s">
        <v>1304</v>
      </c>
      <c r="F490" s="21" t="s">
        <v>239</v>
      </c>
      <c r="G490" s="27" t="s">
        <v>134</v>
      </c>
      <c r="H490" s="27" t="s">
        <v>134</v>
      </c>
      <c r="I490" s="27" t="s">
        <v>134</v>
      </c>
      <c r="J490" s="27" t="s">
        <v>134</v>
      </c>
      <c r="K490" s="27" t="str">
        <f t="shared" si="84"/>
        <v>é.classe.ifc only ifcStair</v>
      </c>
      <c r="L490" s="7" t="str">
        <f t="shared" si="78"/>
        <v>Trata-se de: ObjetoBIM</v>
      </c>
      <c r="M490" s="7" t="str">
        <f t="shared" si="81"/>
        <v xml:space="preserve">Tema </v>
      </c>
      <c r="N490" s="7" t="str">
        <f t="shared" si="82"/>
        <v xml:space="preserve">Tema Circulações </v>
      </c>
      <c r="O490" s="7" t="str">
        <f t="shared" si="83"/>
        <v xml:space="preserve">Escadas </v>
      </c>
      <c r="P490" s="7" t="str">
        <f t="shared" si="79"/>
        <v>Trata-se de: ObjetoBIM Tema  Tema Circulações  Escadas  ifcStair. --- Consultar Documentação BuildingSmart</v>
      </c>
      <c r="Q490" s="7" t="s">
        <v>393</v>
      </c>
      <c r="R490" s="19" t="s">
        <v>391</v>
      </c>
      <c r="S490" s="19" t="s">
        <v>391</v>
      </c>
      <c r="T490" s="10" t="str">
        <f t="shared" si="80"/>
        <v>key_490</v>
      </c>
    </row>
    <row r="491" spans="1:20" ht="7.9" customHeight="1" x14ac:dyDescent="0.25">
      <c r="A491" s="12">
        <v>491</v>
      </c>
      <c r="B491" s="89" t="s">
        <v>1253</v>
      </c>
      <c r="C491" s="23" t="s">
        <v>1254</v>
      </c>
      <c r="D491" s="9" t="s">
        <v>1177</v>
      </c>
      <c r="E491" s="89" t="s">
        <v>1304</v>
      </c>
      <c r="F491" s="21" t="s">
        <v>240</v>
      </c>
      <c r="G491" s="27" t="s">
        <v>134</v>
      </c>
      <c r="H491" s="27" t="s">
        <v>134</v>
      </c>
      <c r="I491" s="27" t="s">
        <v>134</v>
      </c>
      <c r="J491" s="27" t="s">
        <v>134</v>
      </c>
      <c r="K491" s="27" t="str">
        <f t="shared" si="84"/>
        <v>é.classe.ifc only ifcStairFIight</v>
      </c>
      <c r="L491" s="7" t="str">
        <f t="shared" si="78"/>
        <v>Trata-se de: ObjetoBIM</v>
      </c>
      <c r="M491" s="7" t="str">
        <f t="shared" si="81"/>
        <v xml:space="preserve">Tema </v>
      </c>
      <c r="N491" s="7" t="str">
        <f t="shared" si="82"/>
        <v xml:space="preserve">Tema Circulações </v>
      </c>
      <c r="O491" s="7" t="str">
        <f t="shared" si="83"/>
        <v xml:space="preserve">Escadas </v>
      </c>
      <c r="P491" s="7" t="str">
        <f t="shared" si="79"/>
        <v>Trata-se de: ObjetoBIM Tema  Tema Circulações  Escadas  ifcStairFIight. --- Consultar Documentação BuildingSmart</v>
      </c>
      <c r="Q491" s="7" t="s">
        <v>393</v>
      </c>
      <c r="R491" s="19" t="s">
        <v>391</v>
      </c>
      <c r="S491" s="19" t="s">
        <v>391</v>
      </c>
      <c r="T491" s="10" t="str">
        <f t="shared" si="80"/>
        <v>key_491</v>
      </c>
    </row>
    <row r="492" spans="1:20" ht="7.9" customHeight="1" x14ac:dyDescent="0.25">
      <c r="A492" s="12">
        <v>492</v>
      </c>
      <c r="B492" s="89" t="s">
        <v>1253</v>
      </c>
      <c r="C492" s="23" t="s">
        <v>1254</v>
      </c>
      <c r="D492" s="9" t="s">
        <v>919</v>
      </c>
      <c r="E492" s="9" t="s">
        <v>1281</v>
      </c>
      <c r="F492" s="38" t="s">
        <v>501</v>
      </c>
      <c r="G492" s="27" t="s">
        <v>134</v>
      </c>
      <c r="H492" s="27" t="s">
        <v>134</v>
      </c>
      <c r="I492" s="27" t="s">
        <v>134</v>
      </c>
      <c r="J492" s="27" t="s">
        <v>134</v>
      </c>
      <c r="K492" s="27" t="str">
        <f t="shared" si="84"/>
        <v>é.classe.ifc only ifcComplexProperty</v>
      </c>
      <c r="L492" s="7" t="str">
        <f t="shared" si="78"/>
        <v>Trata-se de: ObjetoBIM</v>
      </c>
      <c r="M492" s="7" t="str">
        <f t="shared" si="81"/>
        <v xml:space="preserve">Tema </v>
      </c>
      <c r="N492" s="7" t="str">
        <f t="shared" si="82"/>
        <v xml:space="preserve">Tema SuperClasses IFC </v>
      </c>
      <c r="O492" s="7" t="str">
        <f t="shared" si="83"/>
        <v xml:space="preserve">SuperClasses IFC </v>
      </c>
      <c r="P492" s="7" t="str">
        <f t="shared" si="79"/>
        <v>Trata-se de: ObjetoBIM Tema  Tema SuperClasses IFC  SuperClasses IFC  ifcComplexProperty. --- Consultar Documentação BuildingSmart</v>
      </c>
      <c r="Q492" s="7" t="s">
        <v>393</v>
      </c>
      <c r="R492" s="19" t="s">
        <v>391</v>
      </c>
      <c r="S492" s="19" t="s">
        <v>391</v>
      </c>
      <c r="T492" s="10" t="str">
        <f t="shared" si="80"/>
        <v>key_492</v>
      </c>
    </row>
    <row r="493" spans="1:20" ht="7.9" customHeight="1" x14ac:dyDescent="0.25">
      <c r="A493" s="12">
        <v>493</v>
      </c>
      <c r="B493" s="89" t="s">
        <v>1253</v>
      </c>
      <c r="C493" s="23" t="s">
        <v>1254</v>
      </c>
      <c r="D493" s="9" t="s">
        <v>919</v>
      </c>
      <c r="E493" s="9" t="s">
        <v>1281</v>
      </c>
      <c r="F493" s="38" t="s">
        <v>477</v>
      </c>
      <c r="G493" s="27" t="s">
        <v>134</v>
      </c>
      <c r="H493" s="27" t="s">
        <v>134</v>
      </c>
      <c r="I493" s="27" t="s">
        <v>134</v>
      </c>
      <c r="J493" s="27" t="s">
        <v>134</v>
      </c>
      <c r="K493" s="27" t="str">
        <f t="shared" si="84"/>
        <v>é.classe.ifc only ifcProject</v>
      </c>
      <c r="L493" s="7" t="str">
        <f t="shared" si="78"/>
        <v>Trata-se de: ObjetoBIM</v>
      </c>
      <c r="M493" s="7" t="str">
        <f t="shared" si="81"/>
        <v xml:space="preserve">Tema </v>
      </c>
      <c r="N493" s="7" t="str">
        <f t="shared" si="82"/>
        <v xml:space="preserve">Tema SuperClasses IFC </v>
      </c>
      <c r="O493" s="7" t="str">
        <f t="shared" si="83"/>
        <v xml:space="preserve">SuperClasses IFC </v>
      </c>
      <c r="P493" s="7" t="str">
        <f t="shared" si="79"/>
        <v>Trata-se de: ObjetoBIM Tema  Tema SuperClasses IFC  SuperClasses IFC  ifcProject. --- Consultar Documentação BuildingSmart</v>
      </c>
      <c r="Q493" s="7" t="s">
        <v>393</v>
      </c>
      <c r="R493" s="19" t="s">
        <v>391</v>
      </c>
      <c r="S493" s="19" t="s">
        <v>391</v>
      </c>
      <c r="T493" s="10" t="str">
        <f t="shared" si="80"/>
        <v>key_493</v>
      </c>
    </row>
    <row r="494" spans="1:20" ht="7.9" customHeight="1" x14ac:dyDescent="0.25">
      <c r="A494" s="12">
        <v>494</v>
      </c>
      <c r="B494" s="89" t="s">
        <v>1253</v>
      </c>
      <c r="C494" s="23" t="s">
        <v>1254</v>
      </c>
      <c r="D494" s="9" t="s">
        <v>919</v>
      </c>
      <c r="E494" s="9" t="s">
        <v>1281</v>
      </c>
      <c r="F494" s="38" t="s">
        <v>478</v>
      </c>
      <c r="G494" s="27" t="s">
        <v>134</v>
      </c>
      <c r="H494" s="27" t="s">
        <v>134</v>
      </c>
      <c r="I494" s="27" t="s">
        <v>134</v>
      </c>
      <c r="J494" s="27" t="s">
        <v>134</v>
      </c>
      <c r="K494" s="27" t="str">
        <f t="shared" si="84"/>
        <v>é.classe.ifc only ifcProjectLibrary</v>
      </c>
      <c r="L494" s="7" t="str">
        <f t="shared" si="78"/>
        <v>Trata-se de: ObjetoBIM</v>
      </c>
      <c r="M494" s="7" t="str">
        <f t="shared" si="81"/>
        <v xml:space="preserve">Tema </v>
      </c>
      <c r="N494" s="7" t="str">
        <f t="shared" si="82"/>
        <v xml:space="preserve">Tema SuperClasses IFC </v>
      </c>
      <c r="O494" s="7" t="str">
        <f t="shared" si="83"/>
        <v xml:space="preserve">SuperClasses IFC </v>
      </c>
      <c r="P494" s="7" t="str">
        <f t="shared" si="79"/>
        <v>Trata-se de: ObjetoBIM Tema  Tema SuperClasses IFC  SuperClasses IFC  ifcProjectLibrary. --- Consultar Documentação BuildingSmart</v>
      </c>
      <c r="Q494" s="7" t="s">
        <v>393</v>
      </c>
      <c r="R494" s="19" t="s">
        <v>391</v>
      </c>
      <c r="S494" s="19" t="s">
        <v>391</v>
      </c>
      <c r="T494" s="10" t="str">
        <f t="shared" si="80"/>
        <v>key_494</v>
      </c>
    </row>
    <row r="495" spans="1:20" ht="7.9" customHeight="1" x14ac:dyDescent="0.25">
      <c r="A495" s="12">
        <v>495</v>
      </c>
      <c r="B495" s="89" t="s">
        <v>1253</v>
      </c>
      <c r="C495" s="23" t="s">
        <v>1254</v>
      </c>
      <c r="D495" s="9" t="s">
        <v>920</v>
      </c>
      <c r="E495" s="9" t="s">
        <v>414</v>
      </c>
      <c r="F495" s="38" t="s">
        <v>292</v>
      </c>
      <c r="G495" s="27" t="s">
        <v>134</v>
      </c>
      <c r="H495" s="27" t="s">
        <v>134</v>
      </c>
      <c r="I495" s="27" t="s">
        <v>134</v>
      </c>
      <c r="J495" s="27" t="s">
        <v>134</v>
      </c>
      <c r="K495" s="27" t="str">
        <f t="shared" si="84"/>
        <v>é.classe.ifc only ifcCostItem</v>
      </c>
      <c r="L495" s="7" t="str">
        <f t="shared" si="78"/>
        <v>Trata-se de: ObjetoBIM</v>
      </c>
      <c r="M495" s="7" t="str">
        <f t="shared" si="81"/>
        <v xml:space="preserve">Tema </v>
      </c>
      <c r="N495" s="7" t="str">
        <f t="shared" si="82"/>
        <v xml:space="preserve">Tema Custos </v>
      </c>
      <c r="O495" s="7" t="str">
        <f t="shared" si="83"/>
        <v xml:space="preserve">Custos </v>
      </c>
      <c r="P495" s="7" t="str">
        <f t="shared" si="79"/>
        <v>Trata-se de: ObjetoBIM Tema  Tema Custos  Custos  ifcCostItem. --- Consultar Documentação BuildingSmart</v>
      </c>
      <c r="Q495" s="7" t="s">
        <v>393</v>
      </c>
      <c r="R495" s="19" t="s">
        <v>391</v>
      </c>
      <c r="S495" s="19" t="s">
        <v>391</v>
      </c>
      <c r="T495" s="10" t="str">
        <f t="shared" si="80"/>
        <v>key_495</v>
      </c>
    </row>
    <row r="496" spans="1:20" ht="7.9" customHeight="1" x14ac:dyDescent="0.25">
      <c r="A496" s="12">
        <v>496</v>
      </c>
      <c r="B496" s="89" t="s">
        <v>1253</v>
      </c>
      <c r="C496" s="23" t="s">
        <v>1254</v>
      </c>
      <c r="D496" s="9" t="s">
        <v>920</v>
      </c>
      <c r="E496" s="9" t="s">
        <v>414</v>
      </c>
      <c r="F496" s="38" t="s">
        <v>293</v>
      </c>
      <c r="G496" s="27" t="s">
        <v>134</v>
      </c>
      <c r="H496" s="27" t="s">
        <v>134</v>
      </c>
      <c r="I496" s="27" t="s">
        <v>134</v>
      </c>
      <c r="J496" s="27" t="s">
        <v>134</v>
      </c>
      <c r="K496" s="27" t="str">
        <f t="shared" si="84"/>
        <v>é.classe.ifc only ifcCostSchedule</v>
      </c>
      <c r="L496" s="7" t="str">
        <f t="shared" si="78"/>
        <v>Trata-se de: ObjetoBIM</v>
      </c>
      <c r="M496" s="7" t="str">
        <f t="shared" si="81"/>
        <v xml:space="preserve">Tema </v>
      </c>
      <c r="N496" s="7" t="str">
        <f t="shared" si="82"/>
        <v xml:space="preserve">Tema Custos </v>
      </c>
      <c r="O496" s="7" t="str">
        <f t="shared" si="83"/>
        <v xml:space="preserve">Custos </v>
      </c>
      <c r="P496" s="7" t="str">
        <f t="shared" si="79"/>
        <v>Trata-se de: ObjetoBIM Tema  Tema Custos  Custos  ifcCostSchedule. --- Consultar Documentação BuildingSmart</v>
      </c>
      <c r="Q496" s="7" t="s">
        <v>393</v>
      </c>
      <c r="R496" s="19" t="s">
        <v>391</v>
      </c>
      <c r="S496" s="19" t="s">
        <v>391</v>
      </c>
      <c r="T496" s="10" t="str">
        <f t="shared" si="80"/>
        <v>key_496</v>
      </c>
    </row>
    <row r="497" spans="1:20" ht="7.9" customHeight="1" x14ac:dyDescent="0.25">
      <c r="A497" s="12">
        <v>497</v>
      </c>
      <c r="B497" s="89" t="s">
        <v>1253</v>
      </c>
      <c r="C497" s="23" t="s">
        <v>1254</v>
      </c>
      <c r="D497" s="23" t="s">
        <v>1166</v>
      </c>
      <c r="E497" s="23" t="s">
        <v>1282</v>
      </c>
      <c r="F497" s="38" t="s">
        <v>288</v>
      </c>
      <c r="G497" s="27" t="s">
        <v>134</v>
      </c>
      <c r="H497" s="27" t="s">
        <v>134</v>
      </c>
      <c r="I497" s="27" t="s">
        <v>134</v>
      </c>
      <c r="J497" s="27" t="s">
        <v>134</v>
      </c>
      <c r="K497" s="27" t="str">
        <f t="shared" si="84"/>
        <v>é.classe.ifc only ifcActionRequest</v>
      </c>
      <c r="L497" s="7" t="str">
        <f t="shared" si="78"/>
        <v>Trata-se de: ObjetoBIM</v>
      </c>
      <c r="M497" s="7" t="str">
        <f t="shared" si="81"/>
        <v xml:space="preserve">Tema </v>
      </c>
      <c r="N497" s="7" t="str">
        <f t="shared" si="82"/>
        <v xml:space="preserve">Tema Ações </v>
      </c>
      <c r="O497" s="7" t="str">
        <f t="shared" si="83"/>
        <v xml:space="preserve">Ações </v>
      </c>
      <c r="P497" s="7" t="str">
        <f t="shared" si="79"/>
        <v>Trata-se de: ObjetoBIM Tema  Tema Ações  Ações  ifcActionRequest. --- Consultar Documentação BuildingSmart</v>
      </c>
      <c r="Q497" s="7" t="s">
        <v>393</v>
      </c>
      <c r="R497" s="19" t="s">
        <v>391</v>
      </c>
      <c r="S497" s="19" t="s">
        <v>391</v>
      </c>
      <c r="T497" s="10" t="str">
        <f t="shared" si="80"/>
        <v>key_497</v>
      </c>
    </row>
    <row r="498" spans="1:20" ht="7.9" customHeight="1" x14ac:dyDescent="0.25">
      <c r="A498" s="12">
        <v>498</v>
      </c>
      <c r="B498" s="89" t="s">
        <v>1253</v>
      </c>
      <c r="C498" s="23" t="s">
        <v>1254</v>
      </c>
      <c r="D498" s="23" t="s">
        <v>1166</v>
      </c>
      <c r="E498" s="23" t="s">
        <v>1282</v>
      </c>
      <c r="F498" s="38" t="s">
        <v>303</v>
      </c>
      <c r="G498" s="27" t="s">
        <v>134</v>
      </c>
      <c r="H498" s="27" t="s">
        <v>134</v>
      </c>
      <c r="I498" s="27" t="s">
        <v>134</v>
      </c>
      <c r="J498" s="27" t="s">
        <v>134</v>
      </c>
      <c r="K498" s="27" t="str">
        <f t="shared" si="84"/>
        <v>é.classe.ifc only ifcPermit</v>
      </c>
      <c r="L498" s="7" t="str">
        <f t="shared" si="78"/>
        <v>Trata-se de: ObjetoBIM</v>
      </c>
      <c r="M498" s="7" t="str">
        <f t="shared" si="81"/>
        <v xml:space="preserve">Tema </v>
      </c>
      <c r="N498" s="7" t="str">
        <f t="shared" si="82"/>
        <v xml:space="preserve">Tema Ações </v>
      </c>
      <c r="O498" s="7" t="str">
        <f t="shared" si="83"/>
        <v xml:space="preserve">Ações </v>
      </c>
      <c r="P498" s="7" t="str">
        <f t="shared" si="79"/>
        <v>Trata-se de: ObjetoBIM Tema  Tema Ações  Ações  ifcPermit. --- Consultar Documentação BuildingSmart</v>
      </c>
      <c r="Q498" s="7" t="s">
        <v>393</v>
      </c>
      <c r="R498" s="19" t="s">
        <v>391</v>
      </c>
      <c r="S498" s="19" t="s">
        <v>391</v>
      </c>
      <c r="T498" s="10" t="str">
        <f t="shared" si="80"/>
        <v>key_498</v>
      </c>
    </row>
    <row r="499" spans="1:20" ht="7.9" customHeight="1" x14ac:dyDescent="0.25">
      <c r="A499" s="12">
        <v>499</v>
      </c>
      <c r="B499" s="89" t="s">
        <v>1253</v>
      </c>
      <c r="C499" s="23" t="s">
        <v>1254</v>
      </c>
      <c r="D499" s="23" t="s">
        <v>1166</v>
      </c>
      <c r="E499" s="23" t="s">
        <v>1282</v>
      </c>
      <c r="F499" s="38" t="s">
        <v>306</v>
      </c>
      <c r="G499" s="27" t="s">
        <v>134</v>
      </c>
      <c r="H499" s="27" t="s">
        <v>134</v>
      </c>
      <c r="I499" s="27" t="s">
        <v>134</v>
      </c>
      <c r="J499" s="27" t="s">
        <v>134</v>
      </c>
      <c r="K499" s="27" t="str">
        <f t="shared" si="84"/>
        <v>é.classe.ifc only ifcProjectOrder</v>
      </c>
      <c r="L499" s="7" t="str">
        <f t="shared" si="78"/>
        <v>Trata-se de: ObjetoBIM</v>
      </c>
      <c r="M499" s="7" t="str">
        <f t="shared" si="81"/>
        <v xml:space="preserve">Tema </v>
      </c>
      <c r="N499" s="7" t="str">
        <f t="shared" si="82"/>
        <v xml:space="preserve">Tema Ações </v>
      </c>
      <c r="O499" s="7" t="str">
        <f t="shared" si="83"/>
        <v xml:space="preserve">Ações </v>
      </c>
      <c r="P499" s="7" t="str">
        <f t="shared" si="79"/>
        <v>Trata-se de: ObjetoBIM Tema  Tema Ações  Ações  ifcProjectOrder. --- Consultar Documentação BuildingSmart</v>
      </c>
      <c r="Q499" s="7" t="s">
        <v>393</v>
      </c>
      <c r="R499" s="19" t="s">
        <v>391</v>
      </c>
      <c r="S499" s="19" t="s">
        <v>391</v>
      </c>
      <c r="T499" s="10" t="str">
        <f t="shared" si="80"/>
        <v>key_499</v>
      </c>
    </row>
    <row r="500" spans="1:20" ht="7.9" customHeight="1" x14ac:dyDescent="0.25">
      <c r="A500" s="12">
        <v>500</v>
      </c>
      <c r="B500" s="89" t="s">
        <v>1253</v>
      </c>
      <c r="C500" s="23" t="s">
        <v>1254</v>
      </c>
      <c r="D500" s="9" t="s">
        <v>921</v>
      </c>
      <c r="E500" s="9" t="s">
        <v>1283</v>
      </c>
      <c r="F500" s="38" t="s">
        <v>313</v>
      </c>
      <c r="G500" s="27" t="s">
        <v>134</v>
      </c>
      <c r="H500" s="27" t="s">
        <v>134</v>
      </c>
      <c r="I500" s="27" t="s">
        <v>134</v>
      </c>
      <c r="J500" s="27" t="s">
        <v>134</v>
      </c>
      <c r="K500" s="27" t="str">
        <f t="shared" si="84"/>
        <v>é.classe.ifc only ifcWorkCalendar</v>
      </c>
      <c r="L500" s="7" t="str">
        <f t="shared" si="78"/>
        <v>Trata-se de: ObjetoBIM</v>
      </c>
      <c r="M500" s="7" t="str">
        <f t="shared" si="81"/>
        <v xml:space="preserve">Tema </v>
      </c>
      <c r="N500" s="7" t="str">
        <f t="shared" si="82"/>
        <v xml:space="preserve">Tema Tarefas </v>
      </c>
      <c r="O500" s="7" t="str">
        <f t="shared" si="83"/>
        <v xml:space="preserve">Tarefas </v>
      </c>
      <c r="P500" s="7" t="str">
        <f t="shared" si="79"/>
        <v>Trata-se de: ObjetoBIM Tema  Tema Tarefas  Tarefas  ifcWorkCalendar. --- Consultar Documentação BuildingSmart</v>
      </c>
      <c r="Q500" s="7" t="s">
        <v>393</v>
      </c>
      <c r="R500" s="19" t="s">
        <v>391</v>
      </c>
      <c r="S500" s="19" t="s">
        <v>391</v>
      </c>
      <c r="T500" s="10" t="str">
        <f t="shared" si="80"/>
        <v>key_500</v>
      </c>
    </row>
    <row r="501" spans="1:20" ht="7.9" customHeight="1" x14ac:dyDescent="0.25">
      <c r="A501" s="12">
        <v>501</v>
      </c>
      <c r="B501" s="89" t="s">
        <v>1253</v>
      </c>
      <c r="C501" s="23" t="s">
        <v>1254</v>
      </c>
      <c r="D501" s="23" t="s">
        <v>1166</v>
      </c>
      <c r="E501" s="23" t="s">
        <v>1282</v>
      </c>
      <c r="F501" s="38" t="s">
        <v>302</v>
      </c>
      <c r="G501" s="27" t="s">
        <v>134</v>
      </c>
      <c r="H501" s="27" t="s">
        <v>134</v>
      </c>
      <c r="I501" s="27" t="s">
        <v>134</v>
      </c>
      <c r="J501" s="27" t="s">
        <v>134</v>
      </c>
      <c r="K501" s="27" t="str">
        <f t="shared" si="84"/>
        <v>é.classe.ifc only ifcPerformanceHistory</v>
      </c>
      <c r="L501" s="7" t="str">
        <f t="shared" si="78"/>
        <v>Trata-se de: ObjetoBIM</v>
      </c>
      <c r="M501" s="7" t="str">
        <f t="shared" si="81"/>
        <v xml:space="preserve">Tema </v>
      </c>
      <c r="N501" s="7" t="str">
        <f t="shared" si="82"/>
        <v xml:space="preserve">Tema Ações </v>
      </c>
      <c r="O501" s="7" t="str">
        <f t="shared" si="83"/>
        <v xml:space="preserve">Ações </v>
      </c>
      <c r="P501" s="7" t="str">
        <f t="shared" si="79"/>
        <v>Trata-se de: ObjetoBIM Tema  Tema Ações  Ações  ifcPerformanceHistory. --- Consultar Documentação BuildingSmart</v>
      </c>
      <c r="Q501" s="7" t="s">
        <v>393</v>
      </c>
      <c r="R501" s="19" t="s">
        <v>391</v>
      </c>
      <c r="S501" s="19" t="s">
        <v>391</v>
      </c>
      <c r="T501" s="10" t="str">
        <f t="shared" si="80"/>
        <v>key_501</v>
      </c>
    </row>
    <row r="502" spans="1:20" ht="7.9" customHeight="1" x14ac:dyDescent="0.25">
      <c r="A502" s="12">
        <v>502</v>
      </c>
      <c r="B502" s="89" t="s">
        <v>1253</v>
      </c>
      <c r="C502" s="23" t="s">
        <v>1254</v>
      </c>
      <c r="D502" s="23" t="s">
        <v>922</v>
      </c>
      <c r="E502" s="23" t="s">
        <v>1258</v>
      </c>
      <c r="F502" s="21" t="s">
        <v>170</v>
      </c>
      <c r="G502" s="27" t="s">
        <v>134</v>
      </c>
      <c r="H502" s="27" t="s">
        <v>134</v>
      </c>
      <c r="I502" s="27" t="s">
        <v>134</v>
      </c>
      <c r="J502" s="27" t="s">
        <v>134</v>
      </c>
      <c r="K502" s="27" t="str">
        <f t="shared" si="84"/>
        <v>é.classe.ifc only ifcActuator</v>
      </c>
      <c r="L502" s="7" t="str">
        <f t="shared" si="78"/>
        <v>Trata-se de: ObjetoBIM</v>
      </c>
      <c r="M502" s="7" t="str">
        <f t="shared" si="81"/>
        <v xml:space="preserve">Tema </v>
      </c>
      <c r="N502" s="7" t="str">
        <f t="shared" si="82"/>
        <v xml:space="preserve">Tema Controle </v>
      </c>
      <c r="O502" s="7" t="str">
        <f t="shared" si="83"/>
        <v xml:space="preserve">Controle </v>
      </c>
      <c r="P502" s="7" t="str">
        <f t="shared" si="79"/>
        <v>Trata-se de: ObjetoBIM Tema  Tema Controle  Controle  ifcActuator. --- Consultar Documentação BuildingSmart</v>
      </c>
      <c r="Q502" s="7" t="s">
        <v>393</v>
      </c>
      <c r="R502" s="19" t="s">
        <v>391</v>
      </c>
      <c r="S502" s="19" t="s">
        <v>391</v>
      </c>
      <c r="T502" s="10" t="str">
        <f t="shared" si="80"/>
        <v>key_502</v>
      </c>
    </row>
    <row r="503" spans="1:20" ht="7.9" customHeight="1" x14ac:dyDescent="0.25">
      <c r="A503" s="12">
        <v>503</v>
      </c>
      <c r="B503" s="89" t="s">
        <v>1253</v>
      </c>
      <c r="C503" s="23" t="s">
        <v>1254</v>
      </c>
      <c r="D503" s="9" t="s">
        <v>922</v>
      </c>
      <c r="E503" s="9" t="s">
        <v>1258</v>
      </c>
      <c r="F503" s="21" t="s">
        <v>282</v>
      </c>
      <c r="G503" s="27" t="s">
        <v>134</v>
      </c>
      <c r="H503" s="27" t="s">
        <v>134</v>
      </c>
      <c r="I503" s="27" t="s">
        <v>134</v>
      </c>
      <c r="J503" s="27" t="s">
        <v>134</v>
      </c>
      <c r="K503" s="27" t="str">
        <f t="shared" si="84"/>
        <v>é.classe.ifc only ifcController</v>
      </c>
      <c r="L503" s="7" t="str">
        <f t="shared" si="78"/>
        <v>Trata-se de: ObjetoBIM</v>
      </c>
      <c r="M503" s="7" t="str">
        <f t="shared" si="81"/>
        <v xml:space="preserve">Tema </v>
      </c>
      <c r="N503" s="7" t="str">
        <f t="shared" si="82"/>
        <v xml:space="preserve">Tema Controle </v>
      </c>
      <c r="O503" s="7" t="str">
        <f t="shared" si="83"/>
        <v xml:space="preserve">Controle </v>
      </c>
      <c r="P503" s="7" t="str">
        <f t="shared" si="79"/>
        <v>Trata-se de: ObjetoBIM Tema  Tema Controle  Controle  ifcController. --- Consultar Documentação BuildingSmart</v>
      </c>
      <c r="Q503" s="7" t="s">
        <v>393</v>
      </c>
      <c r="R503" s="19" t="s">
        <v>391</v>
      </c>
      <c r="S503" s="19" t="s">
        <v>391</v>
      </c>
      <c r="T503" s="10" t="str">
        <f t="shared" si="80"/>
        <v>key_503</v>
      </c>
    </row>
    <row r="504" spans="1:20" ht="7.9" customHeight="1" x14ac:dyDescent="0.25">
      <c r="A504" s="12">
        <v>504</v>
      </c>
      <c r="B504" s="89" t="s">
        <v>1253</v>
      </c>
      <c r="C504" s="23" t="s">
        <v>1254</v>
      </c>
      <c r="D504" s="9" t="s">
        <v>922</v>
      </c>
      <c r="E504" s="9" t="s">
        <v>1258</v>
      </c>
      <c r="F504" s="21" t="s">
        <v>234</v>
      </c>
      <c r="G504" s="27" t="s">
        <v>134</v>
      </c>
      <c r="H504" s="27" t="s">
        <v>134</v>
      </c>
      <c r="I504" s="27" t="s">
        <v>134</v>
      </c>
      <c r="J504" s="27" t="s">
        <v>134</v>
      </c>
      <c r="K504" s="27" t="str">
        <f t="shared" si="84"/>
        <v>é.classe.ifc only ifcSensor</v>
      </c>
      <c r="L504" s="7" t="str">
        <f t="shared" si="78"/>
        <v>Trata-se de: ObjetoBIM</v>
      </c>
      <c r="M504" s="7" t="str">
        <f t="shared" si="81"/>
        <v xml:space="preserve">Tema </v>
      </c>
      <c r="N504" s="7" t="str">
        <f t="shared" si="82"/>
        <v xml:space="preserve">Tema Controle </v>
      </c>
      <c r="O504" s="7" t="str">
        <f t="shared" si="83"/>
        <v xml:space="preserve">Controle </v>
      </c>
      <c r="P504" s="7" t="str">
        <f t="shared" si="79"/>
        <v>Trata-se de: ObjetoBIM Tema  Tema Controle  Controle  ifcSensor. --- Consultar Documentação BuildingSmart</v>
      </c>
      <c r="Q504" s="7" t="s">
        <v>393</v>
      </c>
      <c r="R504" s="19" t="s">
        <v>391</v>
      </c>
      <c r="S504" s="19" t="s">
        <v>391</v>
      </c>
      <c r="T504" s="10" t="str">
        <f t="shared" si="80"/>
        <v>key_504</v>
      </c>
    </row>
    <row r="505" spans="1:20" ht="7.9" customHeight="1" x14ac:dyDescent="0.25">
      <c r="A505" s="12">
        <v>505</v>
      </c>
      <c r="B505" s="89" t="s">
        <v>1253</v>
      </c>
      <c r="C505" s="23" t="s">
        <v>1254</v>
      </c>
      <c r="D505" s="23" t="s">
        <v>923</v>
      </c>
      <c r="E505" s="23" t="s">
        <v>1284</v>
      </c>
      <c r="F505" s="21" t="s">
        <v>275</v>
      </c>
      <c r="G505" s="27" t="s">
        <v>134</v>
      </c>
      <c r="H505" s="27" t="s">
        <v>134</v>
      </c>
      <c r="I505" s="27" t="s">
        <v>134</v>
      </c>
      <c r="J505" s="27" t="s">
        <v>134</v>
      </c>
      <c r="K505" s="27" t="str">
        <f t="shared" si="84"/>
        <v>é.classe.ifc only ifcUnitaryControlElement</v>
      </c>
      <c r="L505" s="7" t="str">
        <f t="shared" si="78"/>
        <v>Trata-se de: ObjetoBIM</v>
      </c>
      <c r="M505" s="7" t="str">
        <f t="shared" si="81"/>
        <v xml:space="preserve">Tema </v>
      </c>
      <c r="N505" s="7" t="str">
        <f t="shared" si="82"/>
        <v xml:space="preserve">Tema Equipamento </v>
      </c>
      <c r="O505" s="7" t="str">
        <f t="shared" si="83"/>
        <v xml:space="preserve">Equipamento </v>
      </c>
      <c r="P505" s="7" t="str">
        <f t="shared" si="79"/>
        <v>Trata-se de: ObjetoBIM Tema  Tema Equipamento  Equipamento  ifcUnitaryControlElement. --- Consultar Documentação BuildingSmart</v>
      </c>
      <c r="Q505" s="7" t="s">
        <v>393</v>
      </c>
      <c r="R505" s="19" t="s">
        <v>391</v>
      </c>
      <c r="S505" s="19" t="s">
        <v>391</v>
      </c>
      <c r="T505" s="10" t="str">
        <f t="shared" si="80"/>
        <v>key_505</v>
      </c>
    </row>
    <row r="506" spans="1:20" ht="7.9" customHeight="1" x14ac:dyDescent="0.25">
      <c r="A506" s="12">
        <v>506</v>
      </c>
      <c r="B506" s="89" t="s">
        <v>1253</v>
      </c>
      <c r="C506" s="23" t="s">
        <v>1254</v>
      </c>
      <c r="D506" s="9" t="s">
        <v>924</v>
      </c>
      <c r="E506" s="9" t="s">
        <v>1266</v>
      </c>
      <c r="F506" s="21" t="s">
        <v>171</v>
      </c>
      <c r="G506" s="27" t="s">
        <v>134</v>
      </c>
      <c r="H506" s="27" t="s">
        <v>134</v>
      </c>
      <c r="I506" s="27" t="s">
        <v>134</v>
      </c>
      <c r="J506" s="27" t="s">
        <v>134</v>
      </c>
      <c r="K506" s="27" t="str">
        <f t="shared" si="84"/>
        <v>é.classe.ifc only ifcAIarm</v>
      </c>
      <c r="L506" s="7" t="str">
        <f t="shared" si="78"/>
        <v>Trata-se de: ObjetoBIM</v>
      </c>
      <c r="M506" s="7" t="str">
        <f t="shared" si="81"/>
        <v xml:space="preserve">Tema </v>
      </c>
      <c r="N506" s="7" t="str">
        <f t="shared" si="82"/>
        <v xml:space="preserve">Tema Incêndio </v>
      </c>
      <c r="O506" s="7" t="str">
        <f t="shared" si="83"/>
        <v xml:space="preserve">Incêndio </v>
      </c>
      <c r="P506" s="7" t="str">
        <f t="shared" si="79"/>
        <v>Trata-se de: ObjetoBIM Tema  Tema Incêndio  Incêndio  ifcAIarm. --- Consultar Documentação BuildingSmart</v>
      </c>
      <c r="Q506" s="7" t="s">
        <v>393</v>
      </c>
      <c r="R506" s="19" t="s">
        <v>391</v>
      </c>
      <c r="S506" s="19" t="s">
        <v>391</v>
      </c>
      <c r="T506" s="10" t="str">
        <f t="shared" si="80"/>
        <v>key_506</v>
      </c>
    </row>
    <row r="507" spans="1:20" ht="7.9" customHeight="1" x14ac:dyDescent="0.25">
      <c r="A507" s="12">
        <v>507</v>
      </c>
      <c r="B507" s="89" t="s">
        <v>1253</v>
      </c>
      <c r="C507" s="23" t="s">
        <v>1254</v>
      </c>
      <c r="D507" s="9" t="s">
        <v>1172</v>
      </c>
      <c r="E507" s="9" t="s">
        <v>1267</v>
      </c>
      <c r="F507" s="21" t="s">
        <v>266</v>
      </c>
      <c r="G507" s="27" t="s">
        <v>134</v>
      </c>
      <c r="H507" s="27" t="s">
        <v>134</v>
      </c>
      <c r="I507" s="27" t="s">
        <v>134</v>
      </c>
      <c r="J507" s="27" t="s">
        <v>134</v>
      </c>
      <c r="K507" s="27" t="str">
        <f t="shared" si="84"/>
        <v>é.classe.ifc only ifcFlowInstrument</v>
      </c>
      <c r="L507" s="7" t="str">
        <f t="shared" si="78"/>
        <v>Trata-se de: ObjetoBIM</v>
      </c>
      <c r="M507" s="7" t="str">
        <f t="shared" si="81"/>
        <v xml:space="preserve">Tema </v>
      </c>
      <c r="N507" s="7" t="str">
        <f t="shared" si="82"/>
        <v xml:space="preserve">Tema Distribuição </v>
      </c>
      <c r="O507" s="7" t="str">
        <f t="shared" si="83"/>
        <v xml:space="preserve">Distribuição </v>
      </c>
      <c r="P507" s="7" t="str">
        <f t="shared" si="79"/>
        <v>Trata-se de: ObjetoBIM Tema  Tema Distribuição  Distribuição  ifcFlowInstrument. --- Consultar Documentação BuildingSmart</v>
      </c>
      <c r="Q507" s="7" t="s">
        <v>393</v>
      </c>
      <c r="R507" s="19" t="s">
        <v>391</v>
      </c>
      <c r="S507" s="19" t="s">
        <v>391</v>
      </c>
      <c r="T507" s="10" t="str">
        <f t="shared" si="80"/>
        <v>key_507</v>
      </c>
    </row>
    <row r="508" spans="1:20" ht="7.9" customHeight="1" x14ac:dyDescent="0.25">
      <c r="A508" s="12">
        <v>508</v>
      </c>
      <c r="B508" s="89" t="s">
        <v>1253</v>
      </c>
      <c r="C508" s="23" t="s">
        <v>1254</v>
      </c>
      <c r="D508" s="9" t="s">
        <v>1172</v>
      </c>
      <c r="E508" s="9" t="s">
        <v>1267</v>
      </c>
      <c r="F508" s="38" t="s">
        <v>307</v>
      </c>
      <c r="G508" s="27" t="s">
        <v>134</v>
      </c>
      <c r="H508" s="27" t="s">
        <v>134</v>
      </c>
      <c r="I508" s="27" t="s">
        <v>134</v>
      </c>
      <c r="J508" s="27" t="s">
        <v>134</v>
      </c>
      <c r="K508" s="27" t="str">
        <f t="shared" si="84"/>
        <v>é.classe.ifc only ifcProtectiveDeviceTrippingUnit</v>
      </c>
      <c r="L508" s="7" t="str">
        <f t="shared" si="78"/>
        <v>Trata-se de: ObjetoBIM</v>
      </c>
      <c r="M508" s="7" t="str">
        <f t="shared" si="81"/>
        <v xml:space="preserve">Tema </v>
      </c>
      <c r="N508" s="7" t="str">
        <f t="shared" si="82"/>
        <v xml:space="preserve">Tema Distribuição </v>
      </c>
      <c r="O508" s="7" t="str">
        <f t="shared" si="83"/>
        <v xml:space="preserve">Distribuição </v>
      </c>
      <c r="P508" s="7" t="str">
        <f t="shared" si="79"/>
        <v>Trata-se de: ObjetoBIM Tema  Tema Distribuição  Distribuição  ifcProtectiveDeviceTrippingUnit. --- Consultar Documentação BuildingSmart</v>
      </c>
      <c r="Q508" s="7" t="s">
        <v>393</v>
      </c>
      <c r="R508" s="19" t="s">
        <v>391</v>
      </c>
      <c r="S508" s="19" t="s">
        <v>391</v>
      </c>
      <c r="T508" s="10" t="str">
        <f t="shared" si="80"/>
        <v>key_508</v>
      </c>
    </row>
    <row r="509" spans="1:20" ht="7.9" customHeight="1" x14ac:dyDescent="0.25">
      <c r="A509" s="12">
        <v>509</v>
      </c>
      <c r="B509" s="89" t="s">
        <v>1253</v>
      </c>
      <c r="C509" s="23" t="s">
        <v>1254</v>
      </c>
      <c r="D509" s="9" t="s">
        <v>1168</v>
      </c>
      <c r="E509" s="9" t="s">
        <v>1259</v>
      </c>
      <c r="F509" s="21" t="s">
        <v>197</v>
      </c>
      <c r="G509" s="27" t="s">
        <v>134</v>
      </c>
      <c r="H509" s="27" t="s">
        <v>134</v>
      </c>
      <c r="I509" s="27" t="s">
        <v>134</v>
      </c>
      <c r="J509" s="27" t="s">
        <v>134</v>
      </c>
      <c r="K509" s="27" t="str">
        <f t="shared" si="84"/>
        <v>é.classe.ifc only ifcDuctSiIencer</v>
      </c>
      <c r="L509" s="7" t="str">
        <f t="shared" si="78"/>
        <v>Trata-se de: ObjetoBIM</v>
      </c>
      <c r="M509" s="7" t="str">
        <f t="shared" si="81"/>
        <v xml:space="preserve">Tema </v>
      </c>
      <c r="N509" s="7" t="str">
        <f t="shared" si="82"/>
        <v xml:space="preserve">Tema AVAC </v>
      </c>
      <c r="O509" s="7" t="str">
        <f t="shared" si="83"/>
        <v xml:space="preserve">AVAC Dutos </v>
      </c>
      <c r="P509" s="7" t="str">
        <f t="shared" si="79"/>
        <v>Trata-se de: ObjetoBIM Tema  Tema AVAC  AVAC Dutos  ifcDuctSiIencer. --- Consultar Documentação BuildingSmart</v>
      </c>
      <c r="Q509" s="7" t="s">
        <v>393</v>
      </c>
      <c r="R509" s="19" t="s">
        <v>391</v>
      </c>
      <c r="S509" s="19" t="s">
        <v>391</v>
      </c>
      <c r="T509" s="10" t="str">
        <f t="shared" si="80"/>
        <v>key_509</v>
      </c>
    </row>
    <row r="510" spans="1:20" ht="7.9" customHeight="1" x14ac:dyDescent="0.25">
      <c r="A510" s="12">
        <v>510</v>
      </c>
      <c r="B510" s="89" t="s">
        <v>1253</v>
      </c>
      <c r="C510" s="23" t="s">
        <v>1254</v>
      </c>
      <c r="D510" s="9" t="s">
        <v>1168</v>
      </c>
      <c r="E510" s="9" t="s">
        <v>1259</v>
      </c>
      <c r="F510" s="21" t="s">
        <v>206</v>
      </c>
      <c r="G510" s="27" t="s">
        <v>134</v>
      </c>
      <c r="H510" s="27" t="s">
        <v>134</v>
      </c>
      <c r="I510" s="27" t="s">
        <v>134</v>
      </c>
      <c r="J510" s="27" t="s">
        <v>134</v>
      </c>
      <c r="K510" s="27" t="str">
        <f t="shared" si="84"/>
        <v>é.classe.ifc only ifcFilter</v>
      </c>
      <c r="L510" s="7" t="str">
        <f t="shared" si="78"/>
        <v>Trata-se de: ObjetoBIM</v>
      </c>
      <c r="M510" s="7" t="str">
        <f t="shared" si="81"/>
        <v xml:space="preserve">Tema </v>
      </c>
      <c r="N510" s="7" t="str">
        <f t="shared" si="82"/>
        <v xml:space="preserve">Tema AVAC </v>
      </c>
      <c r="O510" s="7" t="str">
        <f t="shared" si="83"/>
        <v xml:space="preserve">AVAC Dutos </v>
      </c>
      <c r="P510" s="7" t="str">
        <f t="shared" si="79"/>
        <v>Trata-se de: ObjetoBIM Tema  Tema AVAC  AVAC Dutos  ifcFilter. --- Consultar Documentação BuildingSmart</v>
      </c>
      <c r="Q510" s="7" t="s">
        <v>393</v>
      </c>
      <c r="R510" s="19" t="s">
        <v>391</v>
      </c>
      <c r="S510" s="19" t="s">
        <v>391</v>
      </c>
      <c r="T510" s="10" t="str">
        <f t="shared" si="80"/>
        <v>key_510</v>
      </c>
    </row>
    <row r="511" spans="1:20" ht="7.9" customHeight="1" x14ac:dyDescent="0.25">
      <c r="A511" s="12">
        <v>511</v>
      </c>
      <c r="B511" s="89" t="s">
        <v>1253</v>
      </c>
      <c r="C511" s="23" t="s">
        <v>1254</v>
      </c>
      <c r="D511" s="9" t="s">
        <v>1168</v>
      </c>
      <c r="E511" s="9" t="s">
        <v>1259</v>
      </c>
      <c r="F511" s="21" t="s">
        <v>173</v>
      </c>
      <c r="G511" s="27" t="s">
        <v>134</v>
      </c>
      <c r="H511" s="27" t="s">
        <v>134</v>
      </c>
      <c r="I511" s="27" t="s">
        <v>134</v>
      </c>
      <c r="J511" s="27" t="s">
        <v>134</v>
      </c>
      <c r="K511" s="27" t="str">
        <f t="shared" si="84"/>
        <v>é.classe.ifc only ifcAirTerminaIBox</v>
      </c>
      <c r="L511" s="7" t="str">
        <f t="shared" si="78"/>
        <v>Trata-se de: ObjetoBIM</v>
      </c>
      <c r="M511" s="7" t="str">
        <f t="shared" si="81"/>
        <v xml:space="preserve">Tema </v>
      </c>
      <c r="N511" s="7" t="str">
        <f t="shared" si="82"/>
        <v xml:space="preserve">Tema AVAC </v>
      </c>
      <c r="O511" s="7" t="str">
        <f t="shared" si="83"/>
        <v xml:space="preserve">AVAC Dutos </v>
      </c>
      <c r="P511" s="7" t="str">
        <f t="shared" si="79"/>
        <v>Trata-se de: ObjetoBIM Tema  Tema AVAC  AVAC Dutos  ifcAirTerminaIBox. --- Consultar Documentação BuildingSmart</v>
      </c>
      <c r="Q511" s="7" t="s">
        <v>393</v>
      </c>
      <c r="R511" s="19" t="s">
        <v>391</v>
      </c>
      <c r="S511" s="19" t="s">
        <v>391</v>
      </c>
      <c r="T511" s="10" t="str">
        <f t="shared" si="80"/>
        <v>key_511</v>
      </c>
    </row>
    <row r="512" spans="1:20" ht="7.9" customHeight="1" x14ac:dyDescent="0.25">
      <c r="A512" s="12">
        <v>512</v>
      </c>
      <c r="B512" s="89" t="s">
        <v>1253</v>
      </c>
      <c r="C512" s="23" t="s">
        <v>1254</v>
      </c>
      <c r="D512" s="9" t="s">
        <v>1168</v>
      </c>
      <c r="E512" s="9" t="s">
        <v>1259</v>
      </c>
      <c r="F512" s="21" t="s">
        <v>192</v>
      </c>
      <c r="G512" s="27" t="s">
        <v>134</v>
      </c>
      <c r="H512" s="27" t="s">
        <v>134</v>
      </c>
      <c r="I512" s="27" t="s">
        <v>134</v>
      </c>
      <c r="J512" s="27" t="s">
        <v>134</v>
      </c>
      <c r="K512" s="27" t="str">
        <f t="shared" si="84"/>
        <v>é.classe.ifc only ifcDamper</v>
      </c>
      <c r="L512" s="7" t="str">
        <f t="shared" si="78"/>
        <v>Trata-se de: ObjetoBIM</v>
      </c>
      <c r="M512" s="7" t="str">
        <f t="shared" si="81"/>
        <v xml:space="preserve">Tema </v>
      </c>
      <c r="N512" s="7" t="str">
        <f t="shared" si="82"/>
        <v xml:space="preserve">Tema AVAC </v>
      </c>
      <c r="O512" s="7" t="str">
        <f t="shared" si="83"/>
        <v xml:space="preserve">AVAC Dutos </v>
      </c>
      <c r="P512" s="7" t="str">
        <f t="shared" si="79"/>
        <v>Trata-se de: ObjetoBIM Tema  Tema AVAC  AVAC Dutos  ifcDamper. --- Consultar Documentação BuildingSmart</v>
      </c>
      <c r="Q512" s="7" t="s">
        <v>393</v>
      </c>
      <c r="R512" s="19" t="s">
        <v>391</v>
      </c>
      <c r="S512" s="19" t="s">
        <v>391</v>
      </c>
      <c r="T512" s="10" t="str">
        <f t="shared" si="80"/>
        <v>key_512</v>
      </c>
    </row>
    <row r="513" spans="1:20" ht="7.9" customHeight="1" x14ac:dyDescent="0.25">
      <c r="A513" s="12">
        <v>513</v>
      </c>
      <c r="B513" s="89" t="s">
        <v>1253</v>
      </c>
      <c r="C513" s="23" t="s">
        <v>1254</v>
      </c>
      <c r="D513" s="23" t="s">
        <v>925</v>
      </c>
      <c r="E513" s="23" t="s">
        <v>1260</v>
      </c>
      <c r="F513" s="21" t="s">
        <v>198</v>
      </c>
      <c r="G513" s="27" t="s">
        <v>134</v>
      </c>
      <c r="H513" s="27" t="s">
        <v>134</v>
      </c>
      <c r="I513" s="27" t="s">
        <v>134</v>
      </c>
      <c r="J513" s="27" t="s">
        <v>134</v>
      </c>
      <c r="K513" s="27" t="str">
        <f t="shared" si="84"/>
        <v>é.classe.ifc only ifcEIectricDistributionBoard</v>
      </c>
      <c r="L513" s="7" t="str">
        <f t="shared" si="78"/>
        <v>Trata-se de: ObjetoBIM</v>
      </c>
      <c r="M513" s="7" t="str">
        <f t="shared" si="81"/>
        <v xml:space="preserve">Tema </v>
      </c>
      <c r="N513" s="7" t="str">
        <f t="shared" si="82"/>
        <v xml:space="preserve">Tema Elétrica </v>
      </c>
      <c r="O513" s="7" t="str">
        <f t="shared" si="83"/>
        <v xml:space="preserve">Elétrica </v>
      </c>
      <c r="P513" s="7" t="str">
        <f t="shared" si="79"/>
        <v>Trata-se de: ObjetoBIM Tema  Tema Elétrica  Elétrica  ifcEIectricDistributionBoard. --- Consultar Documentação BuildingSmart</v>
      </c>
      <c r="Q513" s="7" t="s">
        <v>393</v>
      </c>
      <c r="R513" s="19" t="s">
        <v>391</v>
      </c>
      <c r="S513" s="19" t="s">
        <v>391</v>
      </c>
      <c r="T513" s="10" t="str">
        <f t="shared" si="80"/>
        <v>key_513</v>
      </c>
    </row>
    <row r="514" spans="1:20" ht="7.9" customHeight="1" x14ac:dyDescent="0.25">
      <c r="A514" s="12">
        <v>514</v>
      </c>
      <c r="B514" s="89" t="s">
        <v>1253</v>
      </c>
      <c r="C514" s="23" t="s">
        <v>1254</v>
      </c>
      <c r="D514" s="23" t="s">
        <v>925</v>
      </c>
      <c r="E514" s="23" t="s">
        <v>1260</v>
      </c>
      <c r="F514" s="21" t="s">
        <v>201</v>
      </c>
      <c r="G514" s="27" t="s">
        <v>134</v>
      </c>
      <c r="H514" s="27" t="s">
        <v>134</v>
      </c>
      <c r="I514" s="27" t="s">
        <v>134</v>
      </c>
      <c r="J514" s="27" t="s">
        <v>134</v>
      </c>
      <c r="K514" s="27" t="str">
        <f t="shared" si="84"/>
        <v>é.classe.ifc only ifcEIectricTimeControI</v>
      </c>
      <c r="L514" s="7" t="str">
        <f t="shared" si="78"/>
        <v>Trata-se de: ObjetoBIM</v>
      </c>
      <c r="M514" s="7" t="str">
        <f t="shared" si="81"/>
        <v xml:space="preserve">Tema </v>
      </c>
      <c r="N514" s="7" t="str">
        <f t="shared" si="82"/>
        <v xml:space="preserve">Tema Elétrica </v>
      </c>
      <c r="O514" s="7" t="str">
        <f t="shared" si="83"/>
        <v xml:space="preserve">Elétrica </v>
      </c>
      <c r="P514" s="7" t="str">
        <f t="shared" si="79"/>
        <v>Trata-se de: ObjetoBIM Tema  Tema Elétrica  Elétrica  ifcEIectricTimeControI. --- Consultar Documentação BuildingSmart</v>
      </c>
      <c r="Q514" s="7" t="s">
        <v>393</v>
      </c>
      <c r="R514" s="19" t="s">
        <v>391</v>
      </c>
      <c r="S514" s="19" t="s">
        <v>391</v>
      </c>
      <c r="T514" s="10" t="str">
        <f t="shared" si="80"/>
        <v>key_514</v>
      </c>
    </row>
    <row r="515" spans="1:20" ht="7.9" customHeight="1" x14ac:dyDescent="0.25">
      <c r="A515" s="12">
        <v>515</v>
      </c>
      <c r="B515" s="89" t="s">
        <v>1253</v>
      </c>
      <c r="C515" s="23" t="s">
        <v>1254</v>
      </c>
      <c r="D515" s="9" t="s">
        <v>924</v>
      </c>
      <c r="E515" s="9" t="s">
        <v>1266</v>
      </c>
      <c r="F515" s="21" t="s">
        <v>226</v>
      </c>
      <c r="G515" s="27" t="s">
        <v>134</v>
      </c>
      <c r="H515" s="27" t="s">
        <v>134</v>
      </c>
      <c r="I515" s="27" t="s">
        <v>134</v>
      </c>
      <c r="J515" s="27" t="s">
        <v>134</v>
      </c>
      <c r="K515" s="27" t="str">
        <f t="shared" si="84"/>
        <v>é.classe.ifc only ifcProtectiveDevice</v>
      </c>
      <c r="L515" s="7" t="str">
        <f t="shared" si="78"/>
        <v>Trata-se de: ObjetoBIM</v>
      </c>
      <c r="M515" s="7" t="str">
        <f t="shared" si="81"/>
        <v xml:space="preserve">Tema </v>
      </c>
      <c r="N515" s="7" t="str">
        <f t="shared" si="82"/>
        <v xml:space="preserve">Tema Incêndio </v>
      </c>
      <c r="O515" s="7" t="str">
        <f t="shared" si="83"/>
        <v xml:space="preserve">Incêndio </v>
      </c>
      <c r="P515" s="7" t="str">
        <f t="shared" si="79"/>
        <v>Trata-se de: ObjetoBIM Tema  Tema Incêndio  Incêndio  ifcProtectiveDevice. --- Consultar Documentação BuildingSmart</v>
      </c>
      <c r="Q515" s="7" t="s">
        <v>393</v>
      </c>
      <c r="R515" s="19" t="s">
        <v>391</v>
      </c>
      <c r="S515" s="19" t="s">
        <v>391</v>
      </c>
      <c r="T515" s="10" t="str">
        <f t="shared" si="80"/>
        <v>key_515</v>
      </c>
    </row>
    <row r="516" spans="1:20" ht="7.9" customHeight="1" x14ac:dyDescent="0.25">
      <c r="A516" s="12">
        <v>516</v>
      </c>
      <c r="B516" s="89" t="s">
        <v>1253</v>
      </c>
      <c r="C516" s="23" t="s">
        <v>1254</v>
      </c>
      <c r="D516" s="9" t="s">
        <v>1174</v>
      </c>
      <c r="E516" s="9" t="s">
        <v>1285</v>
      </c>
      <c r="F516" s="21" t="s">
        <v>194</v>
      </c>
      <c r="G516" s="27" t="s">
        <v>134</v>
      </c>
      <c r="H516" s="27" t="s">
        <v>134</v>
      </c>
      <c r="I516" s="27" t="s">
        <v>134</v>
      </c>
      <c r="J516" s="27" t="s">
        <v>134</v>
      </c>
      <c r="K516" s="27" t="str">
        <f t="shared" si="84"/>
        <v>é.classe.ifc only ifcDistributionChamberEIement</v>
      </c>
      <c r="L516" s="7" t="str">
        <f t="shared" si="78"/>
        <v>Trata-se de: ObjetoBIM</v>
      </c>
      <c r="M516" s="7" t="str">
        <f t="shared" si="81"/>
        <v xml:space="preserve">Tema </v>
      </c>
      <c r="N516" s="7" t="str">
        <f t="shared" si="82"/>
        <v xml:space="preserve">Tema Fluxos </v>
      </c>
      <c r="O516" s="7" t="str">
        <f t="shared" si="83"/>
        <v xml:space="preserve">Fluxos </v>
      </c>
      <c r="P516" s="7" t="str">
        <f t="shared" si="79"/>
        <v>Trata-se de: ObjetoBIM Tema  Tema Fluxos  Fluxos  ifcDistributionChamberEIement. --- Consultar Documentação BuildingSmart</v>
      </c>
      <c r="Q516" s="7" t="s">
        <v>393</v>
      </c>
      <c r="R516" s="19" t="s">
        <v>391</v>
      </c>
      <c r="S516" s="19" t="s">
        <v>391</v>
      </c>
      <c r="T516" s="10" t="str">
        <f t="shared" si="80"/>
        <v>key_516</v>
      </c>
    </row>
    <row r="517" spans="1:20" ht="7.9" customHeight="1" x14ac:dyDescent="0.25">
      <c r="A517" s="12">
        <v>517</v>
      </c>
      <c r="B517" s="89" t="s">
        <v>1253</v>
      </c>
      <c r="C517" s="23" t="s">
        <v>1254</v>
      </c>
      <c r="D517" s="9" t="s">
        <v>1174</v>
      </c>
      <c r="E517" s="9" t="s">
        <v>1285</v>
      </c>
      <c r="F517" s="21" t="s">
        <v>209</v>
      </c>
      <c r="G517" s="27" t="s">
        <v>134</v>
      </c>
      <c r="H517" s="27" t="s">
        <v>134</v>
      </c>
      <c r="I517" s="27" t="s">
        <v>134</v>
      </c>
      <c r="J517" s="27" t="s">
        <v>134</v>
      </c>
      <c r="K517" s="27" t="str">
        <f t="shared" si="84"/>
        <v>é.classe.ifc only ifcFlowController</v>
      </c>
      <c r="L517" s="7" t="str">
        <f t="shared" si="78"/>
        <v>Trata-se de: ObjetoBIM</v>
      </c>
      <c r="M517" s="7" t="str">
        <f t="shared" si="81"/>
        <v xml:space="preserve">Tema </v>
      </c>
      <c r="N517" s="7" t="str">
        <f t="shared" si="82"/>
        <v xml:space="preserve">Tema Fluxos </v>
      </c>
      <c r="O517" s="7" t="str">
        <f t="shared" si="83"/>
        <v xml:space="preserve">Fluxos </v>
      </c>
      <c r="P517" s="7" t="str">
        <f t="shared" si="79"/>
        <v>Trata-se de: ObjetoBIM Tema  Tema Fluxos  Fluxos  ifcFlowController. --- Consultar Documentação BuildingSmart</v>
      </c>
      <c r="Q517" s="7" t="s">
        <v>393</v>
      </c>
      <c r="R517" s="19" t="s">
        <v>391</v>
      </c>
      <c r="S517" s="19" t="s">
        <v>391</v>
      </c>
      <c r="T517" s="10" t="str">
        <f t="shared" si="80"/>
        <v>key_517</v>
      </c>
    </row>
    <row r="518" spans="1:20" ht="7.9" customHeight="1" x14ac:dyDescent="0.25">
      <c r="A518" s="12">
        <v>518</v>
      </c>
      <c r="B518" s="89" t="s">
        <v>1253</v>
      </c>
      <c r="C518" s="23" t="s">
        <v>1254</v>
      </c>
      <c r="D518" s="9" t="s">
        <v>1174</v>
      </c>
      <c r="E518" s="9" t="s">
        <v>1285</v>
      </c>
      <c r="F518" s="21" t="s">
        <v>460</v>
      </c>
      <c r="G518" s="27" t="s">
        <v>134</v>
      </c>
      <c r="H518" s="27" t="s">
        <v>134</v>
      </c>
      <c r="I518" s="27" t="s">
        <v>134</v>
      </c>
      <c r="J518" s="27" t="s">
        <v>134</v>
      </c>
      <c r="K518" s="27" t="str">
        <f t="shared" si="84"/>
        <v>é.classe.ifc only ifcFlowFitting</v>
      </c>
      <c r="L518" s="7" t="str">
        <f t="shared" si="78"/>
        <v>Trata-se de: ObjetoBIM</v>
      </c>
      <c r="M518" s="7" t="str">
        <f t="shared" si="81"/>
        <v xml:space="preserve">Tema </v>
      </c>
      <c r="N518" s="7" t="str">
        <f t="shared" si="82"/>
        <v xml:space="preserve">Tema Fluxos </v>
      </c>
      <c r="O518" s="7" t="str">
        <f t="shared" si="83"/>
        <v xml:space="preserve">Fluxos </v>
      </c>
      <c r="P518" s="7" t="str">
        <f t="shared" si="79"/>
        <v>Trata-se de: ObjetoBIM Tema  Tema Fluxos  Fluxos  ifcFlowFitting. --- Consultar Documentação BuildingSmart</v>
      </c>
      <c r="Q518" s="7" t="s">
        <v>393</v>
      </c>
      <c r="R518" s="19" t="s">
        <v>391</v>
      </c>
      <c r="S518" s="19" t="s">
        <v>391</v>
      </c>
      <c r="T518" s="10" t="str">
        <f t="shared" si="80"/>
        <v>key_518</v>
      </c>
    </row>
    <row r="519" spans="1:20" ht="7.9" customHeight="1" x14ac:dyDescent="0.25">
      <c r="A519" s="12">
        <v>519</v>
      </c>
      <c r="B519" s="89" t="s">
        <v>1253</v>
      </c>
      <c r="C519" s="23" t="s">
        <v>1254</v>
      </c>
      <c r="D519" s="9" t="s">
        <v>1174</v>
      </c>
      <c r="E519" s="9" t="s">
        <v>1285</v>
      </c>
      <c r="F519" s="21" t="s">
        <v>461</v>
      </c>
      <c r="G519" s="27" t="s">
        <v>134</v>
      </c>
      <c r="H519" s="27" t="s">
        <v>134</v>
      </c>
      <c r="I519" s="27" t="s">
        <v>134</v>
      </c>
      <c r="J519" s="27" t="s">
        <v>134</v>
      </c>
      <c r="K519" s="27" t="str">
        <f t="shared" si="84"/>
        <v>é.classe.ifc only ifcFlowMovingDevice</v>
      </c>
      <c r="L519" s="7" t="str">
        <f t="shared" si="78"/>
        <v>Trata-se de: ObjetoBIM</v>
      </c>
      <c r="M519" s="7" t="str">
        <f t="shared" si="81"/>
        <v xml:space="preserve">Tema </v>
      </c>
      <c r="N519" s="7" t="str">
        <f t="shared" si="82"/>
        <v xml:space="preserve">Tema Fluxos </v>
      </c>
      <c r="O519" s="7" t="str">
        <f t="shared" si="83"/>
        <v xml:space="preserve">Fluxos </v>
      </c>
      <c r="P519" s="7" t="str">
        <f t="shared" si="79"/>
        <v>Trata-se de: ObjetoBIM Tema  Tema Fluxos  Fluxos  ifcFlowMovingDevice. --- Consultar Documentação BuildingSmart</v>
      </c>
      <c r="Q519" s="7" t="s">
        <v>393</v>
      </c>
      <c r="R519" s="19" t="s">
        <v>391</v>
      </c>
      <c r="S519" s="19" t="s">
        <v>391</v>
      </c>
      <c r="T519" s="10" t="str">
        <f t="shared" si="80"/>
        <v>key_519</v>
      </c>
    </row>
    <row r="520" spans="1:20" ht="7.9" customHeight="1" x14ac:dyDescent="0.25">
      <c r="A520" s="12">
        <v>520</v>
      </c>
      <c r="B520" s="89" t="s">
        <v>1253</v>
      </c>
      <c r="C520" s="23" t="s">
        <v>1254</v>
      </c>
      <c r="D520" s="9" t="s">
        <v>1174</v>
      </c>
      <c r="E520" s="9" t="s">
        <v>1285</v>
      </c>
      <c r="F520" s="21" t="s">
        <v>462</v>
      </c>
      <c r="G520" s="27" t="s">
        <v>134</v>
      </c>
      <c r="H520" s="27" t="s">
        <v>134</v>
      </c>
      <c r="I520" s="27" t="s">
        <v>134</v>
      </c>
      <c r="J520" s="27" t="s">
        <v>134</v>
      </c>
      <c r="K520" s="27" t="str">
        <f t="shared" si="84"/>
        <v>é.classe.ifc only ifcFlowSegment</v>
      </c>
      <c r="L520" s="7" t="str">
        <f t="shared" si="78"/>
        <v>Trata-se de: ObjetoBIM</v>
      </c>
      <c r="M520" s="7" t="str">
        <f t="shared" si="81"/>
        <v xml:space="preserve">Tema </v>
      </c>
      <c r="N520" s="7" t="str">
        <f t="shared" si="82"/>
        <v xml:space="preserve">Tema Fluxos </v>
      </c>
      <c r="O520" s="7" t="str">
        <f t="shared" si="83"/>
        <v xml:space="preserve">Fluxos </v>
      </c>
      <c r="P520" s="7" t="str">
        <f t="shared" si="79"/>
        <v>Trata-se de: ObjetoBIM Tema  Tema Fluxos  Fluxos  ifcFlowSegment. --- Consultar Documentação BuildingSmart</v>
      </c>
      <c r="Q520" s="7" t="s">
        <v>393</v>
      </c>
      <c r="R520" s="19" t="s">
        <v>391</v>
      </c>
      <c r="S520" s="19" t="s">
        <v>391</v>
      </c>
      <c r="T520" s="10" t="str">
        <f t="shared" si="80"/>
        <v>key_520</v>
      </c>
    </row>
    <row r="521" spans="1:20" ht="7.9" customHeight="1" x14ac:dyDescent="0.25">
      <c r="A521" s="12">
        <v>521</v>
      </c>
      <c r="B521" s="89" t="s">
        <v>1253</v>
      </c>
      <c r="C521" s="23" t="s">
        <v>1254</v>
      </c>
      <c r="D521" s="9" t="s">
        <v>1174</v>
      </c>
      <c r="E521" s="9" t="s">
        <v>1285</v>
      </c>
      <c r="F521" s="21" t="s">
        <v>463</v>
      </c>
      <c r="G521" s="27" t="s">
        <v>134</v>
      </c>
      <c r="H521" s="27" t="s">
        <v>134</v>
      </c>
      <c r="I521" s="27" t="s">
        <v>134</v>
      </c>
      <c r="J521" s="27" t="s">
        <v>134</v>
      </c>
      <c r="K521" s="27" t="str">
        <f t="shared" si="84"/>
        <v>é.classe.ifc only ifcFlowStorageDevice</v>
      </c>
      <c r="L521" s="7" t="str">
        <f t="shared" si="78"/>
        <v>Trata-se de: ObjetoBIM</v>
      </c>
      <c r="M521" s="7" t="str">
        <f t="shared" si="81"/>
        <v xml:space="preserve">Tema </v>
      </c>
      <c r="N521" s="7" t="str">
        <f t="shared" si="82"/>
        <v xml:space="preserve">Tema Fluxos </v>
      </c>
      <c r="O521" s="7" t="str">
        <f t="shared" si="83"/>
        <v xml:space="preserve">Fluxos </v>
      </c>
      <c r="P521" s="7" t="str">
        <f t="shared" si="79"/>
        <v>Trata-se de: ObjetoBIM Tema  Tema Fluxos  Fluxos  ifcFlowStorageDevice. --- Consultar Documentação BuildingSmart</v>
      </c>
      <c r="Q521" s="7" t="s">
        <v>393</v>
      </c>
      <c r="R521" s="19" t="s">
        <v>391</v>
      </c>
      <c r="S521" s="19" t="s">
        <v>391</v>
      </c>
      <c r="T521" s="10" t="str">
        <f t="shared" si="80"/>
        <v>key_521</v>
      </c>
    </row>
    <row r="522" spans="1:20" ht="7.9" customHeight="1" x14ac:dyDescent="0.25">
      <c r="A522" s="12">
        <v>522</v>
      </c>
      <c r="B522" s="89" t="s">
        <v>1253</v>
      </c>
      <c r="C522" s="23" t="s">
        <v>1254</v>
      </c>
      <c r="D522" s="9" t="s">
        <v>1174</v>
      </c>
      <c r="E522" s="9" t="s">
        <v>1285</v>
      </c>
      <c r="F522" s="21" t="s">
        <v>210</v>
      </c>
      <c r="G522" s="27" t="s">
        <v>134</v>
      </c>
      <c r="H522" s="27" t="s">
        <v>134</v>
      </c>
      <c r="I522" s="27" t="s">
        <v>134</v>
      </c>
      <c r="J522" s="27" t="s">
        <v>134</v>
      </c>
      <c r="K522" s="27" t="str">
        <f t="shared" si="84"/>
        <v>é.classe.ifc only ifcFlowTerminal</v>
      </c>
      <c r="L522" s="7" t="str">
        <f t="shared" si="78"/>
        <v>Trata-se de: ObjetoBIM</v>
      </c>
      <c r="M522" s="7" t="str">
        <f t="shared" si="81"/>
        <v xml:space="preserve">Tema </v>
      </c>
      <c r="N522" s="7" t="str">
        <f t="shared" si="82"/>
        <v xml:space="preserve">Tema Fluxos </v>
      </c>
      <c r="O522" s="7" t="str">
        <f t="shared" si="83"/>
        <v xml:space="preserve">Fluxos </v>
      </c>
      <c r="P522" s="7" t="str">
        <f t="shared" si="79"/>
        <v>Trata-se de: ObjetoBIM Tema  Tema Fluxos  Fluxos  ifcFlowTerminal. --- Consultar Documentação BuildingSmart</v>
      </c>
      <c r="Q522" s="7" t="s">
        <v>393</v>
      </c>
      <c r="R522" s="19" t="s">
        <v>391</v>
      </c>
      <c r="S522" s="19" t="s">
        <v>391</v>
      </c>
      <c r="T522" s="10" t="str">
        <f t="shared" si="80"/>
        <v>key_522</v>
      </c>
    </row>
    <row r="523" spans="1:20" ht="7.9" customHeight="1" x14ac:dyDescent="0.25">
      <c r="A523" s="12">
        <v>523</v>
      </c>
      <c r="B523" s="89" t="s">
        <v>1253</v>
      </c>
      <c r="C523" s="23" t="s">
        <v>1254</v>
      </c>
      <c r="D523" s="9" t="s">
        <v>1174</v>
      </c>
      <c r="E523" s="9" t="s">
        <v>1285</v>
      </c>
      <c r="F523" s="21" t="s">
        <v>464</v>
      </c>
      <c r="G523" s="27" t="s">
        <v>134</v>
      </c>
      <c r="H523" s="27" t="s">
        <v>134</v>
      </c>
      <c r="I523" s="27" t="s">
        <v>134</v>
      </c>
      <c r="J523" s="27" t="s">
        <v>134</v>
      </c>
      <c r="K523" s="27" t="str">
        <f t="shared" si="84"/>
        <v>é.classe.ifc only ifcFlowTreatmentDevice</v>
      </c>
      <c r="L523" s="7" t="str">
        <f t="shared" si="78"/>
        <v>Trata-se de: ObjetoBIM</v>
      </c>
      <c r="M523" s="7" t="str">
        <f t="shared" si="81"/>
        <v xml:space="preserve">Tema </v>
      </c>
      <c r="N523" s="7" t="str">
        <f t="shared" si="82"/>
        <v xml:space="preserve">Tema Fluxos </v>
      </c>
      <c r="O523" s="7" t="str">
        <f t="shared" si="83"/>
        <v xml:space="preserve">Fluxos </v>
      </c>
      <c r="P523" s="7" t="str">
        <f t="shared" si="79"/>
        <v>Trata-se de: ObjetoBIM Tema  Tema Fluxos  Fluxos  ifcFlowTreatmentDevice. --- Consultar Documentação BuildingSmart</v>
      </c>
      <c r="Q523" s="7" t="s">
        <v>393</v>
      </c>
      <c r="R523" s="19" t="s">
        <v>391</v>
      </c>
      <c r="S523" s="19" t="s">
        <v>391</v>
      </c>
      <c r="T523" s="10" t="str">
        <f t="shared" si="80"/>
        <v>key_523</v>
      </c>
    </row>
    <row r="524" spans="1:20" ht="7.9" customHeight="1" x14ac:dyDescent="0.25">
      <c r="A524" s="12">
        <v>524</v>
      </c>
      <c r="B524" s="89" t="s">
        <v>1253</v>
      </c>
      <c r="C524" s="23" t="s">
        <v>1254</v>
      </c>
      <c r="D524" s="9" t="s">
        <v>1174</v>
      </c>
      <c r="E524" s="9" t="s">
        <v>1285</v>
      </c>
      <c r="F524" s="38" t="s">
        <v>297</v>
      </c>
      <c r="G524" s="27" t="s">
        <v>134</v>
      </c>
      <c r="H524" s="27" t="s">
        <v>134</v>
      </c>
      <c r="I524" s="27" t="s">
        <v>134</v>
      </c>
      <c r="J524" s="27" t="s">
        <v>134</v>
      </c>
      <c r="K524" s="27" t="str">
        <f t="shared" si="84"/>
        <v>é.classe.ifc only ifcInterceptor</v>
      </c>
      <c r="L524" s="7" t="str">
        <f t="shared" si="78"/>
        <v>Trata-se de: ObjetoBIM</v>
      </c>
      <c r="M524" s="7" t="str">
        <f t="shared" si="81"/>
        <v xml:space="preserve">Tema </v>
      </c>
      <c r="N524" s="7" t="str">
        <f t="shared" si="82"/>
        <v xml:space="preserve">Tema Fluxos </v>
      </c>
      <c r="O524" s="7" t="str">
        <f t="shared" si="83"/>
        <v xml:space="preserve">Fluxos </v>
      </c>
      <c r="P524" s="7" t="str">
        <f t="shared" si="79"/>
        <v>Trata-se de: ObjetoBIM Tema  Tema Fluxos  Fluxos  ifcInterceptor. --- Consultar Documentação BuildingSmart</v>
      </c>
      <c r="Q524" s="7" t="s">
        <v>393</v>
      </c>
      <c r="R524" s="19" t="s">
        <v>391</v>
      </c>
      <c r="S524" s="19" t="s">
        <v>391</v>
      </c>
      <c r="T524" s="10" t="str">
        <f t="shared" si="80"/>
        <v>key_524</v>
      </c>
    </row>
    <row r="525" spans="1:20" ht="7.9" customHeight="1" x14ac:dyDescent="0.25">
      <c r="A525" s="12">
        <v>525</v>
      </c>
      <c r="B525" s="89" t="s">
        <v>1253</v>
      </c>
      <c r="C525" s="23" t="s">
        <v>1254</v>
      </c>
      <c r="D525" s="9" t="s">
        <v>1174</v>
      </c>
      <c r="E525" s="9" t="s">
        <v>1285</v>
      </c>
      <c r="F525" s="21" t="s">
        <v>207</v>
      </c>
      <c r="G525" s="27" t="s">
        <v>134</v>
      </c>
      <c r="H525" s="27" t="s">
        <v>134</v>
      </c>
      <c r="I525" s="27" t="s">
        <v>134</v>
      </c>
      <c r="J525" s="27" t="s">
        <v>134</v>
      </c>
      <c r="K525" s="27" t="str">
        <f t="shared" si="84"/>
        <v>é.classe.ifc only ifcFIowMeter</v>
      </c>
      <c r="L525" s="7" t="str">
        <f t="shared" ref="L525:L588" si="85">_xlfn.CONCAT("Trata-se de: ", SUBSTITUTE(B525,"1.",""))</f>
        <v>Trata-se de: ObjetoBIM</v>
      </c>
      <c r="M525" s="7" t="str">
        <f t="shared" si="81"/>
        <v xml:space="preserve">Tema </v>
      </c>
      <c r="N525" s="7" t="str">
        <f t="shared" si="82"/>
        <v xml:space="preserve">Tema Fluxos </v>
      </c>
      <c r="O525" s="7" t="str">
        <f t="shared" si="83"/>
        <v xml:space="preserve">Fluxos </v>
      </c>
      <c r="P525" s="7" t="str">
        <f t="shared" ref="P525:P588" si="86">_xlfn.CONCAT(L525," ",M525," ",N525," ",O525," ", SUBSTITUTE(F525, ".", " "),". --- ",Q525)</f>
        <v>Trata-se de: ObjetoBIM Tema  Tema Fluxos  Fluxos  ifcFIowMeter. --- Consultar Documentação BuildingSmart</v>
      </c>
      <c r="Q525" s="7" t="s">
        <v>393</v>
      </c>
      <c r="R525" s="19" t="s">
        <v>391</v>
      </c>
      <c r="S525" s="19" t="s">
        <v>391</v>
      </c>
      <c r="T525" s="10" t="str">
        <f t="shared" ref="T525:T588" si="87">_xlfn.CONCAT("key_",A525)</f>
        <v>key_525</v>
      </c>
    </row>
    <row r="526" spans="1:20" ht="7.9" customHeight="1" x14ac:dyDescent="0.25">
      <c r="A526" s="12">
        <v>526</v>
      </c>
      <c r="B526" s="89" t="s">
        <v>1253</v>
      </c>
      <c r="C526" s="23" t="s">
        <v>1254</v>
      </c>
      <c r="D526" s="23" t="s">
        <v>926</v>
      </c>
      <c r="E526" s="23" t="s">
        <v>1268</v>
      </c>
      <c r="F526" s="21" t="s">
        <v>241</v>
      </c>
      <c r="G526" s="27" t="s">
        <v>134</v>
      </c>
      <c r="H526" s="27" t="s">
        <v>134</v>
      </c>
      <c r="I526" s="27" t="s">
        <v>134</v>
      </c>
      <c r="J526" s="27" t="s">
        <v>134</v>
      </c>
      <c r="K526" s="27" t="str">
        <f t="shared" si="84"/>
        <v>é.classe.ifc only ifcSwitchingDevice</v>
      </c>
      <c r="L526" s="7" t="str">
        <f t="shared" si="85"/>
        <v>Trata-se de: ObjetoBIM</v>
      </c>
      <c r="M526" s="7" t="str">
        <f t="shared" ref="M526:M589" si="88">_xlfn.CONCAT(SUBSTITUTE(C526,"."," ")," ")</f>
        <v xml:space="preserve">Tema </v>
      </c>
      <c r="N526" s="7" t="str">
        <f t="shared" ref="N526:N589" si="89">_xlfn.CONCAT(SUBSTITUTE(D526,"."," ")," ")</f>
        <v xml:space="preserve">Tema Luminotécnica </v>
      </c>
      <c r="O526" s="7" t="str">
        <f t="shared" ref="O526:O589" si="90">_xlfn.CONCAT(SUBSTITUTE(E526,"."," ")," ")</f>
        <v xml:space="preserve">Luminotécnica </v>
      </c>
      <c r="P526" s="7" t="str">
        <f t="shared" si="86"/>
        <v>Trata-se de: ObjetoBIM Tema  Tema Luminotécnica  Luminotécnica  ifcSwitchingDevice. --- Consultar Documentação BuildingSmart</v>
      </c>
      <c r="Q526" s="7" t="s">
        <v>393</v>
      </c>
      <c r="R526" s="19" t="s">
        <v>391</v>
      </c>
      <c r="S526" s="19" t="s">
        <v>391</v>
      </c>
      <c r="T526" s="10" t="str">
        <f t="shared" si="87"/>
        <v>key_526</v>
      </c>
    </row>
    <row r="527" spans="1:20" ht="7.9" customHeight="1" x14ac:dyDescent="0.25">
      <c r="A527" s="12">
        <v>527</v>
      </c>
      <c r="B527" s="89" t="s">
        <v>1253</v>
      </c>
      <c r="C527" s="23" t="s">
        <v>1254</v>
      </c>
      <c r="D527" s="23" t="s">
        <v>1178</v>
      </c>
      <c r="E527" s="23" t="s">
        <v>1293</v>
      </c>
      <c r="F527" s="21" t="s">
        <v>246</v>
      </c>
      <c r="G527" s="27" t="s">
        <v>134</v>
      </c>
      <c r="H527" s="27" t="s">
        <v>134</v>
      </c>
      <c r="I527" s="27" t="s">
        <v>134</v>
      </c>
      <c r="J527" s="27" t="s">
        <v>134</v>
      </c>
      <c r="K527" s="27" t="str">
        <f t="shared" si="84"/>
        <v>é.classe.ifc only ifcVaIve</v>
      </c>
      <c r="L527" s="7" t="str">
        <f t="shared" si="85"/>
        <v>Trata-se de: ObjetoBIM</v>
      </c>
      <c r="M527" s="7" t="str">
        <f t="shared" si="88"/>
        <v xml:space="preserve">Tema </v>
      </c>
      <c r="N527" s="7" t="str">
        <f t="shared" si="89"/>
        <v xml:space="preserve">Tema Tubulações </v>
      </c>
      <c r="O527" s="7" t="str">
        <f t="shared" si="90"/>
        <v xml:space="preserve">Tubos </v>
      </c>
      <c r="P527" s="7" t="str">
        <f t="shared" si="86"/>
        <v>Trata-se de: ObjetoBIM Tema  Tema Tubulações  Tubos  ifcVaIve. --- Consultar Documentação BuildingSmart</v>
      </c>
      <c r="Q527" s="7" t="s">
        <v>393</v>
      </c>
      <c r="R527" s="19" t="s">
        <v>391</v>
      </c>
      <c r="S527" s="19" t="s">
        <v>391</v>
      </c>
      <c r="T527" s="10" t="str">
        <f t="shared" si="87"/>
        <v>key_527</v>
      </c>
    </row>
    <row r="528" spans="1:20" ht="7.9" customHeight="1" x14ac:dyDescent="0.25">
      <c r="A528" s="12">
        <v>528</v>
      </c>
      <c r="B528" s="89" t="s">
        <v>1253</v>
      </c>
      <c r="C528" s="23" t="s">
        <v>1254</v>
      </c>
      <c r="D528" s="9" t="s">
        <v>1181</v>
      </c>
      <c r="E528" s="9" t="s">
        <v>1257</v>
      </c>
      <c r="F528" s="21" t="s">
        <v>263</v>
      </c>
      <c r="G528" s="27" t="s">
        <v>134</v>
      </c>
      <c r="H528" s="27" t="s">
        <v>134</v>
      </c>
      <c r="I528" s="27" t="s">
        <v>134</v>
      </c>
      <c r="J528" s="27" t="s">
        <v>134</v>
      </c>
      <c r="K528" s="27" t="str">
        <f t="shared" si="84"/>
        <v>é.classe.ifc only ifcElementAssembly</v>
      </c>
      <c r="L528" s="7" t="str">
        <f t="shared" si="85"/>
        <v>Trata-se de: ObjetoBIM</v>
      </c>
      <c r="M528" s="7" t="str">
        <f t="shared" si="88"/>
        <v xml:space="preserve">Tema </v>
      </c>
      <c r="N528" s="7" t="str">
        <f t="shared" si="89"/>
        <v xml:space="preserve">Tema Conjuntos </v>
      </c>
      <c r="O528" s="7" t="str">
        <f t="shared" si="90"/>
        <v xml:space="preserve">Conjuntos </v>
      </c>
      <c r="P528" s="7" t="str">
        <f t="shared" si="86"/>
        <v>Trata-se de: ObjetoBIM Tema  Tema Conjuntos  Conjuntos  ifcElementAssembly. --- Consultar Documentação BuildingSmart</v>
      </c>
      <c r="Q528" s="7" t="s">
        <v>393</v>
      </c>
      <c r="R528" s="19" t="s">
        <v>391</v>
      </c>
      <c r="S528" s="19" t="s">
        <v>391</v>
      </c>
      <c r="T528" s="10" t="str">
        <f t="shared" si="87"/>
        <v>key_528</v>
      </c>
    </row>
    <row r="529" spans="1:20" ht="7.9" customHeight="1" x14ac:dyDescent="0.25">
      <c r="A529" s="12">
        <v>529</v>
      </c>
      <c r="B529" s="89" t="s">
        <v>1253</v>
      </c>
      <c r="C529" s="23" t="s">
        <v>1254</v>
      </c>
      <c r="D529" s="23" t="s">
        <v>927</v>
      </c>
      <c r="E529" s="23" t="s">
        <v>580</v>
      </c>
      <c r="F529" s="21" t="s">
        <v>230</v>
      </c>
      <c r="G529" s="27" t="s">
        <v>134</v>
      </c>
      <c r="H529" s="27" t="s">
        <v>134</v>
      </c>
      <c r="I529" s="27" t="s">
        <v>134</v>
      </c>
      <c r="J529" s="27" t="s">
        <v>134</v>
      </c>
      <c r="K529" s="27" t="str">
        <f t="shared" si="84"/>
        <v>é.classe.ifc only ifcReinforcingBar</v>
      </c>
      <c r="L529" s="7" t="str">
        <f t="shared" si="85"/>
        <v>Trata-se de: ObjetoBIM</v>
      </c>
      <c r="M529" s="7" t="str">
        <f t="shared" si="88"/>
        <v xml:space="preserve">Tema </v>
      </c>
      <c r="N529" s="7" t="str">
        <f t="shared" si="89"/>
        <v xml:space="preserve">Tema Armadura </v>
      </c>
      <c r="O529" s="7" t="str">
        <f t="shared" si="90"/>
        <v xml:space="preserve">Armadura </v>
      </c>
      <c r="P529" s="7" t="str">
        <f t="shared" si="86"/>
        <v>Trata-se de: ObjetoBIM Tema  Tema Armadura  Armadura  ifcReinforcingBar. --- Consultar Documentação BuildingSmart</v>
      </c>
      <c r="Q529" s="7" t="s">
        <v>393</v>
      </c>
      <c r="R529" s="19" t="s">
        <v>391</v>
      </c>
      <c r="S529" s="19" t="s">
        <v>391</v>
      </c>
      <c r="T529" s="10" t="str">
        <f t="shared" si="87"/>
        <v>key_529</v>
      </c>
    </row>
    <row r="530" spans="1:20" ht="7.9" customHeight="1" x14ac:dyDescent="0.25">
      <c r="A530" s="12">
        <v>530</v>
      </c>
      <c r="B530" s="89" t="s">
        <v>1253</v>
      </c>
      <c r="C530" s="23" t="s">
        <v>1254</v>
      </c>
      <c r="D530" s="23" t="s">
        <v>927</v>
      </c>
      <c r="E530" s="23" t="s">
        <v>580</v>
      </c>
      <c r="F530" s="21" t="s">
        <v>231</v>
      </c>
      <c r="G530" s="27" t="s">
        <v>134</v>
      </c>
      <c r="H530" s="27" t="s">
        <v>134</v>
      </c>
      <c r="I530" s="27" t="s">
        <v>134</v>
      </c>
      <c r="J530" s="27" t="s">
        <v>134</v>
      </c>
      <c r="K530" s="27" t="str">
        <f t="shared" si="84"/>
        <v>é.classe.ifc only ifcReinforcingMesh</v>
      </c>
      <c r="L530" s="7" t="str">
        <f t="shared" si="85"/>
        <v>Trata-se de: ObjetoBIM</v>
      </c>
      <c r="M530" s="7" t="str">
        <f t="shared" si="88"/>
        <v xml:space="preserve">Tema </v>
      </c>
      <c r="N530" s="7" t="str">
        <f t="shared" si="89"/>
        <v xml:space="preserve">Tema Armadura </v>
      </c>
      <c r="O530" s="7" t="str">
        <f t="shared" si="90"/>
        <v xml:space="preserve">Armadura </v>
      </c>
      <c r="P530" s="7" t="str">
        <f t="shared" si="86"/>
        <v>Trata-se de: ObjetoBIM Tema  Tema Armadura  Armadura  ifcReinforcingMesh. --- Consultar Documentação BuildingSmart</v>
      </c>
      <c r="Q530" s="7" t="s">
        <v>393</v>
      </c>
      <c r="R530" s="19" t="s">
        <v>391</v>
      </c>
      <c r="S530" s="19" t="s">
        <v>391</v>
      </c>
      <c r="T530" s="10" t="str">
        <f t="shared" si="87"/>
        <v>key_530</v>
      </c>
    </row>
    <row r="531" spans="1:20" ht="7.9" customHeight="1" x14ac:dyDescent="0.25">
      <c r="A531" s="12">
        <v>531</v>
      </c>
      <c r="B531" s="89" t="s">
        <v>1253</v>
      </c>
      <c r="C531" s="23" t="s">
        <v>1254</v>
      </c>
      <c r="D531" s="9" t="s">
        <v>918</v>
      </c>
      <c r="E531" s="9" t="s">
        <v>48</v>
      </c>
      <c r="F531" s="21" t="s">
        <v>265</v>
      </c>
      <c r="G531" s="27" t="s">
        <v>134</v>
      </c>
      <c r="H531" s="27" t="s">
        <v>134</v>
      </c>
      <c r="I531" s="27" t="s">
        <v>134</v>
      </c>
      <c r="J531" s="27" t="s">
        <v>134</v>
      </c>
      <c r="K531" s="27" t="str">
        <f t="shared" si="84"/>
        <v>é.classe.ifc only ifcFastener</v>
      </c>
      <c r="L531" s="7" t="str">
        <f t="shared" si="85"/>
        <v>Trata-se de: ObjetoBIM</v>
      </c>
      <c r="M531" s="7" t="str">
        <f t="shared" si="88"/>
        <v xml:space="preserve">Tema </v>
      </c>
      <c r="N531" s="7" t="str">
        <f t="shared" si="89"/>
        <v xml:space="preserve">Tema Estrutura </v>
      </c>
      <c r="O531" s="7" t="str">
        <f t="shared" si="90"/>
        <v xml:space="preserve">Estrutura </v>
      </c>
      <c r="P531" s="7" t="str">
        <f t="shared" si="86"/>
        <v>Trata-se de: ObjetoBIM Tema  Tema Estrutura  Estrutura  ifcFastener. --- Consultar Documentação BuildingSmart</v>
      </c>
      <c r="Q531" s="7" t="s">
        <v>393</v>
      </c>
      <c r="R531" s="19" t="s">
        <v>391</v>
      </c>
      <c r="S531" s="19" t="s">
        <v>391</v>
      </c>
      <c r="T531" s="10" t="str">
        <f t="shared" si="87"/>
        <v>key_531</v>
      </c>
    </row>
    <row r="532" spans="1:20" ht="7.9" customHeight="1" x14ac:dyDescent="0.25">
      <c r="A532" s="12">
        <v>532</v>
      </c>
      <c r="B532" s="89" t="s">
        <v>1253</v>
      </c>
      <c r="C532" s="23" t="s">
        <v>1254</v>
      </c>
      <c r="D532" s="9" t="s">
        <v>918</v>
      </c>
      <c r="E532" s="9" t="s">
        <v>48</v>
      </c>
      <c r="F532" s="21" t="s">
        <v>218</v>
      </c>
      <c r="G532" s="27" t="s">
        <v>134</v>
      </c>
      <c r="H532" s="27" t="s">
        <v>134</v>
      </c>
      <c r="I532" s="27" t="s">
        <v>134</v>
      </c>
      <c r="J532" s="27" t="s">
        <v>134</v>
      </c>
      <c r="K532" s="27" t="str">
        <f t="shared" si="84"/>
        <v>é.classe.ifc only ifcMechanicaIFastener</v>
      </c>
      <c r="L532" s="7" t="str">
        <f t="shared" si="85"/>
        <v>Trata-se de: ObjetoBIM</v>
      </c>
      <c r="M532" s="7" t="str">
        <f t="shared" si="88"/>
        <v xml:space="preserve">Tema </v>
      </c>
      <c r="N532" s="7" t="str">
        <f t="shared" si="89"/>
        <v xml:space="preserve">Tema Estrutura </v>
      </c>
      <c r="O532" s="7" t="str">
        <f t="shared" si="90"/>
        <v xml:space="preserve">Estrutura </v>
      </c>
      <c r="P532" s="7" t="str">
        <f t="shared" si="86"/>
        <v>Trata-se de: ObjetoBIM Tema  Tema Estrutura  Estrutura  ifcMechanicaIFastener. --- Consultar Documentação BuildingSmart</v>
      </c>
      <c r="Q532" s="7" t="s">
        <v>393</v>
      </c>
      <c r="R532" s="19" t="s">
        <v>391</v>
      </c>
      <c r="S532" s="19" t="s">
        <v>391</v>
      </c>
      <c r="T532" s="10" t="str">
        <f t="shared" si="87"/>
        <v>key_532</v>
      </c>
    </row>
    <row r="533" spans="1:20" ht="7.9" customHeight="1" x14ac:dyDescent="0.25">
      <c r="A533" s="12">
        <v>533</v>
      </c>
      <c r="B533" s="89" t="s">
        <v>1253</v>
      </c>
      <c r="C533" s="23" t="s">
        <v>1254</v>
      </c>
      <c r="D533" s="9" t="s">
        <v>918</v>
      </c>
      <c r="E533" s="9" t="s">
        <v>48</v>
      </c>
      <c r="F533" s="21" t="s">
        <v>243</v>
      </c>
      <c r="G533" s="27" t="s">
        <v>134</v>
      </c>
      <c r="H533" s="27" t="s">
        <v>134</v>
      </c>
      <c r="I533" s="27" t="s">
        <v>134</v>
      </c>
      <c r="J533" s="27" t="s">
        <v>134</v>
      </c>
      <c r="K533" s="27" t="str">
        <f t="shared" si="84"/>
        <v>é.classe.ifc only ifcTendon</v>
      </c>
      <c r="L533" s="7" t="str">
        <f t="shared" si="85"/>
        <v>Trata-se de: ObjetoBIM</v>
      </c>
      <c r="M533" s="7" t="str">
        <f t="shared" si="88"/>
        <v xml:space="preserve">Tema </v>
      </c>
      <c r="N533" s="7" t="str">
        <f t="shared" si="89"/>
        <v xml:space="preserve">Tema Estrutura </v>
      </c>
      <c r="O533" s="7" t="str">
        <f t="shared" si="90"/>
        <v xml:space="preserve">Estrutura </v>
      </c>
      <c r="P533" s="7" t="str">
        <f t="shared" si="86"/>
        <v>Trata-se de: ObjetoBIM Tema  Tema Estrutura  Estrutura  ifcTendon. --- Consultar Documentação BuildingSmart</v>
      </c>
      <c r="Q533" s="7" t="s">
        <v>393</v>
      </c>
      <c r="R533" s="19" t="s">
        <v>391</v>
      </c>
      <c r="S533" s="19" t="s">
        <v>391</v>
      </c>
      <c r="T533" s="10" t="str">
        <f t="shared" si="87"/>
        <v>key_533</v>
      </c>
    </row>
    <row r="534" spans="1:20" ht="7.9" customHeight="1" x14ac:dyDescent="0.25">
      <c r="A534" s="12">
        <v>534</v>
      </c>
      <c r="B534" s="89" t="s">
        <v>1253</v>
      </c>
      <c r="C534" s="23" t="s">
        <v>1254</v>
      </c>
      <c r="D534" s="9" t="s">
        <v>918</v>
      </c>
      <c r="E534" s="9" t="s">
        <v>48</v>
      </c>
      <c r="F534" s="21" t="s">
        <v>244</v>
      </c>
      <c r="G534" s="27" t="s">
        <v>134</v>
      </c>
      <c r="H534" s="27" t="s">
        <v>134</v>
      </c>
      <c r="I534" s="27" t="s">
        <v>134</v>
      </c>
      <c r="J534" s="27" t="s">
        <v>134</v>
      </c>
      <c r="K534" s="27" t="str">
        <f t="shared" si="84"/>
        <v>é.classe.ifc only ifcTendonAnchor</v>
      </c>
      <c r="L534" s="7" t="str">
        <f t="shared" si="85"/>
        <v>Trata-se de: ObjetoBIM</v>
      </c>
      <c r="M534" s="7" t="str">
        <f t="shared" si="88"/>
        <v xml:space="preserve">Tema </v>
      </c>
      <c r="N534" s="7" t="str">
        <f t="shared" si="89"/>
        <v xml:space="preserve">Tema Estrutura </v>
      </c>
      <c r="O534" s="7" t="str">
        <f t="shared" si="90"/>
        <v xml:space="preserve">Estrutura </v>
      </c>
      <c r="P534" s="7" t="str">
        <f t="shared" si="86"/>
        <v>Trata-se de: ObjetoBIM Tema  Tema Estrutura  Estrutura  ifcTendonAnchor. --- Consultar Documentação BuildingSmart</v>
      </c>
      <c r="Q534" s="7" t="s">
        <v>393</v>
      </c>
      <c r="R534" s="19" t="s">
        <v>391</v>
      </c>
      <c r="S534" s="19" t="s">
        <v>391</v>
      </c>
      <c r="T534" s="10" t="str">
        <f t="shared" si="87"/>
        <v>key_534</v>
      </c>
    </row>
    <row r="535" spans="1:20" ht="7.9" customHeight="1" x14ac:dyDescent="0.25">
      <c r="A535" s="12">
        <v>535</v>
      </c>
      <c r="B535" s="89" t="s">
        <v>1253</v>
      </c>
      <c r="C535" s="23" t="s">
        <v>1254</v>
      </c>
      <c r="D535" s="9" t="s">
        <v>1173</v>
      </c>
      <c r="E535" s="9" t="s">
        <v>1286</v>
      </c>
      <c r="F535" s="21" t="s">
        <v>193</v>
      </c>
      <c r="G535" s="27" t="s">
        <v>134</v>
      </c>
      <c r="H535" s="27" t="s">
        <v>134</v>
      </c>
      <c r="I535" s="27" t="s">
        <v>134</v>
      </c>
      <c r="J535" s="27" t="s">
        <v>134</v>
      </c>
      <c r="K535" s="27" t="str">
        <f t="shared" ref="K535:K598" si="91" xml:space="preserve"> _xlfn.CONCAT("é.classe.ifc only ", F535 )</f>
        <v>é.classe.ifc only ifcDiscreteAccessory</v>
      </c>
      <c r="L535" s="7" t="str">
        <f t="shared" si="85"/>
        <v>Trata-se de: ObjetoBIM</v>
      </c>
      <c r="M535" s="7" t="str">
        <f t="shared" si="88"/>
        <v xml:space="preserve">Tema </v>
      </c>
      <c r="N535" s="7" t="str">
        <f t="shared" si="89"/>
        <v xml:space="preserve">Tema Acessórios </v>
      </c>
      <c r="O535" s="7" t="str">
        <f t="shared" si="90"/>
        <v xml:space="preserve">Acessórios </v>
      </c>
      <c r="P535" s="7" t="str">
        <f t="shared" si="86"/>
        <v>Trata-se de: ObjetoBIM Tema  Tema Acessórios  Acessórios  ifcDiscreteAccessory. --- Consultar Documentação BuildingSmart</v>
      </c>
      <c r="Q535" s="7" t="s">
        <v>393</v>
      </c>
      <c r="R535" s="19" t="s">
        <v>391</v>
      </c>
      <c r="S535" s="19" t="s">
        <v>391</v>
      </c>
      <c r="T535" s="10" t="str">
        <f t="shared" si="87"/>
        <v>key_535</v>
      </c>
    </row>
    <row r="536" spans="1:20" ht="7.9" customHeight="1" x14ac:dyDescent="0.25">
      <c r="A536" s="12">
        <v>536</v>
      </c>
      <c r="B536" s="89" t="s">
        <v>1253</v>
      </c>
      <c r="C536" s="23" t="s">
        <v>1254</v>
      </c>
      <c r="D536" s="23" t="s">
        <v>928</v>
      </c>
      <c r="E536" s="23" t="s">
        <v>1270</v>
      </c>
      <c r="F536" s="21" t="s">
        <v>247</v>
      </c>
      <c r="G536" s="27" t="s">
        <v>134</v>
      </c>
      <c r="H536" s="27" t="s">
        <v>134</v>
      </c>
      <c r="I536" s="27" t="s">
        <v>134</v>
      </c>
      <c r="J536" s="27" t="s">
        <v>134</v>
      </c>
      <c r="K536" s="27" t="str">
        <f t="shared" si="91"/>
        <v>é.classe.ifc only ifcVibrationIsoIator</v>
      </c>
      <c r="L536" s="7" t="str">
        <f t="shared" si="85"/>
        <v>Trata-se de: ObjetoBIM</v>
      </c>
      <c r="M536" s="7" t="str">
        <f t="shared" si="88"/>
        <v xml:space="preserve">Tema </v>
      </c>
      <c r="N536" s="7" t="str">
        <f t="shared" si="89"/>
        <v xml:space="preserve">Tema Mecânico </v>
      </c>
      <c r="O536" s="7" t="str">
        <f t="shared" si="90"/>
        <v xml:space="preserve">Mecânico </v>
      </c>
      <c r="P536" s="7" t="str">
        <f t="shared" si="86"/>
        <v>Trata-se de: ObjetoBIM Tema  Tema Mecânico  Mecânico  ifcVibrationIsoIator. --- Consultar Documentação BuildingSmart</v>
      </c>
      <c r="Q536" s="7" t="s">
        <v>393</v>
      </c>
      <c r="R536" s="19" t="s">
        <v>391</v>
      </c>
      <c r="S536" s="19" t="s">
        <v>391</v>
      </c>
      <c r="T536" s="10" t="str">
        <f t="shared" si="87"/>
        <v>key_536</v>
      </c>
    </row>
    <row r="537" spans="1:20" ht="7.9" customHeight="1" x14ac:dyDescent="0.25">
      <c r="A537" s="12">
        <v>537</v>
      </c>
      <c r="B537" s="89" t="s">
        <v>1253</v>
      </c>
      <c r="C537" s="23" t="s">
        <v>1254</v>
      </c>
      <c r="D537" s="9" t="s">
        <v>1180</v>
      </c>
      <c r="E537" s="89" t="s">
        <v>1296</v>
      </c>
      <c r="F537" s="21" t="s">
        <v>279</v>
      </c>
      <c r="G537" s="27" t="s">
        <v>134</v>
      </c>
      <c r="H537" s="27" t="s">
        <v>134</v>
      </c>
      <c r="I537" s="27" t="s">
        <v>134</v>
      </c>
      <c r="J537" s="27" t="s">
        <v>134</v>
      </c>
      <c r="K537" s="27" t="str">
        <f t="shared" si="91"/>
        <v>é.classe.ifc only ifcBuiIdingEIementPart</v>
      </c>
      <c r="L537" s="7" t="str">
        <f t="shared" si="85"/>
        <v>Trata-se de: ObjetoBIM</v>
      </c>
      <c r="M537" s="7" t="str">
        <f t="shared" si="88"/>
        <v xml:space="preserve">Tema </v>
      </c>
      <c r="N537" s="7" t="str">
        <f t="shared" si="89"/>
        <v xml:space="preserve">Tema Arquitetura </v>
      </c>
      <c r="O537" s="7" t="str">
        <f t="shared" si="90"/>
        <v xml:space="preserve">Partes </v>
      </c>
      <c r="P537" s="7" t="str">
        <f t="shared" si="86"/>
        <v>Trata-se de: ObjetoBIM Tema  Tema Arquitetura  Partes  ifcBuiIdingEIementPart. --- Consultar Documentação BuildingSmart</v>
      </c>
      <c r="Q537" s="7" t="s">
        <v>393</v>
      </c>
      <c r="R537" s="19" t="s">
        <v>391</v>
      </c>
      <c r="S537" s="19" t="s">
        <v>391</v>
      </c>
      <c r="T537" s="10" t="str">
        <f t="shared" si="87"/>
        <v>key_537</v>
      </c>
    </row>
    <row r="538" spans="1:20" ht="7.9" customHeight="1" x14ac:dyDescent="0.25">
      <c r="A538" s="12">
        <v>538</v>
      </c>
      <c r="B538" s="89" t="s">
        <v>1253</v>
      </c>
      <c r="C538" s="23" t="s">
        <v>1254</v>
      </c>
      <c r="D538" s="9" t="s">
        <v>1168</v>
      </c>
      <c r="E538" s="89" t="s">
        <v>1292</v>
      </c>
      <c r="F538" s="21" t="s">
        <v>177</v>
      </c>
      <c r="G538" s="27" t="s">
        <v>134</v>
      </c>
      <c r="H538" s="27" t="s">
        <v>134</v>
      </c>
      <c r="I538" s="27" t="s">
        <v>134</v>
      </c>
      <c r="J538" s="27" t="s">
        <v>134</v>
      </c>
      <c r="K538" s="27" t="str">
        <f t="shared" si="91"/>
        <v>é.classe.ifc only ifcBoiIer</v>
      </c>
      <c r="L538" s="7" t="str">
        <f t="shared" si="85"/>
        <v>Trata-se de: ObjetoBIM</v>
      </c>
      <c r="M538" s="7" t="str">
        <f t="shared" si="88"/>
        <v xml:space="preserve">Tema </v>
      </c>
      <c r="N538" s="7" t="str">
        <f t="shared" si="89"/>
        <v xml:space="preserve">Tema AVAC </v>
      </c>
      <c r="O538" s="7" t="str">
        <f t="shared" si="90"/>
        <v xml:space="preserve">AVAC Aquecimento </v>
      </c>
      <c r="P538" s="7" t="str">
        <f t="shared" si="86"/>
        <v>Trata-se de: ObjetoBIM Tema  Tema AVAC  AVAC Aquecimento  ifcBoiIer. --- Consultar Documentação BuildingSmart</v>
      </c>
      <c r="Q538" s="7" t="s">
        <v>393</v>
      </c>
      <c r="R538" s="19" t="s">
        <v>391</v>
      </c>
      <c r="S538" s="19" t="s">
        <v>391</v>
      </c>
      <c r="T538" s="10" t="str">
        <f t="shared" si="87"/>
        <v>key_538</v>
      </c>
    </row>
    <row r="539" spans="1:20" ht="7.9" customHeight="1" x14ac:dyDescent="0.25">
      <c r="A539" s="12">
        <v>539</v>
      </c>
      <c r="B539" s="89" t="s">
        <v>1253</v>
      </c>
      <c r="C539" s="23" t="s">
        <v>1254</v>
      </c>
      <c r="D539" s="9" t="s">
        <v>1168</v>
      </c>
      <c r="E539" s="89" t="s">
        <v>1292</v>
      </c>
      <c r="F539" s="21" t="s">
        <v>179</v>
      </c>
      <c r="G539" s="27" t="s">
        <v>134</v>
      </c>
      <c r="H539" s="27" t="s">
        <v>134</v>
      </c>
      <c r="I539" s="27" t="s">
        <v>134</v>
      </c>
      <c r="J539" s="27" t="s">
        <v>134</v>
      </c>
      <c r="K539" s="27" t="str">
        <f t="shared" si="91"/>
        <v>é.classe.ifc only ifcBurner</v>
      </c>
      <c r="L539" s="7" t="str">
        <f t="shared" si="85"/>
        <v>Trata-se de: ObjetoBIM</v>
      </c>
      <c r="M539" s="7" t="str">
        <f t="shared" si="88"/>
        <v xml:space="preserve">Tema </v>
      </c>
      <c r="N539" s="7" t="str">
        <f t="shared" si="89"/>
        <v xml:space="preserve">Tema AVAC </v>
      </c>
      <c r="O539" s="7" t="str">
        <f t="shared" si="90"/>
        <v xml:space="preserve">AVAC Aquecimento </v>
      </c>
      <c r="P539" s="7" t="str">
        <f t="shared" si="86"/>
        <v>Trata-se de: ObjetoBIM Tema  Tema AVAC  AVAC Aquecimento  ifcBurner. --- Consultar Documentação BuildingSmart</v>
      </c>
      <c r="Q539" s="7" t="s">
        <v>393</v>
      </c>
      <c r="R539" s="19" t="s">
        <v>391</v>
      </c>
      <c r="S539" s="19" t="s">
        <v>391</v>
      </c>
      <c r="T539" s="10" t="str">
        <f t="shared" si="87"/>
        <v>key_539</v>
      </c>
    </row>
    <row r="540" spans="1:20" ht="7.9" customHeight="1" x14ac:dyDescent="0.25">
      <c r="A540" s="12">
        <v>540</v>
      </c>
      <c r="B540" s="89" t="s">
        <v>1253</v>
      </c>
      <c r="C540" s="23" t="s">
        <v>1254</v>
      </c>
      <c r="D540" s="23" t="s">
        <v>925</v>
      </c>
      <c r="E540" s="23" t="s">
        <v>1260</v>
      </c>
      <c r="F540" s="21" t="s">
        <v>200</v>
      </c>
      <c r="G540" s="27" t="s">
        <v>134</v>
      </c>
      <c r="H540" s="27" t="s">
        <v>134</v>
      </c>
      <c r="I540" s="27" t="s">
        <v>134</v>
      </c>
      <c r="J540" s="27" t="s">
        <v>134</v>
      </c>
      <c r="K540" s="27" t="str">
        <f t="shared" si="91"/>
        <v>é.classe.ifc only ifcEIectricGenerator</v>
      </c>
      <c r="L540" s="7" t="str">
        <f t="shared" si="85"/>
        <v>Trata-se de: ObjetoBIM</v>
      </c>
      <c r="M540" s="7" t="str">
        <f t="shared" si="88"/>
        <v xml:space="preserve">Tema </v>
      </c>
      <c r="N540" s="7" t="str">
        <f t="shared" si="89"/>
        <v xml:space="preserve">Tema Elétrica </v>
      </c>
      <c r="O540" s="7" t="str">
        <f t="shared" si="90"/>
        <v xml:space="preserve">Elétrica </v>
      </c>
      <c r="P540" s="7" t="str">
        <f t="shared" si="86"/>
        <v>Trata-se de: ObjetoBIM Tema  Tema Elétrica  Elétrica  ifcEIectricGenerator. --- Consultar Documentação BuildingSmart</v>
      </c>
      <c r="Q540" s="7" t="s">
        <v>393</v>
      </c>
      <c r="R540" s="19" t="s">
        <v>391</v>
      </c>
      <c r="S540" s="19" t="s">
        <v>391</v>
      </c>
      <c r="T540" s="10" t="str">
        <f t="shared" si="87"/>
        <v>key_540</v>
      </c>
    </row>
    <row r="541" spans="1:20" ht="7.9" customHeight="1" x14ac:dyDescent="0.25">
      <c r="A541" s="12">
        <v>541</v>
      </c>
      <c r="B541" s="89" t="s">
        <v>1253</v>
      </c>
      <c r="C541" s="23" t="s">
        <v>1254</v>
      </c>
      <c r="D541" s="23" t="s">
        <v>925</v>
      </c>
      <c r="E541" s="23" t="s">
        <v>1260</v>
      </c>
      <c r="F541" s="9" t="s">
        <v>202</v>
      </c>
      <c r="G541" s="27" t="s">
        <v>134</v>
      </c>
      <c r="H541" s="27" t="s">
        <v>134</v>
      </c>
      <c r="I541" s="27" t="s">
        <v>134</v>
      </c>
      <c r="J541" s="27" t="s">
        <v>134</v>
      </c>
      <c r="K541" s="27" t="str">
        <f t="shared" si="91"/>
        <v>é.classe.ifc only ifcElectricMotor</v>
      </c>
      <c r="L541" s="7" t="str">
        <f t="shared" si="85"/>
        <v>Trata-se de: ObjetoBIM</v>
      </c>
      <c r="M541" s="7" t="str">
        <f t="shared" si="88"/>
        <v xml:space="preserve">Tema </v>
      </c>
      <c r="N541" s="7" t="str">
        <f t="shared" si="89"/>
        <v xml:space="preserve">Tema Elétrica </v>
      </c>
      <c r="O541" s="7" t="str">
        <f t="shared" si="90"/>
        <v xml:space="preserve">Elétrica </v>
      </c>
      <c r="P541" s="7" t="str">
        <f t="shared" si="86"/>
        <v>Trata-se de: ObjetoBIM Tema  Tema Elétrica  Elétrica  ifcElectricMotor. --- Consultar Documentação BuildingSmart</v>
      </c>
      <c r="Q541" s="7" t="s">
        <v>393</v>
      </c>
      <c r="R541" s="19" t="s">
        <v>391</v>
      </c>
      <c r="S541" s="19" t="s">
        <v>391</v>
      </c>
      <c r="T541" s="10" t="str">
        <f t="shared" si="87"/>
        <v>key_541</v>
      </c>
    </row>
    <row r="542" spans="1:20" ht="7.9" customHeight="1" x14ac:dyDescent="0.25">
      <c r="A542" s="12">
        <v>542</v>
      </c>
      <c r="B542" s="89" t="s">
        <v>1253</v>
      </c>
      <c r="C542" s="23" t="s">
        <v>1254</v>
      </c>
      <c r="D542" s="23" t="s">
        <v>925</v>
      </c>
      <c r="E542" s="23" t="s">
        <v>1260</v>
      </c>
      <c r="F542" s="21" t="s">
        <v>245</v>
      </c>
      <c r="G542" s="27" t="s">
        <v>134</v>
      </c>
      <c r="H542" s="27" t="s">
        <v>134</v>
      </c>
      <c r="I542" s="27" t="s">
        <v>134</v>
      </c>
      <c r="J542" s="27" t="s">
        <v>134</v>
      </c>
      <c r="K542" s="27" t="str">
        <f t="shared" si="91"/>
        <v>é.classe.ifc only ifcTransformer</v>
      </c>
      <c r="L542" s="7" t="str">
        <f t="shared" si="85"/>
        <v>Trata-se de: ObjetoBIM</v>
      </c>
      <c r="M542" s="7" t="str">
        <f t="shared" si="88"/>
        <v xml:space="preserve">Tema </v>
      </c>
      <c r="N542" s="7" t="str">
        <f t="shared" si="89"/>
        <v xml:space="preserve">Tema Elétrica </v>
      </c>
      <c r="O542" s="7" t="str">
        <f t="shared" si="90"/>
        <v xml:space="preserve">Elétrica </v>
      </c>
      <c r="P542" s="7" t="str">
        <f t="shared" si="86"/>
        <v>Trata-se de: ObjetoBIM Tema  Tema Elétrica  Elétrica  ifcTransformer. --- Consultar Documentação BuildingSmart</v>
      </c>
      <c r="Q542" s="7" t="s">
        <v>393</v>
      </c>
      <c r="R542" s="19" t="s">
        <v>391</v>
      </c>
      <c r="S542" s="19" t="s">
        <v>391</v>
      </c>
      <c r="T542" s="10" t="str">
        <f t="shared" si="87"/>
        <v>key_542</v>
      </c>
    </row>
    <row r="543" spans="1:20" ht="7.9" customHeight="1" x14ac:dyDescent="0.25">
      <c r="A543" s="12">
        <v>543</v>
      </c>
      <c r="B543" s="89" t="s">
        <v>1253</v>
      </c>
      <c r="C543" s="23" t="s">
        <v>1254</v>
      </c>
      <c r="D543" s="23" t="s">
        <v>929</v>
      </c>
      <c r="E543" s="23" t="s">
        <v>1287</v>
      </c>
      <c r="F543" s="21" t="s">
        <v>203</v>
      </c>
      <c r="G543" s="27" t="s">
        <v>134</v>
      </c>
      <c r="H543" s="27" t="s">
        <v>134</v>
      </c>
      <c r="I543" s="27" t="s">
        <v>134</v>
      </c>
      <c r="J543" s="27" t="s">
        <v>134</v>
      </c>
      <c r="K543" s="27" t="str">
        <f t="shared" si="91"/>
        <v>é.classe.ifc only ifcEngine</v>
      </c>
      <c r="L543" s="7" t="str">
        <f t="shared" si="85"/>
        <v>Trata-se de: ObjetoBIM</v>
      </c>
      <c r="M543" s="7" t="str">
        <f t="shared" si="88"/>
        <v xml:space="preserve">Tema </v>
      </c>
      <c r="N543" s="7" t="str">
        <f t="shared" si="89"/>
        <v xml:space="preserve">Tema Energia </v>
      </c>
      <c r="O543" s="7" t="str">
        <f t="shared" si="90"/>
        <v xml:space="preserve">Energia </v>
      </c>
      <c r="P543" s="7" t="str">
        <f t="shared" si="86"/>
        <v>Trata-se de: ObjetoBIM Tema  Tema Energia  Energia  ifcEngine. --- Consultar Documentação BuildingSmart</v>
      </c>
      <c r="Q543" s="7" t="s">
        <v>393</v>
      </c>
      <c r="R543" s="19" t="s">
        <v>391</v>
      </c>
      <c r="S543" s="19" t="s">
        <v>391</v>
      </c>
      <c r="T543" s="10" t="str">
        <f t="shared" si="87"/>
        <v>key_543</v>
      </c>
    </row>
    <row r="544" spans="1:20" ht="7.9" customHeight="1" x14ac:dyDescent="0.25">
      <c r="A544" s="12">
        <v>544</v>
      </c>
      <c r="B544" s="89" t="s">
        <v>1253</v>
      </c>
      <c r="C544" s="23" t="s">
        <v>1254</v>
      </c>
      <c r="D544" s="9" t="s">
        <v>929</v>
      </c>
      <c r="E544" s="9" t="s">
        <v>1287</v>
      </c>
      <c r="F544" s="21" t="s">
        <v>269</v>
      </c>
      <c r="G544" s="27" t="s">
        <v>134</v>
      </c>
      <c r="H544" s="27" t="s">
        <v>134</v>
      </c>
      <c r="I544" s="27" t="s">
        <v>134</v>
      </c>
      <c r="J544" s="27" t="s">
        <v>134</v>
      </c>
      <c r="K544" s="27" t="str">
        <f t="shared" si="91"/>
        <v>é.classe.ifc only ifcSolarDevice</v>
      </c>
      <c r="L544" s="7" t="str">
        <f t="shared" si="85"/>
        <v>Trata-se de: ObjetoBIM</v>
      </c>
      <c r="M544" s="7" t="str">
        <f t="shared" si="88"/>
        <v xml:space="preserve">Tema </v>
      </c>
      <c r="N544" s="7" t="str">
        <f t="shared" si="89"/>
        <v xml:space="preserve">Tema Energia </v>
      </c>
      <c r="O544" s="7" t="str">
        <f t="shared" si="90"/>
        <v xml:space="preserve">Energia </v>
      </c>
      <c r="P544" s="7" t="str">
        <f t="shared" si="86"/>
        <v>Trata-se de: ObjetoBIM Tema  Tema Energia  Energia  ifcSolarDevice. --- Consultar Documentação BuildingSmart</v>
      </c>
      <c r="Q544" s="7" t="s">
        <v>393</v>
      </c>
      <c r="R544" s="19" t="s">
        <v>391</v>
      </c>
      <c r="S544" s="19" t="s">
        <v>391</v>
      </c>
      <c r="T544" s="10" t="str">
        <f t="shared" si="87"/>
        <v>key_544</v>
      </c>
    </row>
    <row r="545" spans="1:20" ht="7.9" customHeight="1" x14ac:dyDescent="0.25">
      <c r="A545" s="12">
        <v>545</v>
      </c>
      <c r="B545" s="89" t="s">
        <v>1253</v>
      </c>
      <c r="C545" s="23" t="s">
        <v>1254</v>
      </c>
      <c r="D545" s="23" t="s">
        <v>923</v>
      </c>
      <c r="E545" s="23" t="s">
        <v>1284</v>
      </c>
      <c r="F545" s="21" t="s">
        <v>276</v>
      </c>
      <c r="G545" s="27" t="s">
        <v>134</v>
      </c>
      <c r="H545" s="27" t="s">
        <v>134</v>
      </c>
      <c r="I545" s="27" t="s">
        <v>134</v>
      </c>
      <c r="J545" s="27" t="s">
        <v>134</v>
      </c>
      <c r="K545" s="27" t="str">
        <f t="shared" si="91"/>
        <v>é.classe.ifc only ifcUnitaryEquipment</v>
      </c>
      <c r="L545" s="7" t="str">
        <f t="shared" si="85"/>
        <v>Trata-se de: ObjetoBIM</v>
      </c>
      <c r="M545" s="7" t="str">
        <f t="shared" si="88"/>
        <v xml:space="preserve">Tema </v>
      </c>
      <c r="N545" s="7" t="str">
        <f t="shared" si="89"/>
        <v xml:space="preserve">Tema Equipamento </v>
      </c>
      <c r="O545" s="7" t="str">
        <f t="shared" si="90"/>
        <v xml:space="preserve">Equipamento </v>
      </c>
      <c r="P545" s="7" t="str">
        <f t="shared" si="86"/>
        <v>Trata-se de: ObjetoBIM Tema  Tema Equipamento  Equipamento  ifcUnitaryEquipment. --- Consultar Documentação BuildingSmart</v>
      </c>
      <c r="Q545" s="7" t="s">
        <v>393</v>
      </c>
      <c r="R545" s="19" t="s">
        <v>391</v>
      </c>
      <c r="S545" s="19" t="s">
        <v>391</v>
      </c>
      <c r="T545" s="10" t="str">
        <f t="shared" si="87"/>
        <v>key_545</v>
      </c>
    </row>
    <row r="546" spans="1:20" ht="7.9" customHeight="1" x14ac:dyDescent="0.25">
      <c r="A546" s="12">
        <v>546</v>
      </c>
      <c r="B546" s="89" t="s">
        <v>1253</v>
      </c>
      <c r="C546" s="23" t="s">
        <v>1254</v>
      </c>
      <c r="D546" s="9" t="s">
        <v>1168</v>
      </c>
      <c r="E546" s="9" t="s">
        <v>1265</v>
      </c>
      <c r="F546" s="21" t="s">
        <v>174</v>
      </c>
      <c r="G546" s="27" t="s">
        <v>134</v>
      </c>
      <c r="H546" s="27" t="s">
        <v>134</v>
      </c>
      <c r="I546" s="27" t="s">
        <v>134</v>
      </c>
      <c r="J546" s="27" t="s">
        <v>134</v>
      </c>
      <c r="K546" s="27" t="str">
        <f t="shared" si="91"/>
        <v>é.classe.ifc only ifcAirToAirHeatRecovery</v>
      </c>
      <c r="L546" s="7" t="str">
        <f t="shared" si="85"/>
        <v>Trata-se de: ObjetoBIM</v>
      </c>
      <c r="M546" s="7" t="str">
        <f t="shared" si="88"/>
        <v xml:space="preserve">Tema </v>
      </c>
      <c r="N546" s="7" t="str">
        <f t="shared" si="89"/>
        <v xml:space="preserve">Tema AVAC </v>
      </c>
      <c r="O546" s="7" t="str">
        <f t="shared" si="90"/>
        <v xml:space="preserve">AVAC </v>
      </c>
      <c r="P546" s="7" t="str">
        <f t="shared" si="86"/>
        <v>Trata-se de: ObjetoBIM Tema  Tema AVAC  AVAC  ifcAirToAirHeatRecovery. --- Consultar Documentação BuildingSmart</v>
      </c>
      <c r="Q546" s="7" t="s">
        <v>393</v>
      </c>
      <c r="R546" s="19" t="s">
        <v>391</v>
      </c>
      <c r="S546" s="19" t="s">
        <v>391</v>
      </c>
      <c r="T546" s="10" t="str">
        <f t="shared" si="87"/>
        <v>key_546</v>
      </c>
    </row>
    <row r="547" spans="1:20" ht="7.9" customHeight="1" x14ac:dyDescent="0.25">
      <c r="A547" s="12">
        <v>547</v>
      </c>
      <c r="B547" s="89" t="s">
        <v>1253</v>
      </c>
      <c r="C547" s="23" t="s">
        <v>1254</v>
      </c>
      <c r="D547" s="9" t="s">
        <v>1168</v>
      </c>
      <c r="E547" s="9" t="s">
        <v>1265</v>
      </c>
      <c r="F547" s="21" t="s">
        <v>183</v>
      </c>
      <c r="G547" s="27" t="s">
        <v>134</v>
      </c>
      <c r="H547" s="27" t="s">
        <v>134</v>
      </c>
      <c r="I547" s="27" t="s">
        <v>134</v>
      </c>
      <c r="J547" s="27" t="s">
        <v>134</v>
      </c>
      <c r="K547" s="27" t="str">
        <f t="shared" si="91"/>
        <v>é.classe.ifc only ifcChiIIer</v>
      </c>
      <c r="L547" s="7" t="str">
        <f t="shared" si="85"/>
        <v>Trata-se de: ObjetoBIM</v>
      </c>
      <c r="M547" s="7" t="str">
        <f t="shared" si="88"/>
        <v xml:space="preserve">Tema </v>
      </c>
      <c r="N547" s="7" t="str">
        <f t="shared" si="89"/>
        <v xml:space="preserve">Tema AVAC </v>
      </c>
      <c r="O547" s="7" t="str">
        <f t="shared" si="90"/>
        <v xml:space="preserve">AVAC </v>
      </c>
      <c r="P547" s="7" t="str">
        <f t="shared" si="86"/>
        <v>Trata-se de: ObjetoBIM Tema  Tema AVAC  AVAC  ifcChiIIer. --- Consultar Documentação BuildingSmart</v>
      </c>
      <c r="Q547" s="7" t="s">
        <v>393</v>
      </c>
      <c r="R547" s="19" t="s">
        <v>391</v>
      </c>
      <c r="S547" s="19" t="s">
        <v>391</v>
      </c>
      <c r="T547" s="10" t="str">
        <f t="shared" si="87"/>
        <v>key_547</v>
      </c>
    </row>
    <row r="548" spans="1:20" ht="7.9" customHeight="1" x14ac:dyDescent="0.25">
      <c r="A548" s="12">
        <v>548</v>
      </c>
      <c r="B548" s="89" t="s">
        <v>1253</v>
      </c>
      <c r="C548" s="23" t="s">
        <v>1254</v>
      </c>
      <c r="D548" s="9" t="s">
        <v>1168</v>
      </c>
      <c r="E548" s="9" t="s">
        <v>1265</v>
      </c>
      <c r="F548" s="21" t="s">
        <v>185</v>
      </c>
      <c r="G548" s="27" t="s">
        <v>134</v>
      </c>
      <c r="H548" s="27" t="s">
        <v>134</v>
      </c>
      <c r="I548" s="27" t="s">
        <v>134</v>
      </c>
      <c r="J548" s="27" t="s">
        <v>134</v>
      </c>
      <c r="K548" s="27" t="str">
        <f t="shared" si="91"/>
        <v>é.classe.ifc only ifcCoiI</v>
      </c>
      <c r="L548" s="7" t="str">
        <f t="shared" si="85"/>
        <v>Trata-se de: ObjetoBIM</v>
      </c>
      <c r="M548" s="7" t="str">
        <f t="shared" si="88"/>
        <v xml:space="preserve">Tema </v>
      </c>
      <c r="N548" s="7" t="str">
        <f t="shared" si="89"/>
        <v xml:space="preserve">Tema AVAC </v>
      </c>
      <c r="O548" s="7" t="str">
        <f t="shared" si="90"/>
        <v xml:space="preserve">AVAC </v>
      </c>
      <c r="P548" s="7" t="str">
        <f t="shared" si="86"/>
        <v>Trata-se de: ObjetoBIM Tema  Tema AVAC  AVAC  ifcCoiI. --- Consultar Documentação BuildingSmart</v>
      </c>
      <c r="Q548" s="7" t="s">
        <v>393</v>
      </c>
      <c r="R548" s="19" t="s">
        <v>391</v>
      </c>
      <c r="S548" s="19" t="s">
        <v>391</v>
      </c>
      <c r="T548" s="10" t="str">
        <f t="shared" si="87"/>
        <v>key_548</v>
      </c>
    </row>
    <row r="549" spans="1:20" ht="7.9" customHeight="1" x14ac:dyDescent="0.25">
      <c r="A549" s="12">
        <v>549</v>
      </c>
      <c r="B549" s="89" t="s">
        <v>1253</v>
      </c>
      <c r="C549" s="23" t="s">
        <v>1254</v>
      </c>
      <c r="D549" s="9" t="s">
        <v>1168</v>
      </c>
      <c r="E549" s="9" t="s">
        <v>1265</v>
      </c>
      <c r="F549" s="21" t="s">
        <v>188</v>
      </c>
      <c r="G549" s="27" t="s">
        <v>134</v>
      </c>
      <c r="H549" s="27" t="s">
        <v>134</v>
      </c>
      <c r="I549" s="27" t="s">
        <v>134</v>
      </c>
      <c r="J549" s="27" t="s">
        <v>134</v>
      </c>
      <c r="K549" s="27" t="str">
        <f t="shared" si="91"/>
        <v>é.classe.ifc only ifcCondenser</v>
      </c>
      <c r="L549" s="7" t="str">
        <f t="shared" si="85"/>
        <v>Trata-se de: ObjetoBIM</v>
      </c>
      <c r="M549" s="7" t="str">
        <f t="shared" si="88"/>
        <v xml:space="preserve">Tema </v>
      </c>
      <c r="N549" s="7" t="str">
        <f t="shared" si="89"/>
        <v xml:space="preserve">Tema AVAC </v>
      </c>
      <c r="O549" s="7" t="str">
        <f t="shared" si="90"/>
        <v xml:space="preserve">AVAC </v>
      </c>
      <c r="P549" s="7" t="str">
        <f t="shared" si="86"/>
        <v>Trata-se de: ObjetoBIM Tema  Tema AVAC  AVAC  ifcCondenser. --- Consultar Documentação BuildingSmart</v>
      </c>
      <c r="Q549" s="7" t="s">
        <v>393</v>
      </c>
      <c r="R549" s="19" t="s">
        <v>391</v>
      </c>
      <c r="S549" s="19" t="s">
        <v>391</v>
      </c>
      <c r="T549" s="10" t="str">
        <f t="shared" si="87"/>
        <v>key_549</v>
      </c>
    </row>
    <row r="550" spans="1:20" ht="7.9" customHeight="1" x14ac:dyDescent="0.25">
      <c r="A550" s="12">
        <v>550</v>
      </c>
      <c r="B550" s="89" t="s">
        <v>1253</v>
      </c>
      <c r="C550" s="23" t="s">
        <v>1254</v>
      </c>
      <c r="D550" s="9" t="s">
        <v>1168</v>
      </c>
      <c r="E550" s="9" t="s">
        <v>1265</v>
      </c>
      <c r="F550" s="21" t="s">
        <v>261</v>
      </c>
      <c r="G550" s="27" t="s">
        <v>134</v>
      </c>
      <c r="H550" s="27" t="s">
        <v>134</v>
      </c>
      <c r="I550" s="27" t="s">
        <v>134</v>
      </c>
      <c r="J550" s="27" t="s">
        <v>134</v>
      </c>
      <c r="K550" s="27" t="str">
        <f t="shared" si="91"/>
        <v>é.classe.ifc only ifcCooledBeam</v>
      </c>
      <c r="L550" s="7" t="str">
        <f t="shared" si="85"/>
        <v>Trata-se de: ObjetoBIM</v>
      </c>
      <c r="M550" s="7" t="str">
        <f t="shared" si="88"/>
        <v xml:space="preserve">Tema </v>
      </c>
      <c r="N550" s="7" t="str">
        <f t="shared" si="89"/>
        <v xml:space="preserve">Tema AVAC </v>
      </c>
      <c r="O550" s="7" t="str">
        <f t="shared" si="90"/>
        <v xml:space="preserve">AVAC </v>
      </c>
      <c r="P550" s="7" t="str">
        <f t="shared" si="86"/>
        <v>Trata-se de: ObjetoBIM Tema  Tema AVAC  AVAC  ifcCooledBeam. --- Consultar Documentação BuildingSmart</v>
      </c>
      <c r="Q550" s="7" t="s">
        <v>393</v>
      </c>
      <c r="R550" s="19" t="s">
        <v>391</v>
      </c>
      <c r="S550" s="19" t="s">
        <v>391</v>
      </c>
      <c r="T550" s="10" t="str">
        <f t="shared" si="87"/>
        <v>key_550</v>
      </c>
    </row>
    <row r="551" spans="1:20" ht="7.9" customHeight="1" x14ac:dyDescent="0.25">
      <c r="A551" s="12">
        <v>551</v>
      </c>
      <c r="B551" s="89" t="s">
        <v>1253</v>
      </c>
      <c r="C551" s="23" t="s">
        <v>1254</v>
      </c>
      <c r="D551" s="9" t="s">
        <v>1168</v>
      </c>
      <c r="E551" s="9" t="s">
        <v>1265</v>
      </c>
      <c r="F551" s="21" t="s">
        <v>189</v>
      </c>
      <c r="G551" s="27" t="s">
        <v>134</v>
      </c>
      <c r="H551" s="27" t="s">
        <v>134</v>
      </c>
      <c r="I551" s="27" t="s">
        <v>134</v>
      </c>
      <c r="J551" s="27" t="s">
        <v>134</v>
      </c>
      <c r="K551" s="27" t="str">
        <f t="shared" si="91"/>
        <v>é.classe.ifc only ifcCooIingTower</v>
      </c>
      <c r="L551" s="7" t="str">
        <f t="shared" si="85"/>
        <v>Trata-se de: ObjetoBIM</v>
      </c>
      <c r="M551" s="7" t="str">
        <f t="shared" si="88"/>
        <v xml:space="preserve">Tema </v>
      </c>
      <c r="N551" s="7" t="str">
        <f t="shared" si="89"/>
        <v xml:space="preserve">Tema AVAC </v>
      </c>
      <c r="O551" s="7" t="str">
        <f t="shared" si="90"/>
        <v xml:space="preserve">AVAC </v>
      </c>
      <c r="P551" s="7" t="str">
        <f t="shared" si="86"/>
        <v>Trata-se de: ObjetoBIM Tema  Tema AVAC  AVAC  ifcCooIingTower. --- Consultar Documentação BuildingSmart</v>
      </c>
      <c r="Q551" s="7" t="s">
        <v>393</v>
      </c>
      <c r="R551" s="19" t="s">
        <v>391</v>
      </c>
      <c r="S551" s="19" t="s">
        <v>391</v>
      </c>
      <c r="T551" s="10" t="str">
        <f t="shared" si="87"/>
        <v>key_551</v>
      </c>
    </row>
    <row r="552" spans="1:20" ht="7.9" customHeight="1" x14ac:dyDescent="0.25">
      <c r="A552" s="12">
        <v>552</v>
      </c>
      <c r="B552" s="89" t="s">
        <v>1253</v>
      </c>
      <c r="C552" s="23" t="s">
        <v>1254</v>
      </c>
      <c r="D552" s="9" t="s">
        <v>1168</v>
      </c>
      <c r="E552" s="9" t="s">
        <v>1265</v>
      </c>
      <c r="F552" s="21" t="s">
        <v>264</v>
      </c>
      <c r="G552" s="27" t="s">
        <v>134</v>
      </c>
      <c r="H552" s="27" t="s">
        <v>134</v>
      </c>
      <c r="I552" s="27" t="s">
        <v>134</v>
      </c>
      <c r="J552" s="27" t="s">
        <v>134</v>
      </c>
      <c r="K552" s="27" t="str">
        <f t="shared" si="91"/>
        <v>é.classe.ifc only ifcEvaporativeCooler</v>
      </c>
      <c r="L552" s="7" t="str">
        <f t="shared" si="85"/>
        <v>Trata-se de: ObjetoBIM</v>
      </c>
      <c r="M552" s="7" t="str">
        <f t="shared" si="88"/>
        <v xml:space="preserve">Tema </v>
      </c>
      <c r="N552" s="7" t="str">
        <f t="shared" si="89"/>
        <v xml:space="preserve">Tema AVAC </v>
      </c>
      <c r="O552" s="7" t="str">
        <f t="shared" si="90"/>
        <v xml:space="preserve">AVAC </v>
      </c>
      <c r="P552" s="7" t="str">
        <f t="shared" si="86"/>
        <v>Trata-se de: ObjetoBIM Tema  Tema AVAC  AVAC  ifcEvaporativeCooler. --- Consultar Documentação BuildingSmart</v>
      </c>
      <c r="Q552" s="7" t="s">
        <v>393</v>
      </c>
      <c r="R552" s="19" t="s">
        <v>391</v>
      </c>
      <c r="S552" s="19" t="s">
        <v>391</v>
      </c>
      <c r="T552" s="10" t="str">
        <f t="shared" si="87"/>
        <v>key_552</v>
      </c>
    </row>
    <row r="553" spans="1:20" ht="7.9" customHeight="1" x14ac:dyDescent="0.25">
      <c r="A553" s="12">
        <v>553</v>
      </c>
      <c r="B553" s="89" t="s">
        <v>1253</v>
      </c>
      <c r="C553" s="23" t="s">
        <v>1254</v>
      </c>
      <c r="D553" s="9" t="s">
        <v>1168</v>
      </c>
      <c r="E553" s="9" t="s">
        <v>1265</v>
      </c>
      <c r="F553" s="21" t="s">
        <v>204</v>
      </c>
      <c r="G553" s="27" t="s">
        <v>134</v>
      </c>
      <c r="H553" s="27" t="s">
        <v>134</v>
      </c>
      <c r="I553" s="27" t="s">
        <v>134</v>
      </c>
      <c r="J553" s="27" t="s">
        <v>134</v>
      </c>
      <c r="K553" s="27" t="str">
        <f t="shared" si="91"/>
        <v>é.classe.ifc only ifcEvaporator</v>
      </c>
      <c r="L553" s="7" t="str">
        <f t="shared" si="85"/>
        <v>Trata-se de: ObjetoBIM</v>
      </c>
      <c r="M553" s="7" t="str">
        <f t="shared" si="88"/>
        <v xml:space="preserve">Tema </v>
      </c>
      <c r="N553" s="7" t="str">
        <f t="shared" si="89"/>
        <v xml:space="preserve">Tema AVAC </v>
      </c>
      <c r="O553" s="7" t="str">
        <f t="shared" si="90"/>
        <v xml:space="preserve">AVAC </v>
      </c>
      <c r="P553" s="7" t="str">
        <f t="shared" si="86"/>
        <v>Trata-se de: ObjetoBIM Tema  Tema AVAC  AVAC  ifcEvaporator. --- Consultar Documentação BuildingSmart</v>
      </c>
      <c r="Q553" s="7" t="s">
        <v>393</v>
      </c>
      <c r="R553" s="19" t="s">
        <v>391</v>
      </c>
      <c r="S553" s="19" t="s">
        <v>391</v>
      </c>
      <c r="T553" s="10" t="str">
        <f t="shared" si="87"/>
        <v>key_553</v>
      </c>
    </row>
    <row r="554" spans="1:20" ht="7.9" customHeight="1" x14ac:dyDescent="0.25">
      <c r="A554" s="12">
        <v>554</v>
      </c>
      <c r="B554" s="89" t="s">
        <v>1253</v>
      </c>
      <c r="C554" s="23" t="s">
        <v>1254</v>
      </c>
      <c r="D554" s="9" t="s">
        <v>1168</v>
      </c>
      <c r="E554" s="9" t="s">
        <v>1265</v>
      </c>
      <c r="F554" s="21" t="s">
        <v>215</v>
      </c>
      <c r="G554" s="27" t="s">
        <v>134</v>
      </c>
      <c r="H554" s="27" t="s">
        <v>134</v>
      </c>
      <c r="I554" s="27" t="s">
        <v>134</v>
      </c>
      <c r="J554" s="27" t="s">
        <v>134</v>
      </c>
      <c r="K554" s="27" t="str">
        <f t="shared" si="91"/>
        <v>é.classe.ifc only ifcHeatExchanger</v>
      </c>
      <c r="L554" s="7" t="str">
        <f t="shared" si="85"/>
        <v>Trata-se de: ObjetoBIM</v>
      </c>
      <c r="M554" s="7" t="str">
        <f t="shared" si="88"/>
        <v xml:space="preserve">Tema </v>
      </c>
      <c r="N554" s="7" t="str">
        <f t="shared" si="89"/>
        <v xml:space="preserve">Tema AVAC </v>
      </c>
      <c r="O554" s="7" t="str">
        <f t="shared" si="90"/>
        <v xml:space="preserve">AVAC </v>
      </c>
      <c r="P554" s="7" t="str">
        <f t="shared" si="86"/>
        <v>Trata-se de: ObjetoBIM Tema  Tema AVAC  AVAC  ifcHeatExchanger. --- Consultar Documentação BuildingSmart</v>
      </c>
      <c r="Q554" s="7" t="s">
        <v>393</v>
      </c>
      <c r="R554" s="19" t="s">
        <v>391</v>
      </c>
      <c r="S554" s="19" t="s">
        <v>391</v>
      </c>
      <c r="T554" s="10" t="str">
        <f t="shared" si="87"/>
        <v>key_554</v>
      </c>
    </row>
    <row r="555" spans="1:20" ht="7.9" customHeight="1" x14ac:dyDescent="0.25">
      <c r="A555" s="12">
        <v>555</v>
      </c>
      <c r="B555" s="89" t="s">
        <v>1253</v>
      </c>
      <c r="C555" s="23" t="s">
        <v>1254</v>
      </c>
      <c r="D555" s="9" t="s">
        <v>1168</v>
      </c>
      <c r="E555" s="9" t="s">
        <v>1265</v>
      </c>
      <c r="F555" s="21" t="s">
        <v>216</v>
      </c>
      <c r="G555" s="27" t="s">
        <v>134</v>
      </c>
      <c r="H555" s="27" t="s">
        <v>134</v>
      </c>
      <c r="I555" s="27" t="s">
        <v>134</v>
      </c>
      <c r="J555" s="27" t="s">
        <v>134</v>
      </c>
      <c r="K555" s="27" t="str">
        <f t="shared" si="91"/>
        <v>é.classe.ifc only ifcHumidifier</v>
      </c>
      <c r="L555" s="7" t="str">
        <f t="shared" si="85"/>
        <v>Trata-se de: ObjetoBIM</v>
      </c>
      <c r="M555" s="7" t="str">
        <f t="shared" si="88"/>
        <v xml:space="preserve">Tema </v>
      </c>
      <c r="N555" s="7" t="str">
        <f t="shared" si="89"/>
        <v xml:space="preserve">Tema AVAC </v>
      </c>
      <c r="O555" s="7" t="str">
        <f t="shared" si="90"/>
        <v xml:space="preserve">AVAC </v>
      </c>
      <c r="P555" s="7" t="str">
        <f t="shared" si="86"/>
        <v>Trata-se de: ObjetoBIM Tema  Tema AVAC  AVAC  ifcHumidifier. --- Consultar Documentação BuildingSmart</v>
      </c>
      <c r="Q555" s="7" t="s">
        <v>393</v>
      </c>
      <c r="R555" s="19" t="s">
        <v>391</v>
      </c>
      <c r="S555" s="19" t="s">
        <v>391</v>
      </c>
      <c r="T555" s="10" t="str">
        <f t="shared" si="87"/>
        <v>key_555</v>
      </c>
    </row>
    <row r="556" spans="1:20" ht="7.9" customHeight="1" x14ac:dyDescent="0.25">
      <c r="A556" s="12">
        <v>556</v>
      </c>
      <c r="B556" s="89" t="s">
        <v>1253</v>
      </c>
      <c r="C556" s="23" t="s">
        <v>1254</v>
      </c>
      <c r="D556" s="9" t="s">
        <v>1168</v>
      </c>
      <c r="E556" s="9" t="s">
        <v>1265</v>
      </c>
      <c r="F556" s="21" t="s">
        <v>274</v>
      </c>
      <c r="G556" s="27" t="s">
        <v>134</v>
      </c>
      <c r="H556" s="27" t="s">
        <v>134</v>
      </c>
      <c r="I556" s="27" t="s">
        <v>134</v>
      </c>
      <c r="J556" s="27" t="s">
        <v>134</v>
      </c>
      <c r="K556" s="27" t="str">
        <f t="shared" si="91"/>
        <v>é.classe.ifc only ifcTubeBundle</v>
      </c>
      <c r="L556" s="7" t="str">
        <f t="shared" si="85"/>
        <v>Trata-se de: ObjetoBIM</v>
      </c>
      <c r="M556" s="7" t="str">
        <f t="shared" si="88"/>
        <v xml:space="preserve">Tema </v>
      </c>
      <c r="N556" s="7" t="str">
        <f t="shared" si="89"/>
        <v xml:space="preserve">Tema AVAC </v>
      </c>
      <c r="O556" s="7" t="str">
        <f t="shared" si="90"/>
        <v xml:space="preserve">AVAC </v>
      </c>
      <c r="P556" s="7" t="str">
        <f t="shared" si="86"/>
        <v>Trata-se de: ObjetoBIM Tema  Tema AVAC  AVAC  ifcTubeBundle. --- Consultar Documentação BuildingSmart</v>
      </c>
      <c r="Q556" s="7" t="s">
        <v>393</v>
      </c>
      <c r="R556" s="19" t="s">
        <v>391</v>
      </c>
      <c r="S556" s="19" t="s">
        <v>391</v>
      </c>
      <c r="T556" s="10" t="str">
        <f t="shared" si="87"/>
        <v>key_556</v>
      </c>
    </row>
    <row r="557" spans="1:20" ht="7.9" customHeight="1" x14ac:dyDescent="0.25">
      <c r="A557" s="12">
        <v>557</v>
      </c>
      <c r="B557" s="89" t="s">
        <v>1253</v>
      </c>
      <c r="C557" s="23" t="s">
        <v>1254</v>
      </c>
      <c r="D557" s="9" t="s">
        <v>1172</v>
      </c>
      <c r="E557" s="9" t="s">
        <v>1267</v>
      </c>
      <c r="F557" s="38" t="s">
        <v>300</v>
      </c>
      <c r="G557" s="27" t="s">
        <v>134</v>
      </c>
      <c r="H557" s="27" t="s">
        <v>134</v>
      </c>
      <c r="I557" s="27" t="s">
        <v>134</v>
      </c>
      <c r="J557" s="27" t="s">
        <v>134</v>
      </c>
      <c r="K557" s="27" t="str">
        <f t="shared" si="91"/>
        <v>é.classe.ifc only ifcMotorConnection</v>
      </c>
      <c r="L557" s="7" t="str">
        <f t="shared" si="85"/>
        <v>Trata-se de: ObjetoBIM</v>
      </c>
      <c r="M557" s="7" t="str">
        <f t="shared" si="88"/>
        <v xml:space="preserve">Tema </v>
      </c>
      <c r="N557" s="7" t="str">
        <f t="shared" si="89"/>
        <v xml:space="preserve">Tema Distribuição </v>
      </c>
      <c r="O557" s="7" t="str">
        <f t="shared" si="90"/>
        <v xml:space="preserve">Distribuição </v>
      </c>
      <c r="P557" s="7" t="str">
        <f t="shared" si="86"/>
        <v>Trata-se de: ObjetoBIM Tema  Tema Distribuição  Distribuição  ifcMotorConnection. --- Consultar Documentação BuildingSmart</v>
      </c>
      <c r="Q557" s="7" t="s">
        <v>393</v>
      </c>
      <c r="R557" s="19" t="s">
        <v>391</v>
      </c>
      <c r="S557" s="19" t="s">
        <v>391</v>
      </c>
      <c r="T557" s="10" t="str">
        <f t="shared" si="87"/>
        <v>key_557</v>
      </c>
    </row>
    <row r="558" spans="1:20" ht="7.9" customHeight="1" x14ac:dyDescent="0.25">
      <c r="A558" s="12">
        <v>558</v>
      </c>
      <c r="B558" s="89" t="s">
        <v>1253</v>
      </c>
      <c r="C558" s="23" t="s">
        <v>1254</v>
      </c>
      <c r="D558" s="23" t="s">
        <v>1182</v>
      </c>
      <c r="E558" s="23" t="s">
        <v>1276</v>
      </c>
      <c r="F558" s="21" t="s">
        <v>475</v>
      </c>
      <c r="G558" s="27" t="s">
        <v>134</v>
      </c>
      <c r="H558" s="27" t="s">
        <v>134</v>
      </c>
      <c r="I558" s="27" t="s">
        <v>134</v>
      </c>
      <c r="J558" s="27" t="s">
        <v>134</v>
      </c>
      <c r="K558" s="27" t="str">
        <f t="shared" si="91"/>
        <v>é.classe.ifc only ifcBridgePart</v>
      </c>
      <c r="L558" s="7" t="str">
        <f t="shared" si="85"/>
        <v>Trata-se de: ObjetoBIM</v>
      </c>
      <c r="M558" s="7" t="str">
        <f t="shared" si="88"/>
        <v xml:space="preserve">Tema </v>
      </c>
      <c r="N558" s="7" t="str">
        <f t="shared" si="89"/>
        <v xml:space="preserve">Tema Viadutos </v>
      </c>
      <c r="O558" s="7" t="str">
        <f t="shared" si="90"/>
        <v xml:space="preserve">Viadutos </v>
      </c>
      <c r="P558" s="7" t="str">
        <f t="shared" si="86"/>
        <v>Trata-se de: ObjetoBIM Tema  Tema Viadutos  Viadutos  ifcBridgePart. --- Consultar Documentação BuildingSmart</v>
      </c>
      <c r="Q558" s="7" t="s">
        <v>393</v>
      </c>
      <c r="R558" s="19" t="s">
        <v>391</v>
      </c>
      <c r="S558" s="19" t="s">
        <v>391</v>
      </c>
      <c r="T558" s="10" t="str">
        <f t="shared" si="87"/>
        <v>key_558</v>
      </c>
    </row>
    <row r="559" spans="1:20" ht="7.9" customHeight="1" x14ac:dyDescent="0.25">
      <c r="A559" s="12">
        <v>559</v>
      </c>
      <c r="B559" s="89" t="s">
        <v>1253</v>
      </c>
      <c r="C559" s="23" t="s">
        <v>1254</v>
      </c>
      <c r="D559" s="9" t="s">
        <v>930</v>
      </c>
      <c r="E559" s="9" t="s">
        <v>1288</v>
      </c>
      <c r="F559" s="38" t="s">
        <v>305</v>
      </c>
      <c r="G559" s="27" t="s">
        <v>134</v>
      </c>
      <c r="H559" s="27" t="s">
        <v>134</v>
      </c>
      <c r="I559" s="27" t="s">
        <v>134</v>
      </c>
      <c r="J559" s="27" t="s">
        <v>134</v>
      </c>
      <c r="K559" s="27" t="str">
        <f t="shared" si="91"/>
        <v>é.classe.ifc only ifcProjectionElement</v>
      </c>
      <c r="L559" s="7" t="str">
        <f t="shared" si="85"/>
        <v>Trata-se de: ObjetoBIM</v>
      </c>
      <c r="M559" s="7" t="str">
        <f t="shared" si="88"/>
        <v xml:space="preserve">Tema </v>
      </c>
      <c r="N559" s="7" t="str">
        <f t="shared" si="89"/>
        <v xml:space="preserve">Tema Geometria </v>
      </c>
      <c r="O559" s="7" t="str">
        <f t="shared" si="90"/>
        <v xml:space="preserve">Geometria </v>
      </c>
      <c r="P559" s="7" t="str">
        <f t="shared" si="86"/>
        <v>Trata-se de: ObjetoBIM Tema  Tema Geometria  Geometria  ifcProjectionElement. --- Consultar Documentação BuildingSmart</v>
      </c>
      <c r="Q559" s="7" t="s">
        <v>393</v>
      </c>
      <c r="R559" s="19" t="s">
        <v>391</v>
      </c>
      <c r="S559" s="19" t="s">
        <v>391</v>
      </c>
      <c r="T559" s="10" t="str">
        <f t="shared" si="87"/>
        <v>key_559</v>
      </c>
    </row>
    <row r="560" spans="1:20" ht="7.9" customHeight="1" x14ac:dyDescent="0.25">
      <c r="A560" s="12">
        <v>560</v>
      </c>
      <c r="B560" s="89" t="s">
        <v>1253</v>
      </c>
      <c r="C560" s="23" t="s">
        <v>1254</v>
      </c>
      <c r="D560" s="9" t="s">
        <v>930</v>
      </c>
      <c r="E560" s="9" t="s">
        <v>1288</v>
      </c>
      <c r="F560" s="21" t="s">
        <v>285</v>
      </c>
      <c r="G560" s="27" t="s">
        <v>134</v>
      </c>
      <c r="H560" s="27" t="s">
        <v>134</v>
      </c>
      <c r="I560" s="27" t="s">
        <v>134</v>
      </c>
      <c r="J560" s="27" t="s">
        <v>134</v>
      </c>
      <c r="K560" s="27" t="str">
        <f t="shared" si="91"/>
        <v>é.classe.ifc only ifcOpeningElement</v>
      </c>
      <c r="L560" s="7" t="str">
        <f t="shared" si="85"/>
        <v>Trata-se de: ObjetoBIM</v>
      </c>
      <c r="M560" s="7" t="str">
        <f t="shared" si="88"/>
        <v xml:space="preserve">Tema </v>
      </c>
      <c r="N560" s="7" t="str">
        <f t="shared" si="89"/>
        <v xml:space="preserve">Tema Geometria </v>
      </c>
      <c r="O560" s="7" t="str">
        <f t="shared" si="90"/>
        <v xml:space="preserve">Geometria </v>
      </c>
      <c r="P560" s="7" t="str">
        <f t="shared" si="86"/>
        <v>Trata-se de: ObjetoBIM Tema  Tema Geometria  Geometria  ifcOpeningElement. --- Consultar Documentação BuildingSmart</v>
      </c>
      <c r="Q560" s="7" t="s">
        <v>393</v>
      </c>
      <c r="R560" s="19" t="s">
        <v>391</v>
      </c>
      <c r="S560" s="19" t="s">
        <v>391</v>
      </c>
      <c r="T560" s="10" t="str">
        <f t="shared" si="87"/>
        <v>key_560</v>
      </c>
    </row>
    <row r="561" spans="1:20" ht="7.9" customHeight="1" x14ac:dyDescent="0.25">
      <c r="A561" s="12">
        <v>561</v>
      </c>
      <c r="B561" s="89" t="s">
        <v>1253</v>
      </c>
      <c r="C561" s="23" t="s">
        <v>1254</v>
      </c>
      <c r="D561" s="9" t="s">
        <v>930</v>
      </c>
      <c r="E561" s="9" t="s">
        <v>1288</v>
      </c>
      <c r="F561" s="21" t="s">
        <v>310</v>
      </c>
      <c r="G561" s="27" t="s">
        <v>134</v>
      </c>
      <c r="H561" s="27" t="s">
        <v>134</v>
      </c>
      <c r="I561" s="27" t="s">
        <v>134</v>
      </c>
      <c r="J561" s="27" t="s">
        <v>134</v>
      </c>
      <c r="K561" s="27" t="str">
        <f t="shared" si="91"/>
        <v>é.classe.ifc only ifcSurfaceFeature</v>
      </c>
      <c r="L561" s="7" t="str">
        <f t="shared" si="85"/>
        <v>Trata-se de: ObjetoBIM</v>
      </c>
      <c r="M561" s="7" t="str">
        <f t="shared" si="88"/>
        <v xml:space="preserve">Tema </v>
      </c>
      <c r="N561" s="7" t="str">
        <f t="shared" si="89"/>
        <v xml:space="preserve">Tema Geometria </v>
      </c>
      <c r="O561" s="7" t="str">
        <f t="shared" si="90"/>
        <v xml:space="preserve">Geometria </v>
      </c>
      <c r="P561" s="7" t="str">
        <f t="shared" si="86"/>
        <v>Trata-se de: ObjetoBIM Tema  Tema Geometria  Geometria  ifcSurfaceFeature. --- Consultar Documentação BuildingSmart</v>
      </c>
      <c r="Q561" s="7" t="s">
        <v>393</v>
      </c>
      <c r="R561" s="19" t="s">
        <v>391</v>
      </c>
      <c r="S561" s="19" t="s">
        <v>391</v>
      </c>
      <c r="T561" s="10" t="str">
        <f t="shared" si="87"/>
        <v>key_561</v>
      </c>
    </row>
    <row r="562" spans="1:20" ht="7.9" customHeight="1" x14ac:dyDescent="0.25">
      <c r="A562" s="12">
        <v>562</v>
      </c>
      <c r="B562" s="89" t="s">
        <v>1253</v>
      </c>
      <c r="C562" s="23" t="s">
        <v>1254</v>
      </c>
      <c r="D562" s="9" t="s">
        <v>930</v>
      </c>
      <c r="E562" s="9" t="s">
        <v>1288</v>
      </c>
      <c r="F562" s="21" t="s">
        <v>277</v>
      </c>
      <c r="G562" s="27" t="s">
        <v>134</v>
      </c>
      <c r="H562" s="27" t="s">
        <v>134</v>
      </c>
      <c r="I562" s="27" t="s">
        <v>134</v>
      </c>
      <c r="J562" s="27" t="s">
        <v>134</v>
      </c>
      <c r="K562" s="27" t="str">
        <f t="shared" si="91"/>
        <v>é.classe.ifc only ifcVoidingFeature</v>
      </c>
      <c r="L562" s="7" t="str">
        <f t="shared" si="85"/>
        <v>Trata-se de: ObjetoBIM</v>
      </c>
      <c r="M562" s="7" t="str">
        <f t="shared" si="88"/>
        <v xml:space="preserve">Tema </v>
      </c>
      <c r="N562" s="7" t="str">
        <f t="shared" si="89"/>
        <v xml:space="preserve">Tema Geometria </v>
      </c>
      <c r="O562" s="7" t="str">
        <f t="shared" si="90"/>
        <v xml:space="preserve">Geometria </v>
      </c>
      <c r="P562" s="7" t="str">
        <f t="shared" si="86"/>
        <v>Trata-se de: ObjetoBIM Tema  Tema Geometria  Geometria  ifcVoidingFeature. --- Consultar Documentação BuildingSmart</v>
      </c>
      <c r="Q562" s="7" t="s">
        <v>393</v>
      </c>
      <c r="R562" s="19" t="s">
        <v>391</v>
      </c>
      <c r="S562" s="19" t="s">
        <v>391</v>
      </c>
      <c r="T562" s="10" t="str">
        <f t="shared" si="87"/>
        <v>key_562</v>
      </c>
    </row>
    <row r="563" spans="1:20" ht="7.9" customHeight="1" x14ac:dyDescent="0.25">
      <c r="A563" s="12">
        <v>563</v>
      </c>
      <c r="B563" s="89" t="s">
        <v>1253</v>
      </c>
      <c r="C563" s="23" t="s">
        <v>1254</v>
      </c>
      <c r="D563" s="23" t="s">
        <v>931</v>
      </c>
      <c r="E563" s="23" t="s">
        <v>1256</v>
      </c>
      <c r="F563" s="21" t="s">
        <v>180</v>
      </c>
      <c r="G563" s="27" t="s">
        <v>134</v>
      </c>
      <c r="H563" s="27" t="s">
        <v>134</v>
      </c>
      <c r="I563" s="27" t="s">
        <v>134</v>
      </c>
      <c r="J563" s="27" t="s">
        <v>134</v>
      </c>
      <c r="K563" s="27" t="str">
        <f t="shared" si="91"/>
        <v>é.classe.ifc only ifcCabIeCarrierFitting</v>
      </c>
      <c r="L563" s="7" t="str">
        <f t="shared" si="85"/>
        <v>Trata-se de: ObjetoBIM</v>
      </c>
      <c r="M563" s="7" t="str">
        <f t="shared" si="88"/>
        <v xml:space="preserve">Tema </v>
      </c>
      <c r="N563" s="7" t="str">
        <f t="shared" si="89"/>
        <v xml:space="preserve">Tema Cabeamento </v>
      </c>
      <c r="O563" s="7" t="str">
        <f t="shared" si="90"/>
        <v xml:space="preserve">Cabeamento </v>
      </c>
      <c r="P563" s="7" t="str">
        <f t="shared" si="86"/>
        <v>Trata-se de: ObjetoBIM Tema  Tema Cabeamento  Cabeamento  ifcCabIeCarrierFitting. --- Consultar Documentação BuildingSmart</v>
      </c>
      <c r="Q563" s="7" t="s">
        <v>393</v>
      </c>
      <c r="R563" s="19" t="s">
        <v>391</v>
      </c>
      <c r="S563" s="19" t="s">
        <v>391</v>
      </c>
      <c r="T563" s="10" t="str">
        <f t="shared" si="87"/>
        <v>key_563</v>
      </c>
    </row>
    <row r="564" spans="1:20" ht="7.9" customHeight="1" x14ac:dyDescent="0.25">
      <c r="A564" s="12">
        <v>564</v>
      </c>
      <c r="B564" s="89" t="s">
        <v>1253</v>
      </c>
      <c r="C564" s="23" t="s">
        <v>1254</v>
      </c>
      <c r="D564" s="23" t="s">
        <v>931</v>
      </c>
      <c r="E564" s="23" t="s">
        <v>1256</v>
      </c>
      <c r="F564" s="21" t="s">
        <v>182</v>
      </c>
      <c r="G564" s="27" t="s">
        <v>134</v>
      </c>
      <c r="H564" s="27" t="s">
        <v>134</v>
      </c>
      <c r="I564" s="27" t="s">
        <v>134</v>
      </c>
      <c r="J564" s="27" t="s">
        <v>134</v>
      </c>
      <c r="K564" s="27" t="str">
        <f t="shared" si="91"/>
        <v>é.classe.ifc only ifcCabIeFitting</v>
      </c>
      <c r="L564" s="7" t="str">
        <f t="shared" si="85"/>
        <v>Trata-se de: ObjetoBIM</v>
      </c>
      <c r="M564" s="7" t="str">
        <f t="shared" si="88"/>
        <v xml:space="preserve">Tema </v>
      </c>
      <c r="N564" s="7" t="str">
        <f t="shared" si="89"/>
        <v xml:space="preserve">Tema Cabeamento </v>
      </c>
      <c r="O564" s="7" t="str">
        <f t="shared" si="90"/>
        <v xml:space="preserve">Cabeamento </v>
      </c>
      <c r="P564" s="7" t="str">
        <f t="shared" si="86"/>
        <v>Trata-se de: ObjetoBIM Tema  Tema Cabeamento  Cabeamento  ifcCabIeFitting. --- Consultar Documentação BuildingSmart</v>
      </c>
      <c r="Q564" s="7" t="s">
        <v>393</v>
      </c>
      <c r="R564" s="19" t="s">
        <v>391</v>
      </c>
      <c r="S564" s="19" t="s">
        <v>391</v>
      </c>
      <c r="T564" s="10" t="str">
        <f t="shared" si="87"/>
        <v>key_564</v>
      </c>
    </row>
    <row r="565" spans="1:20" ht="7.9" customHeight="1" x14ac:dyDescent="0.25">
      <c r="A565" s="12">
        <v>565</v>
      </c>
      <c r="B565" s="89" t="s">
        <v>1253</v>
      </c>
      <c r="C565" s="23" t="s">
        <v>1254</v>
      </c>
      <c r="D565" s="9" t="s">
        <v>1168</v>
      </c>
      <c r="E565" s="9" t="s">
        <v>1259</v>
      </c>
      <c r="F565" s="21" t="s">
        <v>195</v>
      </c>
      <c r="G565" s="27" t="s">
        <v>134</v>
      </c>
      <c r="H565" s="27" t="s">
        <v>134</v>
      </c>
      <c r="I565" s="27" t="s">
        <v>134</v>
      </c>
      <c r="J565" s="27" t="s">
        <v>134</v>
      </c>
      <c r="K565" s="27" t="str">
        <f t="shared" si="91"/>
        <v>é.classe.ifc only ifcDuctFitting</v>
      </c>
      <c r="L565" s="7" t="str">
        <f t="shared" si="85"/>
        <v>Trata-se de: ObjetoBIM</v>
      </c>
      <c r="M565" s="7" t="str">
        <f t="shared" si="88"/>
        <v xml:space="preserve">Tema </v>
      </c>
      <c r="N565" s="7" t="str">
        <f t="shared" si="89"/>
        <v xml:space="preserve">Tema AVAC </v>
      </c>
      <c r="O565" s="7" t="str">
        <f t="shared" si="90"/>
        <v xml:space="preserve">AVAC Dutos </v>
      </c>
      <c r="P565" s="7" t="str">
        <f t="shared" si="86"/>
        <v>Trata-se de: ObjetoBIM Tema  Tema AVAC  AVAC Dutos  ifcDuctFitting. --- Consultar Documentação BuildingSmart</v>
      </c>
      <c r="Q565" s="7" t="s">
        <v>393</v>
      </c>
      <c r="R565" s="19" t="s">
        <v>391</v>
      </c>
      <c r="S565" s="19" t="s">
        <v>391</v>
      </c>
      <c r="T565" s="10" t="str">
        <f t="shared" si="87"/>
        <v>key_565</v>
      </c>
    </row>
    <row r="566" spans="1:20" ht="7.9" customHeight="1" x14ac:dyDescent="0.25">
      <c r="A566" s="12">
        <v>566</v>
      </c>
      <c r="B566" s="89" t="s">
        <v>1253</v>
      </c>
      <c r="C566" s="23" t="s">
        <v>1254</v>
      </c>
      <c r="D566" s="9" t="s">
        <v>1168</v>
      </c>
      <c r="E566" s="9" t="s">
        <v>1259</v>
      </c>
      <c r="F566" s="21" t="s">
        <v>267</v>
      </c>
      <c r="G566" s="27" t="s">
        <v>134</v>
      </c>
      <c r="H566" s="27" t="s">
        <v>134</v>
      </c>
      <c r="I566" s="27" t="s">
        <v>134</v>
      </c>
      <c r="J566" s="27" t="s">
        <v>134</v>
      </c>
      <c r="K566" s="27" t="str">
        <f t="shared" si="91"/>
        <v>é.classe.ifc only ifcJunctionBox</v>
      </c>
      <c r="L566" s="7" t="str">
        <f t="shared" si="85"/>
        <v>Trata-se de: ObjetoBIM</v>
      </c>
      <c r="M566" s="7" t="str">
        <f t="shared" si="88"/>
        <v xml:space="preserve">Tema </v>
      </c>
      <c r="N566" s="7" t="str">
        <f t="shared" si="89"/>
        <v xml:space="preserve">Tema AVAC </v>
      </c>
      <c r="O566" s="7" t="str">
        <f t="shared" si="90"/>
        <v xml:space="preserve">AVAC Dutos </v>
      </c>
      <c r="P566" s="7" t="str">
        <f t="shared" si="86"/>
        <v>Trata-se de: ObjetoBIM Tema  Tema AVAC  AVAC Dutos  ifcJunctionBox. --- Consultar Documentação BuildingSmart</v>
      </c>
      <c r="Q566" s="7" t="s">
        <v>393</v>
      </c>
      <c r="R566" s="19" t="s">
        <v>391</v>
      </c>
      <c r="S566" s="19" t="s">
        <v>391</v>
      </c>
      <c r="T566" s="10" t="str">
        <f t="shared" si="87"/>
        <v>key_566</v>
      </c>
    </row>
    <row r="567" spans="1:20" ht="7.9" customHeight="1" x14ac:dyDescent="0.25">
      <c r="A567" s="12">
        <v>567</v>
      </c>
      <c r="B567" s="89" t="s">
        <v>1253</v>
      </c>
      <c r="C567" s="23" t="s">
        <v>1254</v>
      </c>
      <c r="D567" s="23" t="s">
        <v>1178</v>
      </c>
      <c r="E567" s="23" t="s">
        <v>1293</v>
      </c>
      <c r="F567" s="21" t="s">
        <v>224</v>
      </c>
      <c r="G567" s="27" t="s">
        <v>134</v>
      </c>
      <c r="H567" s="27" t="s">
        <v>134</v>
      </c>
      <c r="I567" s="27" t="s">
        <v>134</v>
      </c>
      <c r="J567" s="27" t="s">
        <v>134</v>
      </c>
      <c r="K567" s="27" t="str">
        <f t="shared" si="91"/>
        <v>é.classe.ifc only ifcPipeFitting</v>
      </c>
      <c r="L567" s="7" t="str">
        <f t="shared" si="85"/>
        <v>Trata-se de: ObjetoBIM</v>
      </c>
      <c r="M567" s="7" t="str">
        <f t="shared" si="88"/>
        <v xml:space="preserve">Tema </v>
      </c>
      <c r="N567" s="7" t="str">
        <f t="shared" si="89"/>
        <v xml:space="preserve">Tema Tubulações </v>
      </c>
      <c r="O567" s="7" t="str">
        <f t="shared" si="90"/>
        <v xml:space="preserve">Tubos </v>
      </c>
      <c r="P567" s="7" t="str">
        <f t="shared" si="86"/>
        <v>Trata-se de: ObjetoBIM Tema  Tema Tubulações  Tubos  ifcPipeFitting. --- Consultar Documentação BuildingSmart</v>
      </c>
      <c r="Q567" s="7" t="s">
        <v>393</v>
      </c>
      <c r="R567" s="19" t="s">
        <v>391</v>
      </c>
      <c r="S567" s="19" t="s">
        <v>391</v>
      </c>
      <c r="T567" s="10" t="str">
        <f t="shared" si="87"/>
        <v>key_567</v>
      </c>
    </row>
    <row r="568" spans="1:20" ht="7.9" customHeight="1" x14ac:dyDescent="0.25">
      <c r="A568" s="12">
        <v>568</v>
      </c>
      <c r="B568" s="89" t="s">
        <v>1253</v>
      </c>
      <c r="C568" s="23" t="s">
        <v>1254</v>
      </c>
      <c r="D568" s="9" t="s">
        <v>1168</v>
      </c>
      <c r="E568" s="9" t="s">
        <v>1265</v>
      </c>
      <c r="F568" s="21" t="s">
        <v>187</v>
      </c>
      <c r="G568" s="27" t="s">
        <v>134</v>
      </c>
      <c r="H568" s="27" t="s">
        <v>134</v>
      </c>
      <c r="I568" s="27" t="s">
        <v>134</v>
      </c>
      <c r="J568" s="27" t="s">
        <v>134</v>
      </c>
      <c r="K568" s="27" t="str">
        <f t="shared" si="91"/>
        <v>é.classe.ifc only ifcCompressor</v>
      </c>
      <c r="L568" s="7" t="str">
        <f t="shared" si="85"/>
        <v>Trata-se de: ObjetoBIM</v>
      </c>
      <c r="M568" s="7" t="str">
        <f t="shared" si="88"/>
        <v xml:space="preserve">Tema </v>
      </c>
      <c r="N568" s="7" t="str">
        <f t="shared" si="89"/>
        <v xml:space="preserve">Tema AVAC </v>
      </c>
      <c r="O568" s="7" t="str">
        <f t="shared" si="90"/>
        <v xml:space="preserve">AVAC </v>
      </c>
      <c r="P568" s="7" t="str">
        <f t="shared" si="86"/>
        <v>Trata-se de: ObjetoBIM Tema  Tema AVAC  AVAC  ifcCompressor. --- Consultar Documentação BuildingSmart</v>
      </c>
      <c r="Q568" s="7" t="s">
        <v>393</v>
      </c>
      <c r="R568" s="19" t="s">
        <v>391</v>
      </c>
      <c r="S568" s="19" t="s">
        <v>391</v>
      </c>
      <c r="T568" s="10" t="str">
        <f t="shared" si="87"/>
        <v>key_568</v>
      </c>
    </row>
    <row r="569" spans="1:20" ht="7.9" customHeight="1" x14ac:dyDescent="0.25">
      <c r="A569" s="12">
        <v>569</v>
      </c>
      <c r="B569" s="89" t="s">
        <v>1253</v>
      </c>
      <c r="C569" s="23" t="s">
        <v>1254</v>
      </c>
      <c r="D569" s="9" t="s">
        <v>1168</v>
      </c>
      <c r="E569" s="9" t="s">
        <v>1265</v>
      </c>
      <c r="F569" s="21" t="s">
        <v>205</v>
      </c>
      <c r="G569" s="27" t="s">
        <v>134</v>
      </c>
      <c r="H569" s="27" t="s">
        <v>134</v>
      </c>
      <c r="I569" s="27" t="s">
        <v>134</v>
      </c>
      <c r="J569" s="27" t="s">
        <v>134</v>
      </c>
      <c r="K569" s="27" t="str">
        <f t="shared" si="91"/>
        <v>é.classe.ifc only ifcFan</v>
      </c>
      <c r="L569" s="7" t="str">
        <f t="shared" si="85"/>
        <v>Trata-se de: ObjetoBIM</v>
      </c>
      <c r="M569" s="7" t="str">
        <f t="shared" si="88"/>
        <v xml:space="preserve">Tema </v>
      </c>
      <c r="N569" s="7" t="str">
        <f t="shared" si="89"/>
        <v xml:space="preserve">Tema AVAC </v>
      </c>
      <c r="O569" s="7" t="str">
        <f t="shared" si="90"/>
        <v xml:space="preserve">AVAC </v>
      </c>
      <c r="P569" s="7" t="str">
        <f t="shared" si="86"/>
        <v>Trata-se de: ObjetoBIM Tema  Tema AVAC  AVAC  ifcFan. --- Consultar Documentação BuildingSmart</v>
      </c>
      <c r="Q569" s="7" t="s">
        <v>393</v>
      </c>
      <c r="R569" s="19" t="s">
        <v>391</v>
      </c>
      <c r="S569" s="19" t="s">
        <v>391</v>
      </c>
      <c r="T569" s="10" t="str">
        <f t="shared" si="87"/>
        <v>key_569</v>
      </c>
    </row>
    <row r="570" spans="1:20" ht="7.9" customHeight="1" x14ac:dyDescent="0.25">
      <c r="A570" s="12">
        <v>570</v>
      </c>
      <c r="B570" s="89" t="s">
        <v>1253</v>
      </c>
      <c r="C570" s="23" t="s">
        <v>1254</v>
      </c>
      <c r="D570" s="23" t="s">
        <v>1178</v>
      </c>
      <c r="E570" s="23" t="s">
        <v>1293</v>
      </c>
      <c r="F570" s="21" t="s">
        <v>227</v>
      </c>
      <c r="G570" s="27" t="s">
        <v>134</v>
      </c>
      <c r="H570" s="27" t="s">
        <v>134</v>
      </c>
      <c r="I570" s="27" t="s">
        <v>134</v>
      </c>
      <c r="J570" s="27" t="s">
        <v>134</v>
      </c>
      <c r="K570" s="27" t="str">
        <f t="shared" si="91"/>
        <v>é.classe.ifc only ifcPump</v>
      </c>
      <c r="L570" s="7" t="str">
        <f t="shared" si="85"/>
        <v>Trata-se de: ObjetoBIM</v>
      </c>
      <c r="M570" s="7" t="str">
        <f t="shared" si="88"/>
        <v xml:space="preserve">Tema </v>
      </c>
      <c r="N570" s="7" t="str">
        <f t="shared" si="89"/>
        <v xml:space="preserve">Tema Tubulações </v>
      </c>
      <c r="O570" s="7" t="str">
        <f t="shared" si="90"/>
        <v xml:space="preserve">Tubos </v>
      </c>
      <c r="P570" s="7" t="str">
        <f t="shared" si="86"/>
        <v>Trata-se de: ObjetoBIM Tema  Tema Tubulações  Tubos  ifcPump. --- Consultar Documentação BuildingSmart</v>
      </c>
      <c r="Q570" s="7" t="s">
        <v>393</v>
      </c>
      <c r="R570" s="19" t="s">
        <v>391</v>
      </c>
      <c r="S570" s="19" t="s">
        <v>391</v>
      </c>
      <c r="T570" s="10" t="str">
        <f t="shared" si="87"/>
        <v>key_570</v>
      </c>
    </row>
    <row r="571" spans="1:20" ht="7.9" customHeight="1" x14ac:dyDescent="0.25">
      <c r="A571" s="12">
        <v>571</v>
      </c>
      <c r="B571" s="89" t="s">
        <v>1253</v>
      </c>
      <c r="C571" s="23" t="s">
        <v>1254</v>
      </c>
      <c r="D571" s="23" t="s">
        <v>931</v>
      </c>
      <c r="E571" s="23" t="s">
        <v>1256</v>
      </c>
      <c r="F571" s="21" t="s">
        <v>181</v>
      </c>
      <c r="G571" s="27" t="s">
        <v>134</v>
      </c>
      <c r="H571" s="27" t="s">
        <v>134</v>
      </c>
      <c r="I571" s="27" t="s">
        <v>134</v>
      </c>
      <c r="J571" s="27" t="s">
        <v>134</v>
      </c>
      <c r="K571" s="27" t="str">
        <f t="shared" si="91"/>
        <v>é.classe.ifc only ifcCabIeCarrierSegment</v>
      </c>
      <c r="L571" s="7" t="str">
        <f t="shared" si="85"/>
        <v>Trata-se de: ObjetoBIM</v>
      </c>
      <c r="M571" s="7" t="str">
        <f t="shared" si="88"/>
        <v xml:space="preserve">Tema </v>
      </c>
      <c r="N571" s="7" t="str">
        <f t="shared" si="89"/>
        <v xml:space="preserve">Tema Cabeamento </v>
      </c>
      <c r="O571" s="7" t="str">
        <f t="shared" si="90"/>
        <v xml:space="preserve">Cabeamento </v>
      </c>
      <c r="P571" s="7" t="str">
        <f t="shared" si="86"/>
        <v>Trata-se de: ObjetoBIM Tema  Tema Cabeamento  Cabeamento  ifcCabIeCarrierSegment. --- Consultar Documentação BuildingSmart</v>
      </c>
      <c r="Q571" s="7" t="s">
        <v>393</v>
      </c>
      <c r="R571" s="19" t="s">
        <v>391</v>
      </c>
      <c r="S571" s="19" t="s">
        <v>391</v>
      </c>
      <c r="T571" s="10" t="str">
        <f t="shared" si="87"/>
        <v>key_571</v>
      </c>
    </row>
    <row r="572" spans="1:20" ht="7.9" customHeight="1" x14ac:dyDescent="0.25">
      <c r="A572" s="12">
        <v>572</v>
      </c>
      <c r="B572" s="89" t="s">
        <v>1253</v>
      </c>
      <c r="C572" s="23" t="s">
        <v>1254</v>
      </c>
      <c r="D572" s="23" t="s">
        <v>931</v>
      </c>
      <c r="E572" s="23" t="s">
        <v>1256</v>
      </c>
      <c r="F572" s="21" t="s">
        <v>280</v>
      </c>
      <c r="G572" s="27" t="s">
        <v>134</v>
      </c>
      <c r="H572" s="27" t="s">
        <v>134</v>
      </c>
      <c r="I572" s="27" t="s">
        <v>134</v>
      </c>
      <c r="J572" s="27" t="s">
        <v>134</v>
      </c>
      <c r="K572" s="27" t="str">
        <f t="shared" si="91"/>
        <v>é.classe.ifc only ifcCabIeSegment</v>
      </c>
      <c r="L572" s="7" t="str">
        <f t="shared" si="85"/>
        <v>Trata-se de: ObjetoBIM</v>
      </c>
      <c r="M572" s="7" t="str">
        <f t="shared" si="88"/>
        <v xml:space="preserve">Tema </v>
      </c>
      <c r="N572" s="7" t="str">
        <f t="shared" si="89"/>
        <v xml:space="preserve">Tema Cabeamento </v>
      </c>
      <c r="O572" s="7" t="str">
        <f t="shared" si="90"/>
        <v xml:space="preserve">Cabeamento </v>
      </c>
      <c r="P572" s="7" t="str">
        <f t="shared" si="86"/>
        <v>Trata-se de: ObjetoBIM Tema  Tema Cabeamento  Cabeamento  ifcCabIeSegment. --- Consultar Documentação BuildingSmart</v>
      </c>
      <c r="Q572" s="7" t="s">
        <v>393</v>
      </c>
      <c r="R572" s="19" t="s">
        <v>391</v>
      </c>
      <c r="S572" s="19" t="s">
        <v>391</v>
      </c>
      <c r="T572" s="10" t="str">
        <f t="shared" si="87"/>
        <v>key_572</v>
      </c>
    </row>
    <row r="573" spans="1:20" ht="7.9" customHeight="1" x14ac:dyDescent="0.25">
      <c r="A573" s="12">
        <v>573</v>
      </c>
      <c r="B573" s="89" t="s">
        <v>1253</v>
      </c>
      <c r="C573" s="23" t="s">
        <v>1254</v>
      </c>
      <c r="D573" s="9" t="s">
        <v>1168</v>
      </c>
      <c r="E573" s="9" t="s">
        <v>1259</v>
      </c>
      <c r="F573" s="21" t="s">
        <v>196</v>
      </c>
      <c r="G573" s="27" t="s">
        <v>134</v>
      </c>
      <c r="H573" s="27" t="s">
        <v>134</v>
      </c>
      <c r="I573" s="27" t="s">
        <v>134</v>
      </c>
      <c r="J573" s="27" t="s">
        <v>134</v>
      </c>
      <c r="K573" s="27" t="str">
        <f t="shared" si="91"/>
        <v>é.classe.ifc only ifcDuctSegment</v>
      </c>
      <c r="L573" s="7" t="str">
        <f t="shared" si="85"/>
        <v>Trata-se de: ObjetoBIM</v>
      </c>
      <c r="M573" s="7" t="str">
        <f t="shared" si="88"/>
        <v xml:space="preserve">Tema </v>
      </c>
      <c r="N573" s="7" t="str">
        <f t="shared" si="89"/>
        <v xml:space="preserve">Tema AVAC </v>
      </c>
      <c r="O573" s="7" t="str">
        <f t="shared" si="90"/>
        <v xml:space="preserve">AVAC Dutos </v>
      </c>
      <c r="P573" s="7" t="str">
        <f t="shared" si="86"/>
        <v>Trata-se de: ObjetoBIM Tema  Tema AVAC  AVAC Dutos  ifcDuctSegment. --- Consultar Documentação BuildingSmart</v>
      </c>
      <c r="Q573" s="7" t="s">
        <v>393</v>
      </c>
      <c r="R573" s="19" t="s">
        <v>391</v>
      </c>
      <c r="S573" s="19" t="s">
        <v>391</v>
      </c>
      <c r="T573" s="10" t="str">
        <f t="shared" si="87"/>
        <v>key_573</v>
      </c>
    </row>
    <row r="574" spans="1:20" ht="7.9" customHeight="1" x14ac:dyDescent="0.25">
      <c r="A574" s="12">
        <v>574</v>
      </c>
      <c r="B574" s="89" t="s">
        <v>1253</v>
      </c>
      <c r="C574" s="23" t="s">
        <v>1254</v>
      </c>
      <c r="D574" s="23" t="s">
        <v>1178</v>
      </c>
      <c r="E574" s="23" t="s">
        <v>1293</v>
      </c>
      <c r="F574" s="21" t="s">
        <v>225</v>
      </c>
      <c r="G574" s="27" t="s">
        <v>134</v>
      </c>
      <c r="H574" s="27" t="s">
        <v>134</v>
      </c>
      <c r="I574" s="27" t="s">
        <v>134</v>
      </c>
      <c r="J574" s="27" t="s">
        <v>134</v>
      </c>
      <c r="K574" s="27" t="str">
        <f t="shared" si="91"/>
        <v>é.classe.ifc only ifcPipeSegment</v>
      </c>
      <c r="L574" s="7" t="str">
        <f t="shared" si="85"/>
        <v>Trata-se de: ObjetoBIM</v>
      </c>
      <c r="M574" s="7" t="str">
        <f t="shared" si="88"/>
        <v xml:space="preserve">Tema </v>
      </c>
      <c r="N574" s="7" t="str">
        <f t="shared" si="89"/>
        <v xml:space="preserve">Tema Tubulações </v>
      </c>
      <c r="O574" s="7" t="str">
        <f t="shared" si="90"/>
        <v xml:space="preserve">Tubos </v>
      </c>
      <c r="P574" s="7" t="str">
        <f t="shared" si="86"/>
        <v>Trata-se de: ObjetoBIM Tema  Tema Tubulações  Tubos  ifcPipeSegment. --- Consultar Documentação BuildingSmart</v>
      </c>
      <c r="Q574" s="7" t="s">
        <v>393</v>
      </c>
      <c r="R574" s="19" t="s">
        <v>391</v>
      </c>
      <c r="S574" s="19" t="s">
        <v>391</v>
      </c>
      <c r="T574" s="10" t="str">
        <f t="shared" si="87"/>
        <v>key_574</v>
      </c>
    </row>
    <row r="575" spans="1:20" ht="7.9" customHeight="1" x14ac:dyDescent="0.25">
      <c r="A575" s="12">
        <v>575</v>
      </c>
      <c r="B575" s="89" t="s">
        <v>1253</v>
      </c>
      <c r="C575" s="23" t="s">
        <v>1254</v>
      </c>
      <c r="D575" s="23" t="s">
        <v>925</v>
      </c>
      <c r="E575" s="23" t="s">
        <v>1260</v>
      </c>
      <c r="F575" s="21" t="s">
        <v>199</v>
      </c>
      <c r="G575" s="27" t="s">
        <v>134</v>
      </c>
      <c r="H575" s="27" t="s">
        <v>134</v>
      </c>
      <c r="I575" s="27" t="s">
        <v>134</v>
      </c>
      <c r="J575" s="27" t="s">
        <v>134</v>
      </c>
      <c r="K575" s="27" t="str">
        <f t="shared" si="91"/>
        <v>é.classe.ifc only ifcEIectricFIowStorageDevice</v>
      </c>
      <c r="L575" s="7" t="str">
        <f t="shared" si="85"/>
        <v>Trata-se de: ObjetoBIM</v>
      </c>
      <c r="M575" s="7" t="str">
        <f t="shared" si="88"/>
        <v xml:space="preserve">Tema </v>
      </c>
      <c r="N575" s="7" t="str">
        <f t="shared" si="89"/>
        <v xml:space="preserve">Tema Elétrica </v>
      </c>
      <c r="O575" s="7" t="str">
        <f t="shared" si="90"/>
        <v xml:space="preserve">Elétrica </v>
      </c>
      <c r="P575" s="7" t="str">
        <f t="shared" si="86"/>
        <v>Trata-se de: ObjetoBIM Tema  Tema Elétrica  Elétrica  ifcEIectricFIowStorageDevice. --- Consultar Documentação BuildingSmart</v>
      </c>
      <c r="Q575" s="7" t="s">
        <v>393</v>
      </c>
      <c r="R575" s="19" t="s">
        <v>391</v>
      </c>
      <c r="S575" s="19" t="s">
        <v>391</v>
      </c>
      <c r="T575" s="10" t="str">
        <f t="shared" si="87"/>
        <v>key_575</v>
      </c>
    </row>
    <row r="576" spans="1:20" ht="7.9" customHeight="1" x14ac:dyDescent="0.25">
      <c r="A576" s="12">
        <v>576</v>
      </c>
      <c r="B576" s="89" t="s">
        <v>1253</v>
      </c>
      <c r="C576" s="23" t="s">
        <v>1254</v>
      </c>
      <c r="D576" s="23" t="s">
        <v>1178</v>
      </c>
      <c r="E576" s="23" t="s">
        <v>1293</v>
      </c>
      <c r="F576" s="21" t="s">
        <v>242</v>
      </c>
      <c r="G576" s="27" t="s">
        <v>134</v>
      </c>
      <c r="H576" s="27" t="s">
        <v>134</v>
      </c>
      <c r="I576" s="27" t="s">
        <v>134</v>
      </c>
      <c r="J576" s="27" t="s">
        <v>134</v>
      </c>
      <c r="K576" s="27" t="str">
        <f t="shared" si="91"/>
        <v>é.classe.ifc only ifcTank</v>
      </c>
      <c r="L576" s="7" t="str">
        <f t="shared" si="85"/>
        <v>Trata-se de: ObjetoBIM</v>
      </c>
      <c r="M576" s="7" t="str">
        <f t="shared" si="88"/>
        <v xml:space="preserve">Tema </v>
      </c>
      <c r="N576" s="7" t="str">
        <f t="shared" si="89"/>
        <v xml:space="preserve">Tema Tubulações </v>
      </c>
      <c r="O576" s="7" t="str">
        <f t="shared" si="90"/>
        <v xml:space="preserve">Tubos </v>
      </c>
      <c r="P576" s="7" t="str">
        <f t="shared" si="86"/>
        <v>Trata-se de: ObjetoBIM Tema  Tema Tubulações  Tubos  ifcTank. --- Consultar Documentação BuildingSmart</v>
      </c>
      <c r="Q576" s="7" t="s">
        <v>393</v>
      </c>
      <c r="R576" s="19" t="s">
        <v>391</v>
      </c>
      <c r="S576" s="19" t="s">
        <v>391</v>
      </c>
      <c r="T576" s="10" t="str">
        <f t="shared" si="87"/>
        <v>key_576</v>
      </c>
    </row>
    <row r="577" spans="1:20" ht="7.9" customHeight="1" x14ac:dyDescent="0.25">
      <c r="A577" s="12">
        <v>577</v>
      </c>
      <c r="B577" s="89" t="s">
        <v>1253</v>
      </c>
      <c r="C577" s="23" t="s">
        <v>1254</v>
      </c>
      <c r="D577" s="23" t="s">
        <v>932</v>
      </c>
      <c r="E577" s="23" t="s">
        <v>1301</v>
      </c>
      <c r="F577" s="21" t="s">
        <v>175</v>
      </c>
      <c r="G577" s="27" t="s">
        <v>134</v>
      </c>
      <c r="H577" s="27" t="s">
        <v>134</v>
      </c>
      <c r="I577" s="27" t="s">
        <v>134</v>
      </c>
      <c r="J577" s="27" t="s">
        <v>134</v>
      </c>
      <c r="K577" s="27" t="str">
        <f t="shared" si="91"/>
        <v>é.classe.ifc only ifcAudioVisuaIAppIiance</v>
      </c>
      <c r="L577" s="7" t="str">
        <f t="shared" si="85"/>
        <v>Trata-se de: ObjetoBIM</v>
      </c>
      <c r="M577" s="7" t="str">
        <f t="shared" si="88"/>
        <v xml:space="preserve">Tema </v>
      </c>
      <c r="N577" s="7" t="str">
        <f t="shared" si="89"/>
        <v xml:space="preserve">Tema Audiovisual </v>
      </c>
      <c r="O577" s="7" t="str">
        <f t="shared" si="90"/>
        <v xml:space="preserve">Dispositivos </v>
      </c>
      <c r="P577" s="7" t="str">
        <f t="shared" si="86"/>
        <v>Trata-se de: ObjetoBIM Tema  Tema Audiovisual  Dispositivos  ifcAudioVisuaIAppIiance. --- Consultar Documentação BuildingSmart</v>
      </c>
      <c r="Q577" s="7" t="s">
        <v>393</v>
      </c>
      <c r="R577" s="19" t="s">
        <v>391</v>
      </c>
      <c r="S577" s="19" t="s">
        <v>391</v>
      </c>
      <c r="T577" s="10" t="str">
        <f t="shared" si="87"/>
        <v>key_577</v>
      </c>
    </row>
    <row r="578" spans="1:20" ht="7.9" customHeight="1" x14ac:dyDescent="0.25">
      <c r="A578" s="12">
        <v>578</v>
      </c>
      <c r="B578" s="89" t="s">
        <v>1253</v>
      </c>
      <c r="C578" s="23" t="s">
        <v>1254</v>
      </c>
      <c r="D578" s="23" t="s">
        <v>925</v>
      </c>
      <c r="E578" s="23" t="s">
        <v>1260</v>
      </c>
      <c r="F578" s="9" t="s">
        <v>262</v>
      </c>
      <c r="G578" s="27" t="s">
        <v>134</v>
      </c>
      <c r="H578" s="27" t="s">
        <v>134</v>
      </c>
      <c r="I578" s="27" t="s">
        <v>134</v>
      </c>
      <c r="J578" s="27" t="s">
        <v>134</v>
      </c>
      <c r="K578" s="27" t="str">
        <f t="shared" si="91"/>
        <v>é.classe.ifc only ifcElectricAppliance</v>
      </c>
      <c r="L578" s="7" t="str">
        <f t="shared" si="85"/>
        <v>Trata-se de: ObjetoBIM</v>
      </c>
      <c r="M578" s="7" t="str">
        <f t="shared" si="88"/>
        <v xml:space="preserve">Tema </v>
      </c>
      <c r="N578" s="7" t="str">
        <f t="shared" si="89"/>
        <v xml:space="preserve">Tema Elétrica </v>
      </c>
      <c r="O578" s="7" t="str">
        <f t="shared" si="90"/>
        <v xml:space="preserve">Elétrica </v>
      </c>
      <c r="P578" s="7" t="str">
        <f t="shared" si="86"/>
        <v>Trata-se de: ObjetoBIM Tema  Tema Elétrica  Elétrica  ifcElectricAppliance. --- Consultar Documentação BuildingSmart</v>
      </c>
      <c r="Q578" s="7" t="s">
        <v>393</v>
      </c>
      <c r="R578" s="19" t="s">
        <v>391</v>
      </c>
      <c r="S578" s="19" t="s">
        <v>391</v>
      </c>
      <c r="T578" s="10" t="str">
        <f t="shared" si="87"/>
        <v>key_578</v>
      </c>
    </row>
    <row r="579" spans="1:20" ht="7.9" customHeight="1" x14ac:dyDescent="0.25">
      <c r="A579" s="12">
        <v>579</v>
      </c>
      <c r="B579" s="89" t="s">
        <v>1253</v>
      </c>
      <c r="C579" s="23" t="s">
        <v>1254</v>
      </c>
      <c r="D579" s="9" t="s">
        <v>1168</v>
      </c>
      <c r="E579" s="9" t="s">
        <v>1265</v>
      </c>
      <c r="F579" s="21" t="s">
        <v>172</v>
      </c>
      <c r="G579" s="27" t="s">
        <v>134</v>
      </c>
      <c r="H579" s="27" t="s">
        <v>134</v>
      </c>
      <c r="I579" s="27" t="s">
        <v>134</v>
      </c>
      <c r="J579" s="27" t="s">
        <v>134</v>
      </c>
      <c r="K579" s="27" t="str">
        <f t="shared" si="91"/>
        <v>é.classe.ifc only ifcAirTerminaI</v>
      </c>
      <c r="L579" s="7" t="str">
        <f t="shared" si="85"/>
        <v>Trata-se de: ObjetoBIM</v>
      </c>
      <c r="M579" s="7" t="str">
        <f t="shared" si="88"/>
        <v xml:space="preserve">Tema </v>
      </c>
      <c r="N579" s="7" t="str">
        <f t="shared" si="89"/>
        <v xml:space="preserve">Tema AVAC </v>
      </c>
      <c r="O579" s="7" t="str">
        <f t="shared" si="90"/>
        <v xml:space="preserve">AVAC </v>
      </c>
      <c r="P579" s="7" t="str">
        <f t="shared" si="86"/>
        <v>Trata-se de: ObjetoBIM Tema  Tema AVAC  AVAC  ifcAirTerminaI. --- Consultar Documentação BuildingSmart</v>
      </c>
      <c r="Q579" s="7" t="s">
        <v>393</v>
      </c>
      <c r="R579" s="19" t="s">
        <v>391</v>
      </c>
      <c r="S579" s="19" t="s">
        <v>391</v>
      </c>
      <c r="T579" s="10" t="str">
        <f t="shared" si="87"/>
        <v>key_579</v>
      </c>
    </row>
    <row r="580" spans="1:20" ht="7.9" customHeight="1" x14ac:dyDescent="0.25">
      <c r="A580" s="12">
        <v>580</v>
      </c>
      <c r="B580" s="89" t="s">
        <v>1253</v>
      </c>
      <c r="C580" s="23" t="s">
        <v>1254</v>
      </c>
      <c r="D580" s="9" t="s">
        <v>1168</v>
      </c>
      <c r="E580" s="9" t="s">
        <v>1265</v>
      </c>
      <c r="F580" s="21" t="s">
        <v>270</v>
      </c>
      <c r="G580" s="27" t="s">
        <v>134</v>
      </c>
      <c r="H580" s="27" t="s">
        <v>134</v>
      </c>
      <c r="I580" s="27" t="s">
        <v>134</v>
      </c>
      <c r="J580" s="27" t="s">
        <v>134</v>
      </c>
      <c r="K580" s="27" t="str">
        <f t="shared" si="91"/>
        <v>é.classe.ifc only ifcSpaceHeater</v>
      </c>
      <c r="L580" s="7" t="str">
        <f t="shared" si="85"/>
        <v>Trata-se de: ObjetoBIM</v>
      </c>
      <c r="M580" s="7" t="str">
        <f t="shared" si="88"/>
        <v xml:space="preserve">Tema </v>
      </c>
      <c r="N580" s="7" t="str">
        <f t="shared" si="89"/>
        <v xml:space="preserve">Tema AVAC </v>
      </c>
      <c r="O580" s="7" t="str">
        <f t="shared" si="90"/>
        <v xml:space="preserve">AVAC </v>
      </c>
      <c r="P580" s="7" t="str">
        <f t="shared" si="86"/>
        <v>Trata-se de: ObjetoBIM Tema  Tema AVAC  AVAC  ifcSpaceHeater. --- Consultar Documentação BuildingSmart</v>
      </c>
      <c r="Q580" s="7" t="s">
        <v>393</v>
      </c>
      <c r="R580" s="19" t="s">
        <v>391</v>
      </c>
      <c r="S580" s="19" t="s">
        <v>391</v>
      </c>
      <c r="T580" s="10" t="str">
        <f t="shared" si="87"/>
        <v>key_580</v>
      </c>
    </row>
    <row r="581" spans="1:20" ht="7.9" customHeight="1" x14ac:dyDescent="0.25">
      <c r="A581" s="12">
        <v>581</v>
      </c>
      <c r="B581" s="89" t="s">
        <v>1253</v>
      </c>
      <c r="C581" s="23" t="s">
        <v>1254</v>
      </c>
      <c r="D581" s="9" t="s">
        <v>924</v>
      </c>
      <c r="E581" s="9" t="s">
        <v>1266</v>
      </c>
      <c r="F581" s="21" t="s">
        <v>208</v>
      </c>
      <c r="G581" s="27" t="s">
        <v>134</v>
      </c>
      <c r="H581" s="27" t="s">
        <v>134</v>
      </c>
      <c r="I581" s="27" t="s">
        <v>134</v>
      </c>
      <c r="J581" s="27" t="s">
        <v>134</v>
      </c>
      <c r="K581" s="27" t="str">
        <f t="shared" si="91"/>
        <v>é.classe.ifc only ifcFireSuppressionTerminaI</v>
      </c>
      <c r="L581" s="7" t="str">
        <f t="shared" si="85"/>
        <v>Trata-se de: ObjetoBIM</v>
      </c>
      <c r="M581" s="7" t="str">
        <f t="shared" si="88"/>
        <v xml:space="preserve">Tema </v>
      </c>
      <c r="N581" s="7" t="str">
        <f t="shared" si="89"/>
        <v xml:space="preserve">Tema Incêndio </v>
      </c>
      <c r="O581" s="7" t="str">
        <f t="shared" si="90"/>
        <v xml:space="preserve">Incêndio </v>
      </c>
      <c r="P581" s="7" t="str">
        <f t="shared" si="86"/>
        <v>Trata-se de: ObjetoBIM Tema  Tema Incêndio  Incêndio  ifcFireSuppressionTerminaI. --- Consultar Documentação BuildingSmart</v>
      </c>
      <c r="Q581" s="7" t="s">
        <v>393</v>
      </c>
      <c r="R581" s="19" t="s">
        <v>391</v>
      </c>
      <c r="S581" s="19" t="s">
        <v>391</v>
      </c>
      <c r="T581" s="10" t="str">
        <f t="shared" si="87"/>
        <v>key_581</v>
      </c>
    </row>
    <row r="582" spans="1:20" ht="7.9" customHeight="1" x14ac:dyDescent="0.25">
      <c r="A582" s="12">
        <v>582</v>
      </c>
      <c r="B582" s="89" t="s">
        <v>1253</v>
      </c>
      <c r="C582" s="23" t="s">
        <v>1254</v>
      </c>
      <c r="D582" s="9" t="s">
        <v>1172</v>
      </c>
      <c r="E582" s="9" t="s">
        <v>1267</v>
      </c>
      <c r="F582" s="21" t="s">
        <v>221</v>
      </c>
      <c r="G582" s="27" t="s">
        <v>134</v>
      </c>
      <c r="H582" s="27" t="s">
        <v>134</v>
      </c>
      <c r="I582" s="27" t="s">
        <v>134</v>
      </c>
      <c r="J582" s="27" t="s">
        <v>134</v>
      </c>
      <c r="K582" s="27" t="str">
        <f t="shared" si="91"/>
        <v>é.classe.ifc only ifcOutlet</v>
      </c>
      <c r="L582" s="7" t="str">
        <f t="shared" si="85"/>
        <v>Trata-se de: ObjetoBIM</v>
      </c>
      <c r="M582" s="7" t="str">
        <f t="shared" si="88"/>
        <v xml:space="preserve">Tema </v>
      </c>
      <c r="N582" s="7" t="str">
        <f t="shared" si="89"/>
        <v xml:space="preserve">Tema Distribuição </v>
      </c>
      <c r="O582" s="7" t="str">
        <f t="shared" si="90"/>
        <v xml:space="preserve">Distribuição </v>
      </c>
      <c r="P582" s="7" t="str">
        <f t="shared" si="86"/>
        <v>Trata-se de: ObjetoBIM Tema  Tema Distribuição  Distribuição  ifcOutlet. --- Consultar Documentação BuildingSmart</v>
      </c>
      <c r="Q582" s="7" t="s">
        <v>393</v>
      </c>
      <c r="R582" s="19" t="s">
        <v>391</v>
      </c>
      <c r="S582" s="19" t="s">
        <v>391</v>
      </c>
      <c r="T582" s="10" t="str">
        <f t="shared" si="87"/>
        <v>key_582</v>
      </c>
    </row>
    <row r="583" spans="1:20" ht="7.9" customHeight="1" x14ac:dyDescent="0.25">
      <c r="A583" s="12">
        <v>583</v>
      </c>
      <c r="B583" s="89" t="s">
        <v>1253</v>
      </c>
      <c r="C583" s="23" t="s">
        <v>1254</v>
      </c>
      <c r="D583" s="9" t="s">
        <v>1172</v>
      </c>
      <c r="E583" s="9" t="s">
        <v>1267</v>
      </c>
      <c r="F583" s="21" t="s">
        <v>272</v>
      </c>
      <c r="G583" s="27" t="s">
        <v>134</v>
      </c>
      <c r="H583" s="27" t="s">
        <v>134</v>
      </c>
      <c r="I583" s="27" t="s">
        <v>134</v>
      </c>
      <c r="J583" s="27" t="s">
        <v>134</v>
      </c>
      <c r="K583" s="27" t="str">
        <f t="shared" si="91"/>
        <v>é.classe.ifc only ifcStackTerminal</v>
      </c>
      <c r="L583" s="7" t="str">
        <f t="shared" si="85"/>
        <v>Trata-se de: ObjetoBIM</v>
      </c>
      <c r="M583" s="7" t="str">
        <f t="shared" si="88"/>
        <v xml:space="preserve">Tema </v>
      </c>
      <c r="N583" s="7" t="str">
        <f t="shared" si="89"/>
        <v xml:space="preserve">Tema Distribuição </v>
      </c>
      <c r="O583" s="7" t="str">
        <f t="shared" si="90"/>
        <v xml:space="preserve">Distribuição </v>
      </c>
      <c r="P583" s="7" t="str">
        <f t="shared" si="86"/>
        <v>Trata-se de: ObjetoBIM Tema  Tema Distribuição  Distribuição  ifcStackTerminal. --- Consultar Documentação BuildingSmart</v>
      </c>
      <c r="Q583" s="7" t="s">
        <v>393</v>
      </c>
      <c r="R583" s="19" t="s">
        <v>391</v>
      </c>
      <c r="S583" s="19" t="s">
        <v>391</v>
      </c>
      <c r="T583" s="10" t="str">
        <f t="shared" si="87"/>
        <v>key_583</v>
      </c>
    </row>
    <row r="584" spans="1:20" ht="7.9" customHeight="1" x14ac:dyDescent="0.25">
      <c r="A584" s="12">
        <v>584</v>
      </c>
      <c r="B584" s="89" t="s">
        <v>1253</v>
      </c>
      <c r="C584" s="23" t="s">
        <v>1254</v>
      </c>
      <c r="D584" s="23" t="s">
        <v>926</v>
      </c>
      <c r="E584" s="23" t="s">
        <v>1268</v>
      </c>
      <c r="F584" s="21" t="s">
        <v>268</v>
      </c>
      <c r="G584" s="27" t="s">
        <v>134</v>
      </c>
      <c r="H584" s="27" t="s">
        <v>134</v>
      </c>
      <c r="I584" s="27" t="s">
        <v>134</v>
      </c>
      <c r="J584" s="27" t="s">
        <v>134</v>
      </c>
      <c r="K584" s="27" t="str">
        <f t="shared" si="91"/>
        <v>é.classe.ifc only ifcLamp</v>
      </c>
      <c r="L584" s="7" t="str">
        <f t="shared" si="85"/>
        <v>Trata-se de: ObjetoBIM</v>
      </c>
      <c r="M584" s="7" t="str">
        <f t="shared" si="88"/>
        <v xml:space="preserve">Tema </v>
      </c>
      <c r="N584" s="7" t="str">
        <f t="shared" si="89"/>
        <v xml:space="preserve">Tema Luminotécnica </v>
      </c>
      <c r="O584" s="7" t="str">
        <f t="shared" si="90"/>
        <v xml:space="preserve">Luminotécnica </v>
      </c>
      <c r="P584" s="7" t="str">
        <f t="shared" si="86"/>
        <v>Trata-se de: ObjetoBIM Tema  Tema Luminotécnica  Luminotécnica  ifcLamp. --- Consultar Documentação BuildingSmart</v>
      </c>
      <c r="Q584" s="7" t="s">
        <v>393</v>
      </c>
      <c r="R584" s="19" t="s">
        <v>391</v>
      </c>
      <c r="S584" s="19" t="s">
        <v>391</v>
      </c>
      <c r="T584" s="10" t="str">
        <f t="shared" si="87"/>
        <v>key_584</v>
      </c>
    </row>
    <row r="585" spans="1:20" ht="7.9" customHeight="1" x14ac:dyDescent="0.25">
      <c r="A585" s="12">
        <v>585</v>
      </c>
      <c r="B585" s="89" t="s">
        <v>1253</v>
      </c>
      <c r="C585" s="23" t="s">
        <v>1254</v>
      </c>
      <c r="D585" s="23" t="s">
        <v>926</v>
      </c>
      <c r="E585" s="23" t="s">
        <v>1268</v>
      </c>
      <c r="F585" s="21" t="s">
        <v>217</v>
      </c>
      <c r="G585" s="27" t="s">
        <v>134</v>
      </c>
      <c r="H585" s="27" t="s">
        <v>134</v>
      </c>
      <c r="I585" s="27" t="s">
        <v>134</v>
      </c>
      <c r="J585" s="27" t="s">
        <v>134</v>
      </c>
      <c r="K585" s="27" t="str">
        <f t="shared" si="91"/>
        <v>é.classe.ifc only ifcLightFixture</v>
      </c>
      <c r="L585" s="7" t="str">
        <f t="shared" si="85"/>
        <v>Trata-se de: ObjetoBIM</v>
      </c>
      <c r="M585" s="7" t="str">
        <f t="shared" si="88"/>
        <v xml:space="preserve">Tema </v>
      </c>
      <c r="N585" s="7" t="str">
        <f t="shared" si="89"/>
        <v xml:space="preserve">Tema Luminotécnica </v>
      </c>
      <c r="O585" s="7" t="str">
        <f t="shared" si="90"/>
        <v xml:space="preserve">Luminotécnica </v>
      </c>
      <c r="P585" s="7" t="str">
        <f t="shared" si="86"/>
        <v>Trata-se de: ObjetoBIM Tema  Tema Luminotécnica  Luminotécnica  ifcLightFixture. --- Consultar Documentação BuildingSmart</v>
      </c>
      <c r="Q585" s="7" t="s">
        <v>393</v>
      </c>
      <c r="R585" s="19" t="s">
        <v>391</v>
      </c>
      <c r="S585" s="19" t="s">
        <v>391</v>
      </c>
      <c r="T585" s="10" t="str">
        <f t="shared" si="87"/>
        <v>key_585</v>
      </c>
    </row>
    <row r="586" spans="1:20" ht="7.9" customHeight="1" x14ac:dyDescent="0.25">
      <c r="A586" s="12">
        <v>586</v>
      </c>
      <c r="B586" s="89" t="s">
        <v>1253</v>
      </c>
      <c r="C586" s="23" t="s">
        <v>1254</v>
      </c>
      <c r="D586" s="9" t="s">
        <v>933</v>
      </c>
      <c r="E586" s="9" t="s">
        <v>1093</v>
      </c>
      <c r="F586" s="21" t="s">
        <v>219</v>
      </c>
      <c r="G586" s="27" t="s">
        <v>134</v>
      </c>
      <c r="H586" s="27" t="s">
        <v>134</v>
      </c>
      <c r="I586" s="27" t="s">
        <v>134</v>
      </c>
      <c r="J586" s="27" t="s">
        <v>134</v>
      </c>
      <c r="K586" s="27" t="str">
        <f t="shared" si="91"/>
        <v>é.classe.ifc only ifcMedicaIDevice</v>
      </c>
      <c r="L586" s="7" t="str">
        <f t="shared" si="85"/>
        <v>Trata-se de: ObjetoBIM</v>
      </c>
      <c r="M586" s="7" t="str">
        <f t="shared" si="88"/>
        <v xml:space="preserve">Tema </v>
      </c>
      <c r="N586" s="7" t="str">
        <f t="shared" si="89"/>
        <v xml:space="preserve">Tema Saúde </v>
      </c>
      <c r="O586" s="7" t="str">
        <f t="shared" si="90"/>
        <v xml:space="preserve">Saúde </v>
      </c>
      <c r="P586" s="7" t="str">
        <f t="shared" si="86"/>
        <v>Trata-se de: ObjetoBIM Tema  Tema Saúde  Saúde  ifcMedicaIDevice. --- Consultar Documentação BuildingSmart</v>
      </c>
      <c r="Q586" s="7" t="s">
        <v>393</v>
      </c>
      <c r="R586" s="19" t="s">
        <v>391</v>
      </c>
      <c r="S586" s="19" t="s">
        <v>391</v>
      </c>
      <c r="T586" s="10" t="str">
        <f t="shared" si="87"/>
        <v>key_586</v>
      </c>
    </row>
    <row r="587" spans="1:20" ht="7.9" customHeight="1" x14ac:dyDescent="0.25">
      <c r="A587" s="12">
        <v>587</v>
      </c>
      <c r="B587" s="89" t="s">
        <v>1253</v>
      </c>
      <c r="C587" s="23" t="s">
        <v>1254</v>
      </c>
      <c r="D587" s="9" t="s">
        <v>934</v>
      </c>
      <c r="E587" s="9" t="s">
        <v>1277</v>
      </c>
      <c r="F587" s="21" t="s">
        <v>281</v>
      </c>
      <c r="G587" s="27" t="s">
        <v>134</v>
      </c>
      <c r="H587" s="27" t="s">
        <v>134</v>
      </c>
      <c r="I587" s="27" t="s">
        <v>134</v>
      </c>
      <c r="J587" s="27" t="s">
        <v>134</v>
      </c>
      <c r="K587" s="27" t="str">
        <f t="shared" si="91"/>
        <v>é.classe.ifc only ifcCommunicationsAppliance</v>
      </c>
      <c r="L587" s="7" t="str">
        <f t="shared" si="85"/>
        <v>Trata-se de: ObjetoBIM</v>
      </c>
      <c r="M587" s="7" t="str">
        <f t="shared" si="88"/>
        <v xml:space="preserve">Tema </v>
      </c>
      <c r="N587" s="7" t="str">
        <f t="shared" si="89"/>
        <v xml:space="preserve">Tema Telecom </v>
      </c>
      <c r="O587" s="7" t="str">
        <f t="shared" si="90"/>
        <v xml:space="preserve">Telecom </v>
      </c>
      <c r="P587" s="7" t="str">
        <f t="shared" si="86"/>
        <v>Trata-se de: ObjetoBIM Tema  Tema Telecom  Telecom  ifcCommunicationsAppliance. --- Consultar Documentação BuildingSmart</v>
      </c>
      <c r="Q587" s="7" t="s">
        <v>393</v>
      </c>
      <c r="R587" s="19" t="s">
        <v>391</v>
      </c>
      <c r="S587" s="19" t="s">
        <v>391</v>
      </c>
      <c r="T587" s="10" t="str">
        <f t="shared" si="87"/>
        <v>key_587</v>
      </c>
    </row>
    <row r="588" spans="1:20" ht="7.9" customHeight="1" x14ac:dyDescent="0.25">
      <c r="A588" s="12">
        <v>588</v>
      </c>
      <c r="B588" s="89" t="s">
        <v>1253</v>
      </c>
      <c r="C588" s="23" t="s">
        <v>1254</v>
      </c>
      <c r="D588" s="23" t="s">
        <v>1178</v>
      </c>
      <c r="E588" s="23" t="s">
        <v>1293</v>
      </c>
      <c r="F588" s="21" t="s">
        <v>233</v>
      </c>
      <c r="G588" s="27" t="s">
        <v>134</v>
      </c>
      <c r="H588" s="27" t="s">
        <v>134</v>
      </c>
      <c r="I588" s="27" t="s">
        <v>134</v>
      </c>
      <c r="J588" s="27" t="s">
        <v>134</v>
      </c>
      <c r="K588" s="27" t="str">
        <f t="shared" si="91"/>
        <v>é.classe.ifc only ifcSanitaryTerminaI</v>
      </c>
      <c r="L588" s="7" t="str">
        <f t="shared" si="85"/>
        <v>Trata-se de: ObjetoBIM</v>
      </c>
      <c r="M588" s="7" t="str">
        <f t="shared" si="88"/>
        <v xml:space="preserve">Tema </v>
      </c>
      <c r="N588" s="7" t="str">
        <f t="shared" si="89"/>
        <v xml:space="preserve">Tema Tubulações </v>
      </c>
      <c r="O588" s="7" t="str">
        <f t="shared" si="90"/>
        <v xml:space="preserve">Tubos </v>
      </c>
      <c r="P588" s="7" t="str">
        <f t="shared" si="86"/>
        <v>Trata-se de: ObjetoBIM Tema  Tema Tubulações  Tubos  ifcSanitaryTerminaI. --- Consultar Documentação BuildingSmart</v>
      </c>
      <c r="Q588" s="7" t="s">
        <v>393</v>
      </c>
      <c r="R588" s="19" t="s">
        <v>391</v>
      </c>
      <c r="S588" s="19" t="s">
        <v>391</v>
      </c>
      <c r="T588" s="10" t="str">
        <f t="shared" si="87"/>
        <v>key_588</v>
      </c>
    </row>
    <row r="589" spans="1:20" ht="7.9" customHeight="1" x14ac:dyDescent="0.25">
      <c r="A589" s="12">
        <v>589</v>
      </c>
      <c r="B589" s="89" t="s">
        <v>1253</v>
      </c>
      <c r="C589" s="23" t="s">
        <v>1254</v>
      </c>
      <c r="D589" s="23" t="s">
        <v>1178</v>
      </c>
      <c r="E589" s="23" t="s">
        <v>1293</v>
      </c>
      <c r="F589" s="21" t="s">
        <v>278</v>
      </c>
      <c r="G589" s="27" t="s">
        <v>134</v>
      </c>
      <c r="H589" s="27" t="s">
        <v>134</v>
      </c>
      <c r="I589" s="27" t="s">
        <v>134</v>
      </c>
      <c r="J589" s="27" t="s">
        <v>134</v>
      </c>
      <c r="K589" s="27" t="str">
        <f t="shared" si="91"/>
        <v>é.classe.ifc only ifcWasteTerminal</v>
      </c>
      <c r="L589" s="7" t="str">
        <f t="shared" ref="L589:L652" si="92">_xlfn.CONCAT("Trata-se de: ", SUBSTITUTE(B589,"1.",""))</f>
        <v>Trata-se de: ObjetoBIM</v>
      </c>
      <c r="M589" s="7" t="str">
        <f t="shared" si="88"/>
        <v xml:space="preserve">Tema </v>
      </c>
      <c r="N589" s="7" t="str">
        <f t="shared" si="89"/>
        <v xml:space="preserve">Tema Tubulações </v>
      </c>
      <c r="O589" s="7" t="str">
        <f t="shared" si="90"/>
        <v xml:space="preserve">Tubos </v>
      </c>
      <c r="P589" s="7" t="str">
        <f t="shared" ref="P589:P652" si="93">_xlfn.CONCAT(L589," ",M589," ",N589," ",O589," ", SUBSTITUTE(F589, ".", " "),". --- ",Q589)</f>
        <v>Trata-se de: ObjetoBIM Tema  Tema Tubulações  Tubos  ifcWasteTerminal. --- Consultar Documentação BuildingSmart</v>
      </c>
      <c r="Q589" s="7" t="s">
        <v>393</v>
      </c>
      <c r="R589" s="19" t="s">
        <v>391</v>
      </c>
      <c r="S589" s="19" t="s">
        <v>391</v>
      </c>
      <c r="T589" s="10" t="str">
        <f t="shared" ref="T589:T652" si="94">_xlfn.CONCAT("key_",A589)</f>
        <v>key_589</v>
      </c>
    </row>
    <row r="590" spans="1:20" ht="7.9" customHeight="1" x14ac:dyDescent="0.25">
      <c r="A590" s="12">
        <v>590</v>
      </c>
      <c r="B590" s="89" t="s">
        <v>1253</v>
      </c>
      <c r="C590" s="23" t="s">
        <v>1254</v>
      </c>
      <c r="D590" s="23" t="s">
        <v>935</v>
      </c>
      <c r="E590" s="23" t="s">
        <v>1271</v>
      </c>
      <c r="F590" s="21" t="s">
        <v>212</v>
      </c>
      <c r="G590" s="27" t="s">
        <v>134</v>
      </c>
      <c r="H590" s="27" t="s">
        <v>134</v>
      </c>
      <c r="I590" s="27" t="s">
        <v>134</v>
      </c>
      <c r="J590" s="27" t="s">
        <v>134</v>
      </c>
      <c r="K590" s="27" t="str">
        <f t="shared" si="91"/>
        <v>é.classe.ifc only ifcFurniture</v>
      </c>
      <c r="L590" s="7" t="str">
        <f t="shared" si="92"/>
        <v>Trata-se de: ObjetoBIM</v>
      </c>
      <c r="M590" s="7" t="str">
        <f t="shared" ref="M590:M652" si="95">_xlfn.CONCAT(SUBSTITUTE(C590,"."," ")," ")</f>
        <v xml:space="preserve">Tema </v>
      </c>
      <c r="N590" s="7" t="str">
        <f t="shared" ref="N590:N652" si="96">_xlfn.CONCAT(SUBSTITUTE(D590,"."," ")," ")</f>
        <v xml:space="preserve">Tema Mobiliário </v>
      </c>
      <c r="O590" s="7" t="str">
        <f t="shared" ref="O590:O652" si="97">_xlfn.CONCAT(SUBSTITUTE(E590,"."," ")," ")</f>
        <v xml:space="preserve">Mobiliário </v>
      </c>
      <c r="P590" s="7" t="str">
        <f t="shared" si="93"/>
        <v>Trata-se de: ObjetoBIM Tema  Tema Mobiliário  Mobiliário  ifcFurniture. --- Consultar Documentação BuildingSmart</v>
      </c>
      <c r="Q590" s="7" t="s">
        <v>393</v>
      </c>
      <c r="R590" s="19" t="s">
        <v>391</v>
      </c>
      <c r="S590" s="19" t="s">
        <v>391</v>
      </c>
      <c r="T590" s="10" t="str">
        <f t="shared" si="94"/>
        <v>key_590</v>
      </c>
    </row>
    <row r="591" spans="1:20" ht="7.9" customHeight="1" x14ac:dyDescent="0.25">
      <c r="A591" s="12">
        <v>591</v>
      </c>
      <c r="B591" s="89" t="s">
        <v>1253</v>
      </c>
      <c r="C591" s="23" t="s">
        <v>1254</v>
      </c>
      <c r="D591" s="23" t="s">
        <v>935</v>
      </c>
      <c r="E591" s="23" t="s">
        <v>1271</v>
      </c>
      <c r="F591" s="21" t="s">
        <v>273</v>
      </c>
      <c r="G591" s="27" t="s">
        <v>134</v>
      </c>
      <c r="H591" s="27" t="s">
        <v>134</v>
      </c>
      <c r="I591" s="27" t="s">
        <v>134</v>
      </c>
      <c r="J591" s="27" t="s">
        <v>134</v>
      </c>
      <c r="K591" s="27" t="str">
        <f t="shared" si="91"/>
        <v>é.classe.ifc only ifcSystemFurnitureElement</v>
      </c>
      <c r="L591" s="7" t="str">
        <f t="shared" si="92"/>
        <v>Trata-se de: ObjetoBIM</v>
      </c>
      <c r="M591" s="7" t="str">
        <f t="shared" si="95"/>
        <v xml:space="preserve">Tema </v>
      </c>
      <c r="N591" s="7" t="str">
        <f t="shared" si="96"/>
        <v xml:space="preserve">Tema Mobiliário </v>
      </c>
      <c r="O591" s="7" t="str">
        <f t="shared" si="97"/>
        <v xml:space="preserve">Mobiliário </v>
      </c>
      <c r="P591" s="7" t="str">
        <f t="shared" si="93"/>
        <v>Trata-se de: ObjetoBIM Tema  Tema Mobiliário  Mobiliário  ifcSystemFurnitureElement. --- Consultar Documentação BuildingSmart</v>
      </c>
      <c r="Q591" s="7" t="s">
        <v>393</v>
      </c>
      <c r="R591" s="19" t="s">
        <v>391</v>
      </c>
      <c r="S591" s="19" t="s">
        <v>391</v>
      </c>
      <c r="T591" s="10" t="str">
        <f t="shared" si="94"/>
        <v>key_591</v>
      </c>
    </row>
    <row r="592" spans="1:20" ht="7.9" customHeight="1" x14ac:dyDescent="0.25">
      <c r="A592" s="12">
        <v>592</v>
      </c>
      <c r="B592" s="89" t="s">
        <v>1253</v>
      </c>
      <c r="C592" s="23" t="s">
        <v>1254</v>
      </c>
      <c r="D592" s="23" t="s">
        <v>1165</v>
      </c>
      <c r="E592" s="23" t="s">
        <v>1275</v>
      </c>
      <c r="F592" s="21" t="s">
        <v>213</v>
      </c>
      <c r="G592" s="27" t="s">
        <v>134</v>
      </c>
      <c r="H592" s="27" t="s">
        <v>134</v>
      </c>
      <c r="I592" s="27" t="s">
        <v>134</v>
      </c>
      <c r="J592" s="27" t="s">
        <v>134</v>
      </c>
      <c r="K592" s="27" t="str">
        <f t="shared" si="91"/>
        <v>é.classe.ifc only ifcGeographicEIement</v>
      </c>
      <c r="L592" s="7" t="str">
        <f t="shared" si="92"/>
        <v>Trata-se de: ObjetoBIM</v>
      </c>
      <c r="M592" s="7" t="str">
        <f t="shared" si="95"/>
        <v xml:space="preserve">Tema </v>
      </c>
      <c r="N592" s="7" t="str">
        <f t="shared" si="96"/>
        <v xml:space="preserve">Tema Situação </v>
      </c>
      <c r="O592" s="7" t="str">
        <f t="shared" si="97"/>
        <v xml:space="preserve">Situação </v>
      </c>
      <c r="P592" s="7" t="str">
        <f t="shared" si="93"/>
        <v>Trata-se de: ObjetoBIM Tema  Tema Situação  Situação  ifcGeographicEIement. --- Consultar Documentação BuildingSmart</v>
      </c>
      <c r="Q592" s="7" t="s">
        <v>393</v>
      </c>
      <c r="R592" s="19" t="s">
        <v>391</v>
      </c>
      <c r="S592" s="19" t="s">
        <v>391</v>
      </c>
      <c r="T592" s="10" t="str">
        <f t="shared" si="94"/>
        <v>key_592</v>
      </c>
    </row>
    <row r="593" spans="1:20" ht="7.9" customHeight="1" x14ac:dyDescent="0.25">
      <c r="A593" s="12">
        <v>593</v>
      </c>
      <c r="B593" s="89" t="s">
        <v>1253</v>
      </c>
      <c r="C593" s="23" t="s">
        <v>1254</v>
      </c>
      <c r="D593" s="9" t="s">
        <v>918</v>
      </c>
      <c r="E593" s="9" t="s">
        <v>1255</v>
      </c>
      <c r="F593" s="38" t="s">
        <v>467</v>
      </c>
      <c r="G593" s="27" t="s">
        <v>134</v>
      </c>
      <c r="H593" s="27" t="s">
        <v>134</v>
      </c>
      <c r="I593" s="27" t="s">
        <v>134</v>
      </c>
      <c r="J593" s="27" t="s">
        <v>134</v>
      </c>
      <c r="K593" s="27" t="str">
        <f t="shared" si="91"/>
        <v>é.classe.ifc only ifcStructuralAnalisysModel</v>
      </c>
      <c r="L593" s="7" t="str">
        <f t="shared" si="92"/>
        <v>Trata-se de: ObjetoBIM</v>
      </c>
      <c r="M593" s="7" t="str">
        <f t="shared" si="95"/>
        <v xml:space="preserve">Tema </v>
      </c>
      <c r="N593" s="7" t="str">
        <f t="shared" si="96"/>
        <v xml:space="preserve">Tema Estrutura </v>
      </c>
      <c r="O593" s="7" t="str">
        <f t="shared" si="97"/>
        <v xml:space="preserve">Estrutura Analítica </v>
      </c>
      <c r="P593" s="7" t="str">
        <f t="shared" si="93"/>
        <v>Trata-se de: ObjetoBIM Tema  Tema Estrutura  Estrutura Analítica  ifcStructuralAnalisysModel. --- Consultar Documentação BuildingSmart</v>
      </c>
      <c r="Q593" s="7" t="s">
        <v>393</v>
      </c>
      <c r="R593" s="19" t="s">
        <v>391</v>
      </c>
      <c r="S593" s="19" t="s">
        <v>391</v>
      </c>
      <c r="T593" s="10" t="str">
        <f t="shared" si="94"/>
        <v>key_593</v>
      </c>
    </row>
    <row r="594" spans="1:20" ht="7.9" customHeight="1" x14ac:dyDescent="0.25">
      <c r="A594" s="12">
        <v>594</v>
      </c>
      <c r="B594" s="89" t="s">
        <v>1253</v>
      </c>
      <c r="C594" s="23" t="s">
        <v>1254</v>
      </c>
      <c r="D594" s="9" t="s">
        <v>918</v>
      </c>
      <c r="E594" s="9" t="s">
        <v>1255</v>
      </c>
      <c r="F594" s="38" t="s">
        <v>308</v>
      </c>
      <c r="G594" s="27" t="s">
        <v>134</v>
      </c>
      <c r="H594" s="27" t="s">
        <v>134</v>
      </c>
      <c r="I594" s="27" t="s">
        <v>134</v>
      </c>
      <c r="J594" s="27" t="s">
        <v>134</v>
      </c>
      <c r="K594" s="27" t="str">
        <f t="shared" si="91"/>
        <v>é.classe.ifc only ifcStructuralLoadGroup</v>
      </c>
      <c r="L594" s="7" t="str">
        <f t="shared" si="92"/>
        <v>Trata-se de: ObjetoBIM</v>
      </c>
      <c r="M594" s="7" t="str">
        <f t="shared" si="95"/>
        <v xml:space="preserve">Tema </v>
      </c>
      <c r="N594" s="7" t="str">
        <f t="shared" si="96"/>
        <v xml:space="preserve">Tema Estrutura </v>
      </c>
      <c r="O594" s="7" t="str">
        <f t="shared" si="97"/>
        <v xml:space="preserve">Estrutura Analítica </v>
      </c>
      <c r="P594" s="7" t="str">
        <f t="shared" si="93"/>
        <v>Trata-se de: ObjetoBIM Tema  Tema Estrutura  Estrutura Analítica  ifcStructuralLoadGroup. --- Consultar Documentação BuildingSmart</v>
      </c>
      <c r="Q594" s="7" t="s">
        <v>393</v>
      </c>
      <c r="R594" s="19" t="s">
        <v>391</v>
      </c>
      <c r="S594" s="19" t="s">
        <v>391</v>
      </c>
      <c r="T594" s="10" t="str">
        <f t="shared" si="94"/>
        <v>key_594</v>
      </c>
    </row>
    <row r="595" spans="1:20" ht="7.9" customHeight="1" x14ac:dyDescent="0.25">
      <c r="A595" s="12">
        <v>595</v>
      </c>
      <c r="B595" s="89" t="s">
        <v>1253</v>
      </c>
      <c r="C595" s="23" t="s">
        <v>1254</v>
      </c>
      <c r="D595" s="9" t="s">
        <v>918</v>
      </c>
      <c r="E595" s="9" t="s">
        <v>1255</v>
      </c>
      <c r="F595" s="38" t="s">
        <v>429</v>
      </c>
      <c r="G595" s="27" t="s">
        <v>134</v>
      </c>
      <c r="H595" s="27" t="s">
        <v>134</v>
      </c>
      <c r="I595" s="27" t="s">
        <v>134</v>
      </c>
      <c r="J595" s="27" t="s">
        <v>134</v>
      </c>
      <c r="K595" s="27" t="str">
        <f t="shared" si="91"/>
        <v>é.classe.ifc only ifcStructuralResultGroup</v>
      </c>
      <c r="L595" s="7" t="str">
        <f t="shared" si="92"/>
        <v>Trata-se de: ObjetoBIM</v>
      </c>
      <c r="M595" s="7" t="str">
        <f t="shared" si="95"/>
        <v xml:space="preserve">Tema </v>
      </c>
      <c r="N595" s="7" t="str">
        <f t="shared" si="96"/>
        <v xml:space="preserve">Tema Estrutura </v>
      </c>
      <c r="O595" s="7" t="str">
        <f t="shared" si="97"/>
        <v xml:space="preserve">Estrutura Analítica </v>
      </c>
      <c r="P595" s="7" t="str">
        <f t="shared" si="93"/>
        <v>Trata-se de: ObjetoBIM Tema  Tema Estrutura  Estrutura Analítica  ifcStructuralResultGroup. --- Consultar Documentação BuildingSmart</v>
      </c>
      <c r="Q595" s="7" t="s">
        <v>393</v>
      </c>
      <c r="R595" s="19" t="s">
        <v>391</v>
      </c>
      <c r="S595" s="19" t="s">
        <v>391</v>
      </c>
      <c r="T595" s="10" t="str">
        <f t="shared" si="94"/>
        <v>key_595</v>
      </c>
    </row>
    <row r="596" spans="1:20" ht="7.9" customHeight="1" x14ac:dyDescent="0.25">
      <c r="A596" s="12">
        <v>596</v>
      </c>
      <c r="B596" s="89" t="s">
        <v>1253</v>
      </c>
      <c r="C596" s="23" t="s">
        <v>1254</v>
      </c>
      <c r="D596" s="23" t="s">
        <v>936</v>
      </c>
      <c r="E596" s="23" t="s">
        <v>1261</v>
      </c>
      <c r="F596" s="21" t="s">
        <v>249</v>
      </c>
      <c r="G596" s="27" t="s">
        <v>134</v>
      </c>
      <c r="H596" s="27" t="s">
        <v>134</v>
      </c>
      <c r="I596" s="27" t="s">
        <v>134</v>
      </c>
      <c r="J596" s="27" t="s">
        <v>134</v>
      </c>
      <c r="K596" s="27" t="str">
        <f t="shared" si="91"/>
        <v>é.classe.ifc only ifcZone</v>
      </c>
      <c r="L596" s="7" t="str">
        <f t="shared" si="92"/>
        <v>Trata-se de: ObjetoBIM</v>
      </c>
      <c r="M596" s="7" t="str">
        <f t="shared" si="95"/>
        <v xml:space="preserve">Tema </v>
      </c>
      <c r="N596" s="7" t="str">
        <f t="shared" si="96"/>
        <v xml:space="preserve">Tema Espacial </v>
      </c>
      <c r="O596" s="7" t="str">
        <f t="shared" si="97"/>
        <v xml:space="preserve">Espacial </v>
      </c>
      <c r="P596" s="7" t="str">
        <f t="shared" si="93"/>
        <v>Trata-se de: ObjetoBIM Tema  Tema Espacial  Espacial  ifcZone. --- Consultar Documentação BuildingSmart</v>
      </c>
      <c r="Q596" s="7" t="s">
        <v>393</v>
      </c>
      <c r="R596" s="19" t="s">
        <v>391</v>
      </c>
      <c r="S596" s="19" t="s">
        <v>391</v>
      </c>
      <c r="T596" s="10" t="str">
        <f t="shared" si="94"/>
        <v>key_596</v>
      </c>
    </row>
    <row r="597" spans="1:20" ht="7.9" customHeight="1" x14ac:dyDescent="0.25">
      <c r="A597" s="12">
        <v>597</v>
      </c>
      <c r="B597" s="89" t="s">
        <v>1253</v>
      </c>
      <c r="C597" s="23" t="s">
        <v>1254</v>
      </c>
      <c r="D597" s="9" t="s">
        <v>937</v>
      </c>
      <c r="E597" s="9" t="s">
        <v>1289</v>
      </c>
      <c r="F597" s="38" t="s">
        <v>428</v>
      </c>
      <c r="G597" s="27" t="s">
        <v>134</v>
      </c>
      <c r="H597" s="27" t="s">
        <v>134</v>
      </c>
      <c r="I597" s="27" t="s">
        <v>134</v>
      </c>
      <c r="J597" s="27" t="s">
        <v>134</v>
      </c>
      <c r="K597" s="27" t="str">
        <f t="shared" si="91"/>
        <v>é.classe.ifc only ifcAsset</v>
      </c>
      <c r="L597" s="7" t="str">
        <f t="shared" si="92"/>
        <v>Trata-se de: ObjetoBIM</v>
      </c>
      <c r="M597" s="7" t="str">
        <f t="shared" si="95"/>
        <v xml:space="preserve">Tema </v>
      </c>
      <c r="N597" s="7" t="str">
        <f t="shared" si="96"/>
        <v xml:space="preserve">Tema Grupos </v>
      </c>
      <c r="O597" s="7" t="str">
        <f t="shared" si="97"/>
        <v xml:space="preserve">Grupos </v>
      </c>
      <c r="P597" s="7" t="str">
        <f t="shared" si="93"/>
        <v>Trata-se de: ObjetoBIM Tema  Tema Grupos  Grupos  ifcAsset. --- Consultar Documentação BuildingSmart</v>
      </c>
      <c r="Q597" s="7" t="s">
        <v>393</v>
      </c>
      <c r="R597" s="19" t="s">
        <v>391</v>
      </c>
      <c r="S597" s="19" t="s">
        <v>391</v>
      </c>
      <c r="T597" s="10" t="str">
        <f t="shared" si="94"/>
        <v>key_597</v>
      </c>
    </row>
    <row r="598" spans="1:20" ht="7.9" customHeight="1" x14ac:dyDescent="0.25">
      <c r="A598" s="12">
        <v>598</v>
      </c>
      <c r="B598" s="89" t="s">
        <v>1253</v>
      </c>
      <c r="C598" s="23" t="s">
        <v>1254</v>
      </c>
      <c r="D598" s="9" t="s">
        <v>937</v>
      </c>
      <c r="E598" s="9" t="s">
        <v>1289</v>
      </c>
      <c r="F598" s="38" t="s">
        <v>457</v>
      </c>
      <c r="G598" s="27" t="s">
        <v>134</v>
      </c>
      <c r="H598" s="27" t="s">
        <v>134</v>
      </c>
      <c r="I598" s="27" t="s">
        <v>134</v>
      </c>
      <c r="J598" s="27" t="s">
        <v>134</v>
      </c>
      <c r="K598" s="27" t="str">
        <f t="shared" si="91"/>
        <v>é.classe.ifc only ifcCondition</v>
      </c>
      <c r="L598" s="7" t="str">
        <f t="shared" si="92"/>
        <v>Trata-se de: ObjetoBIM</v>
      </c>
      <c r="M598" s="7" t="str">
        <f t="shared" si="95"/>
        <v xml:space="preserve">Tema </v>
      </c>
      <c r="N598" s="7" t="str">
        <f t="shared" si="96"/>
        <v xml:space="preserve">Tema Grupos </v>
      </c>
      <c r="O598" s="7" t="str">
        <f t="shared" si="97"/>
        <v xml:space="preserve">Grupos </v>
      </c>
      <c r="P598" s="7" t="str">
        <f t="shared" si="93"/>
        <v>Trata-se de: ObjetoBIM Tema  Tema Grupos  Grupos  ifcCondition. --- Consultar Documentação BuildingSmart</v>
      </c>
      <c r="Q598" s="7" t="s">
        <v>393</v>
      </c>
      <c r="R598" s="19" t="s">
        <v>391</v>
      </c>
      <c r="S598" s="19" t="s">
        <v>391</v>
      </c>
      <c r="T598" s="10" t="str">
        <f t="shared" si="94"/>
        <v>key_598</v>
      </c>
    </row>
    <row r="599" spans="1:20" ht="7.9" customHeight="1" x14ac:dyDescent="0.25">
      <c r="A599" s="12">
        <v>599</v>
      </c>
      <c r="B599" s="89" t="s">
        <v>1253</v>
      </c>
      <c r="C599" s="23" t="s">
        <v>1254</v>
      </c>
      <c r="D599" s="9" t="s">
        <v>937</v>
      </c>
      <c r="E599" s="9" t="s">
        <v>1289</v>
      </c>
      <c r="F599" s="38" t="s">
        <v>298</v>
      </c>
      <c r="G599" s="27" t="s">
        <v>134</v>
      </c>
      <c r="H599" s="27" t="s">
        <v>134</v>
      </c>
      <c r="I599" s="27" t="s">
        <v>134</v>
      </c>
      <c r="J599" s="27" t="s">
        <v>134</v>
      </c>
      <c r="K599" s="27" t="str">
        <f t="shared" ref="K599:K652" si="98" xml:space="preserve"> _xlfn.CONCAT("é.classe.ifc only ", F599 )</f>
        <v>é.classe.ifc only ifcInventory</v>
      </c>
      <c r="L599" s="7" t="str">
        <f t="shared" si="92"/>
        <v>Trata-se de: ObjetoBIM</v>
      </c>
      <c r="M599" s="7" t="str">
        <f t="shared" si="95"/>
        <v xml:space="preserve">Tema </v>
      </c>
      <c r="N599" s="7" t="str">
        <f t="shared" si="96"/>
        <v xml:space="preserve">Tema Grupos </v>
      </c>
      <c r="O599" s="7" t="str">
        <f t="shared" si="97"/>
        <v xml:space="preserve">Grupos </v>
      </c>
      <c r="P599" s="7" t="str">
        <f t="shared" si="93"/>
        <v>Trata-se de: ObjetoBIM Tema  Tema Grupos  Grupos  ifcInventory. --- Consultar Documentação BuildingSmart</v>
      </c>
      <c r="Q599" s="7" t="s">
        <v>393</v>
      </c>
      <c r="R599" s="19" t="s">
        <v>391</v>
      </c>
      <c r="S599" s="19" t="s">
        <v>391</v>
      </c>
      <c r="T599" s="10" t="str">
        <f t="shared" si="94"/>
        <v>key_599</v>
      </c>
    </row>
    <row r="600" spans="1:20" ht="7.9" customHeight="1" x14ac:dyDescent="0.25">
      <c r="A600" s="12">
        <v>600</v>
      </c>
      <c r="B600" s="89" t="s">
        <v>1253</v>
      </c>
      <c r="C600" s="23" t="s">
        <v>1254</v>
      </c>
      <c r="D600" s="9" t="s">
        <v>1172</v>
      </c>
      <c r="E600" s="9" t="s">
        <v>1267</v>
      </c>
      <c r="F600" s="38" t="s">
        <v>287</v>
      </c>
      <c r="G600" s="27" t="s">
        <v>134</v>
      </c>
      <c r="H600" s="27" t="s">
        <v>134</v>
      </c>
      <c r="I600" s="27" t="s">
        <v>134</v>
      </c>
      <c r="J600" s="27" t="s">
        <v>134</v>
      </c>
      <c r="K600" s="27" t="str">
        <f t="shared" si="98"/>
        <v>é.classe.ifc only ifcDistributionSystem</v>
      </c>
      <c r="L600" s="7" t="str">
        <f t="shared" si="92"/>
        <v>Trata-se de: ObjetoBIM</v>
      </c>
      <c r="M600" s="7" t="str">
        <f t="shared" si="95"/>
        <v xml:space="preserve">Tema </v>
      </c>
      <c r="N600" s="7" t="str">
        <f t="shared" si="96"/>
        <v xml:space="preserve">Tema Distribuição </v>
      </c>
      <c r="O600" s="7" t="str">
        <f t="shared" si="97"/>
        <v xml:space="preserve">Distribuição </v>
      </c>
      <c r="P600" s="7" t="str">
        <f t="shared" si="93"/>
        <v>Trata-se de: ObjetoBIM Tema  Tema Distribuição  Distribuição  ifcDistributionSystem. --- Consultar Documentação BuildingSmart</v>
      </c>
      <c r="Q600" s="7" t="s">
        <v>393</v>
      </c>
      <c r="R600" s="19" t="s">
        <v>391</v>
      </c>
      <c r="S600" s="19" t="s">
        <v>391</v>
      </c>
      <c r="T600" s="10" t="str">
        <f t="shared" si="94"/>
        <v>key_600</v>
      </c>
    </row>
    <row r="601" spans="1:20" ht="7.9" customHeight="1" x14ac:dyDescent="0.25">
      <c r="A601" s="12">
        <v>601</v>
      </c>
      <c r="B601" s="89" t="s">
        <v>1253</v>
      </c>
      <c r="C601" s="23" t="s">
        <v>1254</v>
      </c>
      <c r="D601" s="9" t="s">
        <v>1180</v>
      </c>
      <c r="E601" s="89" t="s">
        <v>1298</v>
      </c>
      <c r="F601" s="21" t="s">
        <v>286</v>
      </c>
      <c r="G601" s="27" t="s">
        <v>134</v>
      </c>
      <c r="H601" s="27" t="s">
        <v>134</v>
      </c>
      <c r="I601" s="27" t="s">
        <v>134</v>
      </c>
      <c r="J601" s="27" t="s">
        <v>134</v>
      </c>
      <c r="K601" s="27" t="str">
        <f t="shared" si="98"/>
        <v>é.classe.ifc only ifcBuildingSystem</v>
      </c>
      <c r="L601" s="7" t="str">
        <f t="shared" si="92"/>
        <v>Trata-se de: ObjetoBIM</v>
      </c>
      <c r="M601" s="7" t="str">
        <f t="shared" si="95"/>
        <v xml:space="preserve">Tema </v>
      </c>
      <c r="N601" s="7" t="str">
        <f t="shared" si="96"/>
        <v xml:space="preserve">Tema Arquitetura </v>
      </c>
      <c r="O601" s="7" t="str">
        <f t="shared" si="97"/>
        <v xml:space="preserve">Sistemas </v>
      </c>
      <c r="P601" s="7" t="str">
        <f t="shared" si="93"/>
        <v>Trata-se de: ObjetoBIM Tema  Tema Arquitetura  Sistemas  ifcBuildingSystem. --- Consultar Documentação BuildingSmart</v>
      </c>
      <c r="Q601" s="7" t="s">
        <v>393</v>
      </c>
      <c r="R601" s="19" t="s">
        <v>391</v>
      </c>
      <c r="S601" s="19" t="s">
        <v>391</v>
      </c>
      <c r="T601" s="10" t="str">
        <f t="shared" si="94"/>
        <v>key_601</v>
      </c>
    </row>
    <row r="602" spans="1:20" ht="7.9" customHeight="1" x14ac:dyDescent="0.25">
      <c r="A602" s="12">
        <v>602</v>
      </c>
      <c r="B602" s="89" t="s">
        <v>1253</v>
      </c>
      <c r="C602" s="23" t="s">
        <v>1254</v>
      </c>
      <c r="D602" s="23" t="s">
        <v>938</v>
      </c>
      <c r="E602" s="23" t="s">
        <v>1269</v>
      </c>
      <c r="F602" s="21" t="s">
        <v>284</v>
      </c>
      <c r="G602" s="27" t="s">
        <v>134</v>
      </c>
      <c r="H602" s="27" t="s">
        <v>134</v>
      </c>
      <c r="I602" s="27" t="s">
        <v>134</v>
      </c>
      <c r="J602" s="27" t="s">
        <v>134</v>
      </c>
      <c r="K602" s="27" t="str">
        <f t="shared" si="98"/>
        <v>é.classe.ifc only ifcMaterial</v>
      </c>
      <c r="L602" s="7" t="str">
        <f t="shared" si="92"/>
        <v>Trata-se de: ObjetoBIM</v>
      </c>
      <c r="M602" s="7" t="str">
        <f t="shared" si="95"/>
        <v xml:space="preserve">Tema </v>
      </c>
      <c r="N602" s="7" t="str">
        <f t="shared" si="96"/>
        <v xml:space="preserve">Tema Materiais </v>
      </c>
      <c r="O602" s="7" t="str">
        <f t="shared" si="97"/>
        <v xml:space="preserve">Materiais </v>
      </c>
      <c r="P602" s="7" t="str">
        <f t="shared" si="93"/>
        <v>Trata-se de: ObjetoBIM Tema  Tema Materiais  Materiais  ifcMaterial. --- Consultar Documentação BuildingSmart</v>
      </c>
      <c r="Q602" s="7" t="s">
        <v>393</v>
      </c>
      <c r="R602" s="19" t="s">
        <v>391</v>
      </c>
      <c r="S602" s="19" t="s">
        <v>391</v>
      </c>
      <c r="T602" s="10" t="str">
        <f t="shared" si="94"/>
        <v>key_602</v>
      </c>
    </row>
    <row r="603" spans="1:20" ht="7.9" customHeight="1" x14ac:dyDescent="0.25">
      <c r="A603" s="12">
        <v>603</v>
      </c>
      <c r="B603" s="89" t="s">
        <v>1253</v>
      </c>
      <c r="C603" s="23" t="s">
        <v>1254</v>
      </c>
      <c r="D603" s="23" t="s">
        <v>938</v>
      </c>
      <c r="E603" s="23" t="s">
        <v>1269</v>
      </c>
      <c r="F603" s="21" t="s">
        <v>468</v>
      </c>
      <c r="G603" s="27" t="s">
        <v>134</v>
      </c>
      <c r="H603" s="27" t="s">
        <v>134</v>
      </c>
      <c r="I603" s="27" t="s">
        <v>134</v>
      </c>
      <c r="J603" s="27" t="s">
        <v>134</v>
      </c>
      <c r="K603" s="27" t="str">
        <f t="shared" si="98"/>
        <v>é.classe.ifc only ifcMaterialConstituent</v>
      </c>
      <c r="L603" s="7" t="str">
        <f t="shared" si="92"/>
        <v>Trata-se de: ObjetoBIM</v>
      </c>
      <c r="M603" s="7" t="str">
        <f t="shared" si="95"/>
        <v xml:space="preserve">Tema </v>
      </c>
      <c r="N603" s="7" t="str">
        <f t="shared" si="96"/>
        <v xml:space="preserve">Tema Materiais </v>
      </c>
      <c r="O603" s="7" t="str">
        <f t="shared" si="97"/>
        <v xml:space="preserve">Materiais </v>
      </c>
      <c r="P603" s="7" t="str">
        <f t="shared" si="93"/>
        <v>Trata-se de: ObjetoBIM Tema  Tema Materiais  Materiais  ifcMaterialConstituent. --- Consultar Documentação BuildingSmart</v>
      </c>
      <c r="Q603" s="7" t="s">
        <v>393</v>
      </c>
      <c r="R603" s="19" t="s">
        <v>391</v>
      </c>
      <c r="S603" s="19" t="s">
        <v>391</v>
      </c>
      <c r="T603" s="10" t="str">
        <f t="shared" si="94"/>
        <v>key_603</v>
      </c>
    </row>
    <row r="604" spans="1:20" ht="7.9" customHeight="1" x14ac:dyDescent="0.25">
      <c r="A604" s="12">
        <v>604</v>
      </c>
      <c r="B604" s="89" t="s">
        <v>1253</v>
      </c>
      <c r="C604" s="23" t="s">
        <v>1254</v>
      </c>
      <c r="D604" s="23" t="s">
        <v>938</v>
      </c>
      <c r="E604" s="23" t="s">
        <v>1269</v>
      </c>
      <c r="F604" s="21" t="s">
        <v>469</v>
      </c>
      <c r="G604" s="27" t="s">
        <v>134</v>
      </c>
      <c r="H604" s="27" t="s">
        <v>134</v>
      </c>
      <c r="I604" s="27" t="s">
        <v>134</v>
      </c>
      <c r="J604" s="27" t="s">
        <v>134</v>
      </c>
      <c r="K604" s="27" t="str">
        <f t="shared" si="98"/>
        <v>é.classe.ifc only ifcMaterialConstituentSet</v>
      </c>
      <c r="L604" s="7" t="str">
        <f t="shared" si="92"/>
        <v>Trata-se de: ObjetoBIM</v>
      </c>
      <c r="M604" s="7" t="str">
        <f t="shared" si="95"/>
        <v xml:space="preserve">Tema </v>
      </c>
      <c r="N604" s="7" t="str">
        <f t="shared" si="96"/>
        <v xml:space="preserve">Tema Materiais </v>
      </c>
      <c r="O604" s="7" t="str">
        <f t="shared" si="97"/>
        <v xml:space="preserve">Materiais </v>
      </c>
      <c r="P604" s="7" t="str">
        <f t="shared" si="93"/>
        <v>Trata-se de: ObjetoBIM Tema  Tema Materiais  Materiais  ifcMaterialConstituentSet. --- Consultar Documentação BuildingSmart</v>
      </c>
      <c r="Q604" s="7" t="s">
        <v>393</v>
      </c>
      <c r="R604" s="19" t="s">
        <v>391</v>
      </c>
      <c r="S604" s="19" t="s">
        <v>391</v>
      </c>
      <c r="T604" s="10" t="str">
        <f t="shared" si="94"/>
        <v>key_604</v>
      </c>
    </row>
    <row r="605" spans="1:20" ht="7.9" customHeight="1" x14ac:dyDescent="0.25">
      <c r="A605" s="12">
        <v>605</v>
      </c>
      <c r="B605" s="89" t="s">
        <v>1253</v>
      </c>
      <c r="C605" s="23" t="s">
        <v>1254</v>
      </c>
      <c r="D605" s="23" t="s">
        <v>938</v>
      </c>
      <c r="E605" s="23" t="s">
        <v>1269</v>
      </c>
      <c r="F605" s="21" t="s">
        <v>470</v>
      </c>
      <c r="G605" s="27" t="s">
        <v>134</v>
      </c>
      <c r="H605" s="27" t="s">
        <v>134</v>
      </c>
      <c r="I605" s="27" t="s">
        <v>134</v>
      </c>
      <c r="J605" s="27" t="s">
        <v>134</v>
      </c>
      <c r="K605" s="27" t="str">
        <f t="shared" si="98"/>
        <v>é.classe.ifc only ifcMaterialLayer</v>
      </c>
      <c r="L605" s="7" t="str">
        <f t="shared" si="92"/>
        <v>Trata-se de: ObjetoBIM</v>
      </c>
      <c r="M605" s="7" t="str">
        <f t="shared" si="95"/>
        <v xml:space="preserve">Tema </v>
      </c>
      <c r="N605" s="7" t="str">
        <f t="shared" si="96"/>
        <v xml:space="preserve">Tema Materiais </v>
      </c>
      <c r="O605" s="7" t="str">
        <f t="shared" si="97"/>
        <v xml:space="preserve">Materiais </v>
      </c>
      <c r="P605" s="7" t="str">
        <f t="shared" si="93"/>
        <v>Trata-se de: ObjetoBIM Tema  Tema Materiais  Materiais  ifcMaterialLayer. --- Consultar Documentação BuildingSmart</v>
      </c>
      <c r="Q605" s="7" t="s">
        <v>393</v>
      </c>
      <c r="R605" s="19" t="s">
        <v>391</v>
      </c>
      <c r="S605" s="19" t="s">
        <v>391</v>
      </c>
      <c r="T605" s="10" t="str">
        <f t="shared" si="94"/>
        <v>key_605</v>
      </c>
    </row>
    <row r="606" spans="1:20" ht="7.9" customHeight="1" x14ac:dyDescent="0.25">
      <c r="A606" s="12">
        <v>606</v>
      </c>
      <c r="B606" s="89" t="s">
        <v>1253</v>
      </c>
      <c r="C606" s="23" t="s">
        <v>1254</v>
      </c>
      <c r="D606" s="23" t="s">
        <v>938</v>
      </c>
      <c r="E606" s="23" t="s">
        <v>1269</v>
      </c>
      <c r="F606" s="21" t="s">
        <v>471</v>
      </c>
      <c r="G606" s="27" t="s">
        <v>134</v>
      </c>
      <c r="H606" s="27" t="s">
        <v>134</v>
      </c>
      <c r="I606" s="27" t="s">
        <v>134</v>
      </c>
      <c r="J606" s="27" t="s">
        <v>134</v>
      </c>
      <c r="K606" s="27" t="str">
        <f t="shared" si="98"/>
        <v>é.classe.ifc only ifcMaterialLayerSet</v>
      </c>
      <c r="L606" s="7" t="str">
        <f t="shared" si="92"/>
        <v>Trata-se de: ObjetoBIM</v>
      </c>
      <c r="M606" s="7" t="str">
        <f t="shared" si="95"/>
        <v xml:space="preserve">Tema </v>
      </c>
      <c r="N606" s="7" t="str">
        <f t="shared" si="96"/>
        <v xml:space="preserve">Tema Materiais </v>
      </c>
      <c r="O606" s="7" t="str">
        <f t="shared" si="97"/>
        <v xml:space="preserve">Materiais </v>
      </c>
      <c r="P606" s="7" t="str">
        <f t="shared" si="93"/>
        <v>Trata-se de: ObjetoBIM Tema  Tema Materiais  Materiais  ifcMaterialLayerSet. --- Consultar Documentação BuildingSmart</v>
      </c>
      <c r="Q606" s="7" t="s">
        <v>393</v>
      </c>
      <c r="R606" s="19" t="s">
        <v>391</v>
      </c>
      <c r="S606" s="19" t="s">
        <v>391</v>
      </c>
      <c r="T606" s="10" t="str">
        <f t="shared" si="94"/>
        <v>key_606</v>
      </c>
    </row>
    <row r="607" spans="1:20" ht="7.9" customHeight="1" x14ac:dyDescent="0.25">
      <c r="A607" s="12">
        <v>607</v>
      </c>
      <c r="B607" s="89" t="s">
        <v>1253</v>
      </c>
      <c r="C607" s="23" t="s">
        <v>1254</v>
      </c>
      <c r="D607" s="23" t="s">
        <v>938</v>
      </c>
      <c r="E607" s="23" t="s">
        <v>1269</v>
      </c>
      <c r="F607" s="21" t="s">
        <v>472</v>
      </c>
      <c r="G607" s="27" t="s">
        <v>134</v>
      </c>
      <c r="H607" s="27" t="s">
        <v>134</v>
      </c>
      <c r="I607" s="27" t="s">
        <v>134</v>
      </c>
      <c r="J607" s="27" t="s">
        <v>134</v>
      </c>
      <c r="K607" s="27" t="str">
        <f t="shared" si="98"/>
        <v>é.classe.ifc only ifcMaterialProfile</v>
      </c>
      <c r="L607" s="7" t="str">
        <f t="shared" si="92"/>
        <v>Trata-se de: ObjetoBIM</v>
      </c>
      <c r="M607" s="7" t="str">
        <f t="shared" si="95"/>
        <v xml:space="preserve">Tema </v>
      </c>
      <c r="N607" s="7" t="str">
        <f t="shared" si="96"/>
        <v xml:space="preserve">Tema Materiais </v>
      </c>
      <c r="O607" s="7" t="str">
        <f t="shared" si="97"/>
        <v xml:space="preserve">Materiais </v>
      </c>
      <c r="P607" s="7" t="str">
        <f t="shared" si="93"/>
        <v>Trata-se de: ObjetoBIM Tema  Tema Materiais  Materiais  ifcMaterialProfile. --- Consultar Documentação BuildingSmart</v>
      </c>
      <c r="Q607" s="7" t="s">
        <v>393</v>
      </c>
      <c r="R607" s="19" t="s">
        <v>391</v>
      </c>
      <c r="S607" s="19" t="s">
        <v>391</v>
      </c>
      <c r="T607" s="10" t="str">
        <f t="shared" si="94"/>
        <v>key_607</v>
      </c>
    </row>
    <row r="608" spans="1:20" ht="7.9" customHeight="1" x14ac:dyDescent="0.25">
      <c r="A608" s="12">
        <v>608</v>
      </c>
      <c r="B608" s="89" t="s">
        <v>1253</v>
      </c>
      <c r="C608" s="23" t="s">
        <v>1254</v>
      </c>
      <c r="D608" s="23" t="s">
        <v>938</v>
      </c>
      <c r="E608" s="23" t="s">
        <v>1269</v>
      </c>
      <c r="F608" s="21" t="s">
        <v>473</v>
      </c>
      <c r="G608" s="27" t="s">
        <v>134</v>
      </c>
      <c r="H608" s="27" t="s">
        <v>134</v>
      </c>
      <c r="I608" s="27" t="s">
        <v>134</v>
      </c>
      <c r="J608" s="27" t="s">
        <v>134</v>
      </c>
      <c r="K608" s="27" t="str">
        <f t="shared" si="98"/>
        <v>é.classe.ifc only ifcMaterialProfileSet</v>
      </c>
      <c r="L608" s="7" t="str">
        <f t="shared" si="92"/>
        <v>Trata-se de: ObjetoBIM</v>
      </c>
      <c r="M608" s="7" t="str">
        <f t="shared" si="95"/>
        <v xml:space="preserve">Tema </v>
      </c>
      <c r="N608" s="7" t="str">
        <f t="shared" si="96"/>
        <v xml:space="preserve">Tema Materiais </v>
      </c>
      <c r="O608" s="7" t="str">
        <f t="shared" si="97"/>
        <v xml:space="preserve">Materiais </v>
      </c>
      <c r="P608" s="7" t="str">
        <f t="shared" si="93"/>
        <v>Trata-se de: ObjetoBIM Tema  Tema Materiais  Materiais  ifcMaterialProfileSet. --- Consultar Documentação BuildingSmart</v>
      </c>
      <c r="Q608" s="7" t="s">
        <v>393</v>
      </c>
      <c r="R608" s="19" t="s">
        <v>391</v>
      </c>
      <c r="S608" s="19" t="s">
        <v>391</v>
      </c>
      <c r="T608" s="10" t="str">
        <f t="shared" si="94"/>
        <v>key_608</v>
      </c>
    </row>
    <row r="609" spans="1:20" ht="7.9" customHeight="1" x14ac:dyDescent="0.25">
      <c r="A609" s="12">
        <v>609</v>
      </c>
      <c r="B609" s="89" t="s">
        <v>1253</v>
      </c>
      <c r="C609" s="23" t="s">
        <v>1254</v>
      </c>
      <c r="D609" s="9" t="s">
        <v>919</v>
      </c>
      <c r="E609" s="9" t="s">
        <v>1281</v>
      </c>
      <c r="F609" s="38" t="s">
        <v>483</v>
      </c>
      <c r="G609" s="27" t="s">
        <v>134</v>
      </c>
      <c r="H609" s="27" t="s">
        <v>134</v>
      </c>
      <c r="I609" s="27" t="s">
        <v>134</v>
      </c>
      <c r="J609" s="27" t="s">
        <v>134</v>
      </c>
      <c r="K609" s="27" t="str">
        <f t="shared" si="98"/>
        <v>é.classe.ifc only ifcActor</v>
      </c>
      <c r="L609" s="7" t="str">
        <f t="shared" si="92"/>
        <v>Trata-se de: ObjetoBIM</v>
      </c>
      <c r="M609" s="7" t="str">
        <f t="shared" si="95"/>
        <v xml:space="preserve">Tema </v>
      </c>
      <c r="N609" s="7" t="str">
        <f t="shared" si="96"/>
        <v xml:space="preserve">Tema SuperClasses IFC </v>
      </c>
      <c r="O609" s="7" t="str">
        <f t="shared" si="97"/>
        <v xml:space="preserve">SuperClasses IFC </v>
      </c>
      <c r="P609" s="7" t="str">
        <f t="shared" si="93"/>
        <v>Trata-se de: ObjetoBIM Tema  Tema SuperClasses IFC  SuperClasses IFC  ifcActor. --- Consultar Documentação BuildingSmart</v>
      </c>
      <c r="Q609" s="7" t="s">
        <v>393</v>
      </c>
      <c r="R609" s="19" t="s">
        <v>391</v>
      </c>
      <c r="S609" s="19" t="s">
        <v>391</v>
      </c>
      <c r="T609" s="10" t="str">
        <f t="shared" si="94"/>
        <v>key_609</v>
      </c>
    </row>
    <row r="610" spans="1:20" ht="7.9" customHeight="1" x14ac:dyDescent="0.25">
      <c r="A610" s="12">
        <v>610</v>
      </c>
      <c r="B610" s="89" t="s">
        <v>1253</v>
      </c>
      <c r="C610" s="23" t="s">
        <v>1254</v>
      </c>
      <c r="D610" s="9" t="s">
        <v>919</v>
      </c>
      <c r="E610" s="9" t="s">
        <v>1281</v>
      </c>
      <c r="F610" s="38" t="s">
        <v>484</v>
      </c>
      <c r="G610" s="27" t="s">
        <v>134</v>
      </c>
      <c r="H610" s="27" t="s">
        <v>134</v>
      </c>
      <c r="I610" s="27" t="s">
        <v>134</v>
      </c>
      <c r="J610" s="27" t="s">
        <v>134</v>
      </c>
      <c r="K610" s="27" t="str">
        <f t="shared" si="98"/>
        <v>é.classe.ifc only ifcControl</v>
      </c>
      <c r="L610" s="7" t="str">
        <f t="shared" si="92"/>
        <v>Trata-se de: ObjetoBIM</v>
      </c>
      <c r="M610" s="7" t="str">
        <f t="shared" si="95"/>
        <v xml:space="preserve">Tema </v>
      </c>
      <c r="N610" s="7" t="str">
        <f t="shared" si="96"/>
        <v xml:space="preserve">Tema SuperClasses IFC </v>
      </c>
      <c r="O610" s="7" t="str">
        <f t="shared" si="97"/>
        <v xml:space="preserve">SuperClasses IFC </v>
      </c>
      <c r="P610" s="7" t="str">
        <f t="shared" si="93"/>
        <v>Trata-se de: ObjetoBIM Tema  Tema SuperClasses IFC  SuperClasses IFC  ifcControl. --- Consultar Documentação BuildingSmart</v>
      </c>
      <c r="Q610" s="7" t="s">
        <v>393</v>
      </c>
      <c r="R610" s="19" t="s">
        <v>391</v>
      </c>
      <c r="S610" s="19" t="s">
        <v>391</v>
      </c>
      <c r="T610" s="10" t="str">
        <f t="shared" si="94"/>
        <v>key_610</v>
      </c>
    </row>
    <row r="611" spans="1:20" ht="7.9" customHeight="1" x14ac:dyDescent="0.25">
      <c r="A611" s="12">
        <v>611</v>
      </c>
      <c r="B611" s="89" t="s">
        <v>1253</v>
      </c>
      <c r="C611" s="23" t="s">
        <v>1254</v>
      </c>
      <c r="D611" s="9" t="s">
        <v>919</v>
      </c>
      <c r="E611" s="9" t="s">
        <v>1281</v>
      </c>
      <c r="F611" s="38" t="s">
        <v>485</v>
      </c>
      <c r="G611" s="27" t="s">
        <v>134</v>
      </c>
      <c r="H611" s="27" t="s">
        <v>134</v>
      </c>
      <c r="I611" s="27" t="s">
        <v>134</v>
      </c>
      <c r="J611" s="27" t="s">
        <v>134</v>
      </c>
      <c r="K611" s="27" t="str">
        <f t="shared" si="98"/>
        <v>é.classe.ifc only ifcGroup</v>
      </c>
      <c r="L611" s="7" t="str">
        <f t="shared" si="92"/>
        <v>Trata-se de: ObjetoBIM</v>
      </c>
      <c r="M611" s="7" t="str">
        <f t="shared" si="95"/>
        <v xml:space="preserve">Tema </v>
      </c>
      <c r="N611" s="7" t="str">
        <f t="shared" si="96"/>
        <v xml:space="preserve">Tema SuperClasses IFC </v>
      </c>
      <c r="O611" s="7" t="str">
        <f t="shared" si="97"/>
        <v xml:space="preserve">SuperClasses IFC </v>
      </c>
      <c r="P611" s="7" t="str">
        <f t="shared" si="93"/>
        <v>Trata-se de: ObjetoBIM Tema  Tema SuperClasses IFC  SuperClasses IFC  ifcGroup. --- Consultar Documentação BuildingSmart</v>
      </c>
      <c r="Q611" s="7" t="s">
        <v>393</v>
      </c>
      <c r="R611" s="19" t="s">
        <v>391</v>
      </c>
      <c r="S611" s="19" t="s">
        <v>391</v>
      </c>
      <c r="T611" s="10" t="str">
        <f t="shared" si="94"/>
        <v>key_611</v>
      </c>
    </row>
    <row r="612" spans="1:20" ht="7.9" customHeight="1" x14ac:dyDescent="0.25">
      <c r="A612" s="12">
        <v>612</v>
      </c>
      <c r="B612" s="89" t="s">
        <v>1253</v>
      </c>
      <c r="C612" s="23" t="s">
        <v>1254</v>
      </c>
      <c r="D612" s="9" t="s">
        <v>919</v>
      </c>
      <c r="E612" s="9" t="s">
        <v>1281</v>
      </c>
      <c r="F612" s="38" t="s">
        <v>489</v>
      </c>
      <c r="G612" s="27" t="s">
        <v>134</v>
      </c>
      <c r="H612" s="27" t="s">
        <v>134</v>
      </c>
      <c r="I612" s="27" t="s">
        <v>134</v>
      </c>
      <c r="J612" s="27" t="s">
        <v>134</v>
      </c>
      <c r="K612" s="27" t="str">
        <f t="shared" si="98"/>
        <v>é.classe.ifc only ifcProcess</v>
      </c>
      <c r="L612" s="7" t="str">
        <f t="shared" si="92"/>
        <v>Trata-se de: ObjetoBIM</v>
      </c>
      <c r="M612" s="7" t="str">
        <f t="shared" si="95"/>
        <v xml:space="preserve">Tema </v>
      </c>
      <c r="N612" s="7" t="str">
        <f t="shared" si="96"/>
        <v xml:space="preserve">Tema SuperClasses IFC </v>
      </c>
      <c r="O612" s="7" t="str">
        <f t="shared" si="97"/>
        <v xml:space="preserve">SuperClasses IFC </v>
      </c>
      <c r="P612" s="7" t="str">
        <f t="shared" si="93"/>
        <v>Trata-se de: ObjetoBIM Tema  Tema SuperClasses IFC  SuperClasses IFC  ifcProcess. --- Consultar Documentação BuildingSmart</v>
      </c>
      <c r="Q612" s="7" t="s">
        <v>393</v>
      </c>
      <c r="R612" s="19" t="s">
        <v>391</v>
      </c>
      <c r="S612" s="19" t="s">
        <v>391</v>
      </c>
      <c r="T612" s="10" t="str">
        <f t="shared" si="94"/>
        <v>key_612</v>
      </c>
    </row>
    <row r="613" spans="1:20" ht="7.9" customHeight="1" x14ac:dyDescent="0.25">
      <c r="A613" s="12">
        <v>613</v>
      </c>
      <c r="B613" s="89" t="s">
        <v>1253</v>
      </c>
      <c r="C613" s="23" t="s">
        <v>1254</v>
      </c>
      <c r="D613" s="9" t="s">
        <v>919</v>
      </c>
      <c r="E613" s="9" t="s">
        <v>1281</v>
      </c>
      <c r="F613" s="38" t="s">
        <v>486</v>
      </c>
      <c r="G613" s="27" t="s">
        <v>134</v>
      </c>
      <c r="H613" s="27" t="s">
        <v>134</v>
      </c>
      <c r="I613" s="27" t="s">
        <v>134</v>
      </c>
      <c r="J613" s="27" t="s">
        <v>134</v>
      </c>
      <c r="K613" s="27" t="str">
        <f t="shared" si="98"/>
        <v>é.classe.ifc only ifcProduct</v>
      </c>
      <c r="L613" s="7" t="str">
        <f t="shared" si="92"/>
        <v>Trata-se de: ObjetoBIM</v>
      </c>
      <c r="M613" s="7" t="str">
        <f t="shared" si="95"/>
        <v xml:space="preserve">Tema </v>
      </c>
      <c r="N613" s="7" t="str">
        <f t="shared" si="96"/>
        <v xml:space="preserve">Tema SuperClasses IFC </v>
      </c>
      <c r="O613" s="7" t="str">
        <f t="shared" si="97"/>
        <v xml:space="preserve">SuperClasses IFC </v>
      </c>
      <c r="P613" s="7" t="str">
        <f t="shared" si="93"/>
        <v>Trata-se de: ObjetoBIM Tema  Tema SuperClasses IFC  SuperClasses IFC  ifcProduct. --- Consultar Documentação BuildingSmart</v>
      </c>
      <c r="Q613" s="7" t="s">
        <v>393</v>
      </c>
      <c r="R613" s="19" t="s">
        <v>391</v>
      </c>
      <c r="S613" s="19" t="s">
        <v>391</v>
      </c>
      <c r="T613" s="10" t="str">
        <f t="shared" si="94"/>
        <v>key_613</v>
      </c>
    </row>
    <row r="614" spans="1:20" ht="7.9" customHeight="1" x14ac:dyDescent="0.25">
      <c r="A614" s="12">
        <v>614</v>
      </c>
      <c r="B614" s="89" t="s">
        <v>1253</v>
      </c>
      <c r="C614" s="23" t="s">
        <v>1254</v>
      </c>
      <c r="D614" s="9" t="s">
        <v>919</v>
      </c>
      <c r="E614" s="9" t="s">
        <v>1281</v>
      </c>
      <c r="F614" s="38" t="s">
        <v>490</v>
      </c>
      <c r="G614" s="27" t="s">
        <v>134</v>
      </c>
      <c r="H614" s="27" t="s">
        <v>134</v>
      </c>
      <c r="I614" s="27" t="s">
        <v>134</v>
      </c>
      <c r="J614" s="27" t="s">
        <v>134</v>
      </c>
      <c r="K614" s="27" t="str">
        <f t="shared" si="98"/>
        <v>é.classe.ifc only ifcResource</v>
      </c>
      <c r="L614" s="7" t="str">
        <f t="shared" si="92"/>
        <v>Trata-se de: ObjetoBIM</v>
      </c>
      <c r="M614" s="7" t="str">
        <f t="shared" si="95"/>
        <v xml:space="preserve">Tema </v>
      </c>
      <c r="N614" s="7" t="str">
        <f t="shared" si="96"/>
        <v xml:space="preserve">Tema SuperClasses IFC </v>
      </c>
      <c r="O614" s="7" t="str">
        <f t="shared" si="97"/>
        <v xml:space="preserve">SuperClasses IFC </v>
      </c>
      <c r="P614" s="7" t="str">
        <f t="shared" si="93"/>
        <v>Trata-se de: ObjetoBIM Tema  Tema SuperClasses IFC  SuperClasses IFC  ifcResource. --- Consultar Documentação BuildingSmart</v>
      </c>
      <c r="Q614" s="7" t="s">
        <v>393</v>
      </c>
      <c r="R614" s="19" t="s">
        <v>391</v>
      </c>
      <c r="S614" s="19" t="s">
        <v>391</v>
      </c>
      <c r="T614" s="10" t="str">
        <f t="shared" si="94"/>
        <v>key_614</v>
      </c>
    </row>
    <row r="615" spans="1:20" ht="7.9" customHeight="1" x14ac:dyDescent="0.25">
      <c r="A615" s="12">
        <v>615</v>
      </c>
      <c r="B615" s="89" t="s">
        <v>1253</v>
      </c>
      <c r="C615" s="23" t="s">
        <v>1254</v>
      </c>
      <c r="D615" s="9" t="s">
        <v>919</v>
      </c>
      <c r="E615" s="9" t="s">
        <v>1281</v>
      </c>
      <c r="F615" s="38" t="s">
        <v>487</v>
      </c>
      <c r="G615" s="27" t="s">
        <v>134</v>
      </c>
      <c r="H615" s="27" t="s">
        <v>134</v>
      </c>
      <c r="I615" s="27" t="s">
        <v>134</v>
      </c>
      <c r="J615" s="27" t="s">
        <v>134</v>
      </c>
      <c r="K615" s="27" t="str">
        <f t="shared" si="98"/>
        <v>é.classe.ifc only ifcContext</v>
      </c>
      <c r="L615" s="7" t="str">
        <f t="shared" si="92"/>
        <v>Trata-se de: ObjetoBIM</v>
      </c>
      <c r="M615" s="7" t="str">
        <f t="shared" si="95"/>
        <v xml:space="preserve">Tema </v>
      </c>
      <c r="N615" s="7" t="str">
        <f t="shared" si="96"/>
        <v xml:space="preserve">Tema SuperClasses IFC </v>
      </c>
      <c r="O615" s="7" t="str">
        <f t="shared" si="97"/>
        <v xml:space="preserve">SuperClasses IFC </v>
      </c>
      <c r="P615" s="7" t="str">
        <f t="shared" si="93"/>
        <v>Trata-se de: ObjetoBIM Tema  Tema SuperClasses IFC  SuperClasses IFC  ifcContext. --- Consultar Documentação BuildingSmart</v>
      </c>
      <c r="Q615" s="7" t="s">
        <v>393</v>
      </c>
      <c r="R615" s="19" t="s">
        <v>391</v>
      </c>
      <c r="S615" s="19" t="s">
        <v>391</v>
      </c>
      <c r="T615" s="10" t="str">
        <f t="shared" si="94"/>
        <v>key_615</v>
      </c>
    </row>
    <row r="616" spans="1:20" ht="7.9" customHeight="1" x14ac:dyDescent="0.25">
      <c r="A616" s="12">
        <v>616</v>
      </c>
      <c r="B616" s="89" t="s">
        <v>1253</v>
      </c>
      <c r="C616" s="23" t="s">
        <v>1254</v>
      </c>
      <c r="D616" s="9" t="s">
        <v>919</v>
      </c>
      <c r="E616" s="9" t="s">
        <v>1281</v>
      </c>
      <c r="F616" s="38" t="s">
        <v>482</v>
      </c>
      <c r="G616" s="27" t="s">
        <v>134</v>
      </c>
      <c r="H616" s="27" t="s">
        <v>134</v>
      </c>
      <c r="I616" s="27" t="s">
        <v>134</v>
      </c>
      <c r="J616" s="27" t="s">
        <v>134</v>
      </c>
      <c r="K616" s="27" t="str">
        <f t="shared" si="98"/>
        <v>é.classe.ifc only ifcObject</v>
      </c>
      <c r="L616" s="7" t="str">
        <f t="shared" si="92"/>
        <v>Trata-se de: ObjetoBIM</v>
      </c>
      <c r="M616" s="7" t="str">
        <f t="shared" si="95"/>
        <v xml:space="preserve">Tema </v>
      </c>
      <c r="N616" s="7" t="str">
        <f t="shared" si="96"/>
        <v xml:space="preserve">Tema SuperClasses IFC </v>
      </c>
      <c r="O616" s="7" t="str">
        <f t="shared" si="97"/>
        <v xml:space="preserve">SuperClasses IFC </v>
      </c>
      <c r="P616" s="7" t="str">
        <f t="shared" si="93"/>
        <v>Trata-se de: ObjetoBIM Tema  Tema SuperClasses IFC  SuperClasses IFC  ifcObject. --- Consultar Documentação BuildingSmart</v>
      </c>
      <c r="Q616" s="7" t="s">
        <v>393</v>
      </c>
      <c r="R616" s="19" t="s">
        <v>391</v>
      </c>
      <c r="S616" s="19" t="s">
        <v>391</v>
      </c>
      <c r="T616" s="10" t="str">
        <f t="shared" si="94"/>
        <v>key_616</v>
      </c>
    </row>
    <row r="617" spans="1:20" ht="7.9" customHeight="1" x14ac:dyDescent="0.25">
      <c r="A617" s="12">
        <v>617</v>
      </c>
      <c r="B617" s="89" t="s">
        <v>1253</v>
      </c>
      <c r="C617" s="23" t="s">
        <v>1254</v>
      </c>
      <c r="D617" s="9" t="s">
        <v>919</v>
      </c>
      <c r="E617" s="9" t="s">
        <v>1281</v>
      </c>
      <c r="F617" s="38" t="s">
        <v>488</v>
      </c>
      <c r="G617" s="27" t="s">
        <v>134</v>
      </c>
      <c r="H617" s="27" t="s">
        <v>134</v>
      </c>
      <c r="I617" s="27" t="s">
        <v>134</v>
      </c>
      <c r="J617" s="27" t="s">
        <v>134</v>
      </c>
      <c r="K617" s="27" t="str">
        <f t="shared" si="98"/>
        <v>é.classe.ifc only ifcTypeObject</v>
      </c>
      <c r="L617" s="7" t="str">
        <f t="shared" si="92"/>
        <v>Trata-se de: ObjetoBIM</v>
      </c>
      <c r="M617" s="7" t="str">
        <f t="shared" si="95"/>
        <v xml:space="preserve">Tema </v>
      </c>
      <c r="N617" s="7" t="str">
        <f t="shared" si="96"/>
        <v xml:space="preserve">Tema SuperClasses IFC </v>
      </c>
      <c r="O617" s="7" t="str">
        <f t="shared" si="97"/>
        <v xml:space="preserve">SuperClasses IFC </v>
      </c>
      <c r="P617" s="7" t="str">
        <f t="shared" si="93"/>
        <v>Trata-se de: ObjetoBIM Tema  Tema SuperClasses IFC  SuperClasses IFC  ifcTypeObject. --- Consultar Documentação BuildingSmart</v>
      </c>
      <c r="Q617" s="7" t="s">
        <v>393</v>
      </c>
      <c r="R617" s="19" t="s">
        <v>391</v>
      </c>
      <c r="S617" s="19" t="s">
        <v>391</v>
      </c>
      <c r="T617" s="10" t="str">
        <f t="shared" si="94"/>
        <v>key_617</v>
      </c>
    </row>
    <row r="618" spans="1:20" ht="7.9" customHeight="1" x14ac:dyDescent="0.25">
      <c r="A618" s="12">
        <v>618</v>
      </c>
      <c r="B618" s="89" t="s">
        <v>1253</v>
      </c>
      <c r="C618" s="23" t="s">
        <v>1254</v>
      </c>
      <c r="D618" s="9" t="s">
        <v>1172</v>
      </c>
      <c r="E618" s="9" t="s">
        <v>1267</v>
      </c>
      <c r="F618" s="38" t="s">
        <v>295</v>
      </c>
      <c r="G618" s="27" t="s">
        <v>134</v>
      </c>
      <c r="H618" s="27" t="s">
        <v>134</v>
      </c>
      <c r="I618" s="27" t="s">
        <v>134</v>
      </c>
      <c r="J618" s="27" t="s">
        <v>134</v>
      </c>
      <c r="K618" s="27" t="str">
        <f t="shared" si="98"/>
        <v>é.classe.ifc only ifcDistributionPort</v>
      </c>
      <c r="L618" s="7" t="str">
        <f t="shared" si="92"/>
        <v>Trata-se de: ObjetoBIM</v>
      </c>
      <c r="M618" s="7" t="str">
        <f t="shared" si="95"/>
        <v xml:space="preserve">Tema </v>
      </c>
      <c r="N618" s="7" t="str">
        <f t="shared" si="96"/>
        <v xml:space="preserve">Tema Distribuição </v>
      </c>
      <c r="O618" s="7" t="str">
        <f t="shared" si="97"/>
        <v xml:space="preserve">Distribuição </v>
      </c>
      <c r="P618" s="7" t="str">
        <f t="shared" si="93"/>
        <v>Trata-se de: ObjetoBIM Tema  Tema Distribuição  Distribuição  ifcDistributionPort. --- Consultar Documentação BuildingSmart</v>
      </c>
      <c r="Q618" s="7" t="s">
        <v>393</v>
      </c>
      <c r="R618" s="19" t="s">
        <v>391</v>
      </c>
      <c r="S618" s="19" t="s">
        <v>391</v>
      </c>
      <c r="T618" s="10" t="str">
        <f t="shared" si="94"/>
        <v>key_618</v>
      </c>
    </row>
    <row r="619" spans="1:20" ht="7.9" customHeight="1" x14ac:dyDescent="0.25">
      <c r="A619" s="12">
        <v>619</v>
      </c>
      <c r="B619" s="89" t="s">
        <v>1253</v>
      </c>
      <c r="C619" s="23" t="s">
        <v>1254</v>
      </c>
      <c r="D619" s="9" t="s">
        <v>939</v>
      </c>
      <c r="E619" s="9" t="s">
        <v>1279</v>
      </c>
      <c r="F619" s="21" t="s">
        <v>214</v>
      </c>
      <c r="G619" s="27" t="s">
        <v>134</v>
      </c>
      <c r="H619" s="27" t="s">
        <v>134</v>
      </c>
      <c r="I619" s="27" t="s">
        <v>134</v>
      </c>
      <c r="J619" s="27" t="s">
        <v>134</v>
      </c>
      <c r="K619" s="27" t="str">
        <f t="shared" si="98"/>
        <v>é.classe.ifc only ifcGrid</v>
      </c>
      <c r="L619" s="7" t="str">
        <f t="shared" si="92"/>
        <v>Trata-se de: ObjetoBIM</v>
      </c>
      <c r="M619" s="7" t="str">
        <f t="shared" si="95"/>
        <v xml:space="preserve">Tema </v>
      </c>
      <c r="N619" s="7" t="str">
        <f t="shared" si="96"/>
        <v xml:space="preserve">Tema Posicionamento </v>
      </c>
      <c r="O619" s="7" t="str">
        <f t="shared" si="97"/>
        <v xml:space="preserve">Posicionamento </v>
      </c>
      <c r="P619" s="7" t="str">
        <f t="shared" si="93"/>
        <v>Trata-se de: ObjetoBIM Tema  Tema Posicionamento  Posicionamento  ifcGrid. --- Consultar Documentação BuildingSmart</v>
      </c>
      <c r="Q619" s="7" t="s">
        <v>393</v>
      </c>
      <c r="R619" s="19" t="s">
        <v>391</v>
      </c>
      <c r="S619" s="19" t="s">
        <v>391</v>
      </c>
      <c r="T619" s="10" t="str">
        <f t="shared" si="94"/>
        <v>key_619</v>
      </c>
    </row>
    <row r="620" spans="1:20" ht="7.9" customHeight="1" x14ac:dyDescent="0.25">
      <c r="A620" s="12">
        <v>620</v>
      </c>
      <c r="B620" s="89" t="s">
        <v>1253</v>
      </c>
      <c r="C620" s="23" t="s">
        <v>1254</v>
      </c>
      <c r="D620" s="9" t="s">
        <v>939</v>
      </c>
      <c r="E620" s="9" t="s">
        <v>1279</v>
      </c>
      <c r="F620" s="21" t="s">
        <v>459</v>
      </c>
      <c r="G620" s="27" t="s">
        <v>134</v>
      </c>
      <c r="H620" s="27" t="s">
        <v>134</v>
      </c>
      <c r="I620" s="27" t="s">
        <v>134</v>
      </c>
      <c r="J620" s="27" t="s">
        <v>134</v>
      </c>
      <c r="K620" s="27" t="str">
        <f t="shared" si="98"/>
        <v>é.classe.ifc only ifcReferent</v>
      </c>
      <c r="L620" s="7" t="str">
        <f t="shared" si="92"/>
        <v>Trata-se de: ObjetoBIM</v>
      </c>
      <c r="M620" s="7" t="str">
        <f t="shared" si="95"/>
        <v xml:space="preserve">Tema </v>
      </c>
      <c r="N620" s="7" t="str">
        <f t="shared" si="96"/>
        <v xml:space="preserve">Tema Posicionamento </v>
      </c>
      <c r="O620" s="7" t="str">
        <f t="shared" si="97"/>
        <v xml:space="preserve">Posicionamento </v>
      </c>
      <c r="P620" s="7" t="str">
        <f t="shared" si="93"/>
        <v>Trata-se de: ObjetoBIM Tema  Tema Posicionamento  Posicionamento  ifcReferent. --- Consultar Documentação BuildingSmart</v>
      </c>
      <c r="Q620" s="7" t="s">
        <v>393</v>
      </c>
      <c r="R620" s="19" t="s">
        <v>391</v>
      </c>
      <c r="S620" s="19" t="s">
        <v>391</v>
      </c>
      <c r="T620" s="10" t="str">
        <f t="shared" si="94"/>
        <v>key_620</v>
      </c>
    </row>
    <row r="621" spans="1:20" ht="7.9" customHeight="1" x14ac:dyDescent="0.25">
      <c r="A621" s="12">
        <v>621</v>
      </c>
      <c r="B621" s="89" t="s">
        <v>1253</v>
      </c>
      <c r="C621" s="23" t="s">
        <v>1254</v>
      </c>
      <c r="D621" s="23" t="s">
        <v>1166</v>
      </c>
      <c r="E621" s="23" t="s">
        <v>1282</v>
      </c>
      <c r="F621" s="38" t="s">
        <v>296</v>
      </c>
      <c r="G621" s="27" t="s">
        <v>134</v>
      </c>
      <c r="H621" s="27" t="s">
        <v>134</v>
      </c>
      <c r="I621" s="27" t="s">
        <v>134</v>
      </c>
      <c r="J621" s="27" t="s">
        <v>134</v>
      </c>
      <c r="K621" s="27" t="str">
        <f t="shared" si="98"/>
        <v>é.classe.ifc only ifcEvent</v>
      </c>
      <c r="L621" s="7" t="str">
        <f t="shared" si="92"/>
        <v>Trata-se de: ObjetoBIM</v>
      </c>
      <c r="M621" s="7" t="str">
        <f t="shared" si="95"/>
        <v xml:space="preserve">Tema </v>
      </c>
      <c r="N621" s="7" t="str">
        <f t="shared" si="96"/>
        <v xml:space="preserve">Tema Ações </v>
      </c>
      <c r="O621" s="7" t="str">
        <f t="shared" si="97"/>
        <v xml:space="preserve">Ações </v>
      </c>
      <c r="P621" s="7" t="str">
        <f t="shared" si="93"/>
        <v>Trata-se de: ObjetoBIM Tema  Tema Ações  Ações  ifcEvent. --- Consultar Documentação BuildingSmart</v>
      </c>
      <c r="Q621" s="7" t="s">
        <v>393</v>
      </c>
      <c r="R621" s="19" t="s">
        <v>391</v>
      </c>
      <c r="S621" s="19" t="s">
        <v>391</v>
      </c>
      <c r="T621" s="10" t="str">
        <f t="shared" si="94"/>
        <v>key_621</v>
      </c>
    </row>
    <row r="622" spans="1:20" ht="7.9" customHeight="1" x14ac:dyDescent="0.25">
      <c r="A622" s="12">
        <v>622</v>
      </c>
      <c r="B622" s="89" t="s">
        <v>1253</v>
      </c>
      <c r="C622" s="23" t="s">
        <v>1254</v>
      </c>
      <c r="D622" s="9" t="s">
        <v>921</v>
      </c>
      <c r="E622" s="9" t="s">
        <v>1283</v>
      </c>
      <c r="F622" s="38" t="s">
        <v>304</v>
      </c>
      <c r="G622" s="27" t="s">
        <v>134</v>
      </c>
      <c r="H622" s="27" t="s">
        <v>134</v>
      </c>
      <c r="I622" s="27" t="s">
        <v>134</v>
      </c>
      <c r="J622" s="27" t="s">
        <v>134</v>
      </c>
      <c r="K622" s="27" t="str">
        <f t="shared" si="98"/>
        <v>é.classe.ifc only ifcProcedure</v>
      </c>
      <c r="L622" s="7" t="str">
        <f t="shared" si="92"/>
        <v>Trata-se de: ObjetoBIM</v>
      </c>
      <c r="M622" s="7" t="str">
        <f t="shared" si="95"/>
        <v xml:space="preserve">Tema </v>
      </c>
      <c r="N622" s="7" t="str">
        <f t="shared" si="96"/>
        <v xml:space="preserve">Tema Tarefas </v>
      </c>
      <c r="O622" s="7" t="str">
        <f t="shared" si="97"/>
        <v xml:space="preserve">Tarefas </v>
      </c>
      <c r="P622" s="7" t="str">
        <f t="shared" si="93"/>
        <v>Trata-se de: ObjetoBIM Tema  Tema Tarefas  Tarefas  ifcProcedure. --- Consultar Documentação BuildingSmart</v>
      </c>
      <c r="Q622" s="7" t="s">
        <v>393</v>
      </c>
      <c r="R622" s="19" t="s">
        <v>391</v>
      </c>
      <c r="S622" s="19" t="s">
        <v>391</v>
      </c>
      <c r="T622" s="10" t="str">
        <f t="shared" si="94"/>
        <v>key_622</v>
      </c>
    </row>
    <row r="623" spans="1:20" ht="7.9" customHeight="1" x14ac:dyDescent="0.25">
      <c r="A623" s="12">
        <v>623</v>
      </c>
      <c r="B623" s="89" t="s">
        <v>1253</v>
      </c>
      <c r="C623" s="23" t="s">
        <v>1254</v>
      </c>
      <c r="D623" s="9" t="s">
        <v>921</v>
      </c>
      <c r="E623" s="9" t="s">
        <v>1283</v>
      </c>
      <c r="F623" s="38" t="s">
        <v>311</v>
      </c>
      <c r="G623" s="27" t="s">
        <v>134</v>
      </c>
      <c r="H623" s="27" t="s">
        <v>134</v>
      </c>
      <c r="I623" s="27" t="s">
        <v>134</v>
      </c>
      <c r="J623" s="27" t="s">
        <v>134</v>
      </c>
      <c r="K623" s="27" t="str">
        <f t="shared" si="98"/>
        <v>é.classe.ifc only ifcTask</v>
      </c>
      <c r="L623" s="7" t="str">
        <f t="shared" si="92"/>
        <v>Trata-se de: ObjetoBIM</v>
      </c>
      <c r="M623" s="7" t="str">
        <f t="shared" si="95"/>
        <v xml:space="preserve">Tema </v>
      </c>
      <c r="N623" s="7" t="str">
        <f t="shared" si="96"/>
        <v xml:space="preserve">Tema Tarefas </v>
      </c>
      <c r="O623" s="7" t="str">
        <f t="shared" si="97"/>
        <v xml:space="preserve">Tarefas </v>
      </c>
      <c r="P623" s="7" t="str">
        <f t="shared" si="93"/>
        <v>Trata-se de: ObjetoBIM Tema  Tema Tarefas  Tarefas  ifcTask. --- Consultar Documentação BuildingSmart</v>
      </c>
      <c r="Q623" s="7" t="s">
        <v>393</v>
      </c>
      <c r="R623" s="19" t="s">
        <v>391</v>
      </c>
      <c r="S623" s="19" t="s">
        <v>391</v>
      </c>
      <c r="T623" s="10" t="str">
        <f t="shared" si="94"/>
        <v>key_623</v>
      </c>
    </row>
    <row r="624" spans="1:20" ht="7.9" customHeight="1" x14ac:dyDescent="0.25">
      <c r="A624" s="12">
        <v>624</v>
      </c>
      <c r="B624" s="89" t="s">
        <v>1253</v>
      </c>
      <c r="C624" s="23" t="s">
        <v>1254</v>
      </c>
      <c r="D624" s="9" t="s">
        <v>919</v>
      </c>
      <c r="E624" s="9" t="s">
        <v>1281</v>
      </c>
      <c r="F624" s="38" t="s">
        <v>491</v>
      </c>
      <c r="G624" s="27" t="s">
        <v>134</v>
      </c>
      <c r="H624" s="27" t="s">
        <v>134</v>
      </c>
      <c r="I624" s="27" t="s">
        <v>134</v>
      </c>
      <c r="J624" s="27" t="s">
        <v>134</v>
      </c>
      <c r="K624" s="27" t="str">
        <f t="shared" si="98"/>
        <v>é.classe.ifc only ifcRoot</v>
      </c>
      <c r="L624" s="7" t="str">
        <f t="shared" si="92"/>
        <v>Trata-se de: ObjetoBIM</v>
      </c>
      <c r="M624" s="7" t="str">
        <f t="shared" si="95"/>
        <v xml:space="preserve">Tema </v>
      </c>
      <c r="N624" s="7" t="str">
        <f t="shared" si="96"/>
        <v xml:space="preserve">Tema SuperClasses IFC </v>
      </c>
      <c r="O624" s="7" t="str">
        <f t="shared" si="97"/>
        <v xml:space="preserve">SuperClasses IFC </v>
      </c>
      <c r="P624" s="7" t="str">
        <f t="shared" si="93"/>
        <v>Trata-se de: ObjetoBIM Tema  Tema SuperClasses IFC  SuperClasses IFC  ifcRoot. --- Consultar Documentação BuildingSmart</v>
      </c>
      <c r="Q624" s="7" t="s">
        <v>393</v>
      </c>
      <c r="R624" s="19" t="s">
        <v>391</v>
      </c>
      <c r="S624" s="19" t="s">
        <v>391</v>
      </c>
      <c r="T624" s="10" t="str">
        <f t="shared" si="94"/>
        <v>key_624</v>
      </c>
    </row>
    <row r="625" spans="1:20" ht="7.9" customHeight="1" x14ac:dyDescent="0.25">
      <c r="A625" s="12">
        <v>625</v>
      </c>
      <c r="B625" s="89" t="s">
        <v>1253</v>
      </c>
      <c r="C625" s="23" t="s">
        <v>1254</v>
      </c>
      <c r="D625" s="9" t="s">
        <v>919</v>
      </c>
      <c r="E625" s="9" t="s">
        <v>1281</v>
      </c>
      <c r="F625" s="38" t="s">
        <v>492</v>
      </c>
      <c r="G625" s="27" t="s">
        <v>134</v>
      </c>
      <c r="H625" s="27" t="s">
        <v>134</v>
      </c>
      <c r="I625" s="27" t="s">
        <v>134</v>
      </c>
      <c r="J625" s="27" t="s">
        <v>134</v>
      </c>
      <c r="K625" s="27" t="str">
        <f t="shared" si="98"/>
        <v>é.classe.ifc only ifcObjectDefinition</v>
      </c>
      <c r="L625" s="7" t="str">
        <f t="shared" si="92"/>
        <v>Trata-se de: ObjetoBIM</v>
      </c>
      <c r="M625" s="7" t="str">
        <f t="shared" si="95"/>
        <v xml:space="preserve">Tema </v>
      </c>
      <c r="N625" s="7" t="str">
        <f t="shared" si="96"/>
        <v xml:space="preserve">Tema SuperClasses IFC </v>
      </c>
      <c r="O625" s="7" t="str">
        <f t="shared" si="97"/>
        <v xml:space="preserve">SuperClasses IFC </v>
      </c>
      <c r="P625" s="7" t="str">
        <f t="shared" si="93"/>
        <v>Trata-se de: ObjetoBIM Tema  Tema SuperClasses IFC  SuperClasses IFC  ifcObjectDefinition. --- Consultar Documentação BuildingSmart</v>
      </c>
      <c r="Q625" s="7" t="s">
        <v>393</v>
      </c>
      <c r="R625" s="19" t="s">
        <v>391</v>
      </c>
      <c r="S625" s="19" t="s">
        <v>391</v>
      </c>
      <c r="T625" s="10" t="str">
        <f t="shared" si="94"/>
        <v>key_625</v>
      </c>
    </row>
    <row r="626" spans="1:20" ht="7.9" customHeight="1" x14ac:dyDescent="0.25">
      <c r="A626" s="12">
        <v>626</v>
      </c>
      <c r="B626" s="89" t="s">
        <v>1253</v>
      </c>
      <c r="C626" s="23" t="s">
        <v>1254</v>
      </c>
      <c r="D626" s="9" t="s">
        <v>919</v>
      </c>
      <c r="E626" s="9" t="s">
        <v>1281</v>
      </c>
      <c r="F626" s="38" t="s">
        <v>493</v>
      </c>
      <c r="G626" s="27" t="s">
        <v>134</v>
      </c>
      <c r="H626" s="27" t="s">
        <v>134</v>
      </c>
      <c r="I626" s="27" t="s">
        <v>134</v>
      </c>
      <c r="J626" s="27" t="s">
        <v>134</v>
      </c>
      <c r="K626" s="27" t="str">
        <f t="shared" si="98"/>
        <v>é.classe.ifc only ifcPropertyDefinition</v>
      </c>
      <c r="L626" s="7" t="str">
        <f t="shared" si="92"/>
        <v>Trata-se de: ObjetoBIM</v>
      </c>
      <c r="M626" s="7" t="str">
        <f t="shared" si="95"/>
        <v xml:space="preserve">Tema </v>
      </c>
      <c r="N626" s="7" t="str">
        <f t="shared" si="96"/>
        <v xml:space="preserve">Tema SuperClasses IFC </v>
      </c>
      <c r="O626" s="7" t="str">
        <f t="shared" si="97"/>
        <v xml:space="preserve">SuperClasses IFC </v>
      </c>
      <c r="P626" s="7" t="str">
        <f t="shared" si="93"/>
        <v>Trata-se de: ObjetoBIM Tema  Tema SuperClasses IFC  SuperClasses IFC  ifcPropertyDefinition. --- Consultar Documentação BuildingSmart</v>
      </c>
      <c r="Q626" s="7" t="s">
        <v>393</v>
      </c>
      <c r="R626" s="19" t="s">
        <v>391</v>
      </c>
      <c r="S626" s="19" t="s">
        <v>391</v>
      </c>
      <c r="T626" s="10" t="str">
        <f t="shared" si="94"/>
        <v>key_626</v>
      </c>
    </row>
    <row r="627" spans="1:20" ht="7.9" customHeight="1" x14ac:dyDescent="0.25">
      <c r="A627" s="12">
        <v>627</v>
      </c>
      <c r="B627" s="89" t="s">
        <v>1253</v>
      </c>
      <c r="C627" s="23" t="s">
        <v>1254</v>
      </c>
      <c r="D627" s="9" t="s">
        <v>919</v>
      </c>
      <c r="E627" s="9" t="s">
        <v>1281</v>
      </c>
      <c r="F627" s="38" t="s">
        <v>494</v>
      </c>
      <c r="G627" s="27" t="s">
        <v>134</v>
      </c>
      <c r="H627" s="27" t="s">
        <v>134</v>
      </c>
      <c r="I627" s="27" t="s">
        <v>134</v>
      </c>
      <c r="J627" s="27" t="s">
        <v>134</v>
      </c>
      <c r="K627" s="27" t="str">
        <f t="shared" si="98"/>
        <v>é.classe.ifc only ifcRelationship</v>
      </c>
      <c r="L627" s="7" t="str">
        <f t="shared" si="92"/>
        <v>Trata-se de: ObjetoBIM</v>
      </c>
      <c r="M627" s="7" t="str">
        <f t="shared" si="95"/>
        <v xml:space="preserve">Tema </v>
      </c>
      <c r="N627" s="7" t="str">
        <f t="shared" si="96"/>
        <v xml:space="preserve">Tema SuperClasses IFC </v>
      </c>
      <c r="O627" s="7" t="str">
        <f t="shared" si="97"/>
        <v xml:space="preserve">SuperClasses IFC </v>
      </c>
      <c r="P627" s="7" t="str">
        <f t="shared" si="93"/>
        <v>Trata-se de: ObjetoBIM Tema  Tema SuperClasses IFC  SuperClasses IFC  ifcRelationship. --- Consultar Documentação BuildingSmart</v>
      </c>
      <c r="Q627" s="7" t="s">
        <v>393</v>
      </c>
      <c r="R627" s="19" t="s">
        <v>391</v>
      </c>
      <c r="S627" s="19" t="s">
        <v>391</v>
      </c>
      <c r="T627" s="10" t="str">
        <f t="shared" si="94"/>
        <v>key_627</v>
      </c>
    </row>
    <row r="628" spans="1:20" ht="7.9" customHeight="1" x14ac:dyDescent="0.25">
      <c r="A628" s="12">
        <v>628</v>
      </c>
      <c r="B628" s="89" t="s">
        <v>1253</v>
      </c>
      <c r="C628" s="23" t="s">
        <v>1254</v>
      </c>
      <c r="D628" s="9" t="s">
        <v>930</v>
      </c>
      <c r="E628" s="9" t="s">
        <v>1288</v>
      </c>
      <c r="F628" s="21" t="s">
        <v>466</v>
      </c>
      <c r="G628" s="27" t="s">
        <v>134</v>
      </c>
      <c r="H628" s="27" t="s">
        <v>134</v>
      </c>
      <c r="I628" s="27" t="s">
        <v>134</v>
      </c>
      <c r="J628" s="27" t="s">
        <v>134</v>
      </c>
      <c r="K628" s="27" t="str">
        <f t="shared" si="98"/>
        <v>é.classe.ifc only ifcPolyline</v>
      </c>
      <c r="L628" s="7" t="str">
        <f t="shared" si="92"/>
        <v>Trata-se de: ObjetoBIM</v>
      </c>
      <c r="M628" s="7" t="str">
        <f t="shared" si="95"/>
        <v xml:space="preserve">Tema </v>
      </c>
      <c r="N628" s="7" t="str">
        <f t="shared" si="96"/>
        <v xml:space="preserve">Tema Geometria </v>
      </c>
      <c r="O628" s="7" t="str">
        <f t="shared" si="97"/>
        <v xml:space="preserve">Geometria </v>
      </c>
      <c r="P628" s="7" t="str">
        <f t="shared" si="93"/>
        <v>Trata-se de: ObjetoBIM Tema  Tema Geometria  Geometria  ifcPolyline. --- Consultar Documentação BuildingSmart</v>
      </c>
      <c r="Q628" s="7" t="s">
        <v>393</v>
      </c>
      <c r="R628" s="19" t="s">
        <v>391</v>
      </c>
      <c r="S628" s="19" t="s">
        <v>391</v>
      </c>
      <c r="T628" s="10" t="str">
        <f t="shared" si="94"/>
        <v>key_628</v>
      </c>
    </row>
    <row r="629" spans="1:20" ht="7.9" customHeight="1" x14ac:dyDescent="0.25">
      <c r="A629" s="12">
        <v>629</v>
      </c>
      <c r="B629" s="89" t="s">
        <v>1253</v>
      </c>
      <c r="C629" s="23" t="s">
        <v>1254</v>
      </c>
      <c r="D629" s="9" t="s">
        <v>940</v>
      </c>
      <c r="E629" s="9" t="s">
        <v>1290</v>
      </c>
      <c r="F629" s="38" t="s">
        <v>289</v>
      </c>
      <c r="G629" s="27" t="s">
        <v>134</v>
      </c>
      <c r="H629" s="27" t="s">
        <v>134</v>
      </c>
      <c r="I629" s="27" t="s">
        <v>134</v>
      </c>
      <c r="J629" s="27" t="s">
        <v>134</v>
      </c>
      <c r="K629" s="27" t="str">
        <f t="shared" si="98"/>
        <v>é.classe.ifc only ifcConstructionEquipmentResource</v>
      </c>
      <c r="L629" s="7" t="str">
        <f t="shared" si="92"/>
        <v>Trata-se de: ObjetoBIM</v>
      </c>
      <c r="M629" s="7" t="str">
        <f t="shared" si="95"/>
        <v xml:space="preserve">Tema </v>
      </c>
      <c r="N629" s="7" t="str">
        <f t="shared" si="96"/>
        <v xml:space="preserve">Tema Construtivo </v>
      </c>
      <c r="O629" s="7" t="str">
        <f t="shared" si="97"/>
        <v xml:space="preserve">Construtivo </v>
      </c>
      <c r="P629" s="7" t="str">
        <f t="shared" si="93"/>
        <v>Trata-se de: ObjetoBIM Tema  Tema Construtivo  Construtivo  ifcConstructionEquipmentResource. --- Consultar Documentação BuildingSmart</v>
      </c>
      <c r="Q629" s="7" t="s">
        <v>393</v>
      </c>
      <c r="R629" s="19" t="s">
        <v>391</v>
      </c>
      <c r="S629" s="19" t="s">
        <v>391</v>
      </c>
      <c r="T629" s="10" t="str">
        <f t="shared" si="94"/>
        <v>key_629</v>
      </c>
    </row>
    <row r="630" spans="1:20" ht="7.9" customHeight="1" x14ac:dyDescent="0.25">
      <c r="A630" s="12">
        <v>630</v>
      </c>
      <c r="B630" s="89" t="s">
        <v>1253</v>
      </c>
      <c r="C630" s="23" t="s">
        <v>1254</v>
      </c>
      <c r="D630" s="9" t="s">
        <v>940</v>
      </c>
      <c r="E630" s="9" t="s">
        <v>1290</v>
      </c>
      <c r="F630" s="38" t="s">
        <v>290</v>
      </c>
      <c r="G630" s="27" t="s">
        <v>134</v>
      </c>
      <c r="H630" s="27" t="s">
        <v>134</v>
      </c>
      <c r="I630" s="27" t="s">
        <v>134</v>
      </c>
      <c r="J630" s="27" t="s">
        <v>134</v>
      </c>
      <c r="K630" s="27" t="str">
        <f t="shared" si="98"/>
        <v>é.classe.ifc only ifcConstructionMaterialResource</v>
      </c>
      <c r="L630" s="7" t="str">
        <f t="shared" si="92"/>
        <v>Trata-se de: ObjetoBIM</v>
      </c>
      <c r="M630" s="7" t="str">
        <f t="shared" si="95"/>
        <v xml:space="preserve">Tema </v>
      </c>
      <c r="N630" s="7" t="str">
        <f t="shared" si="96"/>
        <v xml:space="preserve">Tema Construtivo </v>
      </c>
      <c r="O630" s="7" t="str">
        <f t="shared" si="97"/>
        <v xml:space="preserve">Construtivo </v>
      </c>
      <c r="P630" s="7" t="str">
        <f t="shared" si="93"/>
        <v>Trata-se de: ObjetoBIM Tema  Tema Construtivo  Construtivo  ifcConstructionMaterialResource. --- Consultar Documentação BuildingSmart</v>
      </c>
      <c r="Q630" s="7" t="s">
        <v>393</v>
      </c>
      <c r="R630" s="19" t="s">
        <v>391</v>
      </c>
      <c r="S630" s="19" t="s">
        <v>391</v>
      </c>
      <c r="T630" s="10" t="str">
        <f t="shared" si="94"/>
        <v>key_630</v>
      </c>
    </row>
    <row r="631" spans="1:20" ht="7.9" customHeight="1" x14ac:dyDescent="0.25">
      <c r="A631" s="12">
        <v>631</v>
      </c>
      <c r="B631" s="89" t="s">
        <v>1253</v>
      </c>
      <c r="C631" s="23" t="s">
        <v>1254</v>
      </c>
      <c r="D631" s="9" t="s">
        <v>940</v>
      </c>
      <c r="E631" s="9" t="s">
        <v>1290</v>
      </c>
      <c r="F631" s="38" t="s">
        <v>291</v>
      </c>
      <c r="G631" s="27" t="s">
        <v>134</v>
      </c>
      <c r="H631" s="27" t="s">
        <v>134</v>
      </c>
      <c r="I631" s="27" t="s">
        <v>134</v>
      </c>
      <c r="J631" s="27" t="s">
        <v>134</v>
      </c>
      <c r="K631" s="27" t="str">
        <f t="shared" si="98"/>
        <v>é.classe.ifc only ifcConstructionProductResource</v>
      </c>
      <c r="L631" s="7" t="str">
        <f t="shared" si="92"/>
        <v>Trata-se de: ObjetoBIM</v>
      </c>
      <c r="M631" s="7" t="str">
        <f t="shared" si="95"/>
        <v xml:space="preserve">Tema </v>
      </c>
      <c r="N631" s="7" t="str">
        <f t="shared" si="96"/>
        <v xml:space="preserve">Tema Construtivo </v>
      </c>
      <c r="O631" s="7" t="str">
        <f t="shared" si="97"/>
        <v xml:space="preserve">Construtivo </v>
      </c>
      <c r="P631" s="7" t="str">
        <f t="shared" si="93"/>
        <v>Trata-se de: ObjetoBIM Tema  Tema Construtivo  Construtivo  ifcConstructionProductResource. --- Consultar Documentação BuildingSmart</v>
      </c>
      <c r="Q631" s="7" t="s">
        <v>393</v>
      </c>
      <c r="R631" s="19" t="s">
        <v>391</v>
      </c>
      <c r="S631" s="19" t="s">
        <v>391</v>
      </c>
      <c r="T631" s="10" t="str">
        <f t="shared" si="94"/>
        <v>key_631</v>
      </c>
    </row>
    <row r="632" spans="1:20" ht="7.9" customHeight="1" x14ac:dyDescent="0.25">
      <c r="A632" s="12">
        <v>632</v>
      </c>
      <c r="B632" s="89" t="s">
        <v>1253</v>
      </c>
      <c r="C632" s="23" t="s">
        <v>1254</v>
      </c>
      <c r="D632" s="9" t="s">
        <v>916</v>
      </c>
      <c r="E632" s="9" t="s">
        <v>1280</v>
      </c>
      <c r="F632" s="38" t="s">
        <v>294</v>
      </c>
      <c r="G632" s="27" t="s">
        <v>134</v>
      </c>
      <c r="H632" s="27" t="s">
        <v>134</v>
      </c>
      <c r="I632" s="27" t="s">
        <v>134</v>
      </c>
      <c r="J632" s="27" t="s">
        <v>134</v>
      </c>
      <c r="K632" s="27" t="str">
        <f t="shared" si="98"/>
        <v>é.classe.ifc only ifcCrewResource</v>
      </c>
      <c r="L632" s="7" t="str">
        <f t="shared" si="92"/>
        <v>Trata-se de: ObjetoBIM</v>
      </c>
      <c r="M632" s="7" t="str">
        <f t="shared" si="95"/>
        <v xml:space="preserve">Tema </v>
      </c>
      <c r="N632" s="7" t="str">
        <f t="shared" si="96"/>
        <v xml:space="preserve">Tema Humano </v>
      </c>
      <c r="O632" s="7" t="str">
        <f t="shared" si="97"/>
        <v xml:space="preserve">Humano </v>
      </c>
      <c r="P632" s="7" t="str">
        <f t="shared" si="93"/>
        <v>Trata-se de: ObjetoBIM Tema  Tema Humano  Humano  ifcCrewResource. --- Consultar Documentação BuildingSmart</v>
      </c>
      <c r="Q632" s="7" t="s">
        <v>393</v>
      </c>
      <c r="R632" s="19" t="s">
        <v>391</v>
      </c>
      <c r="S632" s="19" t="s">
        <v>391</v>
      </c>
      <c r="T632" s="10" t="str">
        <f t="shared" si="94"/>
        <v>key_632</v>
      </c>
    </row>
    <row r="633" spans="1:20" ht="7.9" customHeight="1" x14ac:dyDescent="0.25">
      <c r="A633" s="12">
        <v>633</v>
      </c>
      <c r="B633" s="89" t="s">
        <v>1253</v>
      </c>
      <c r="C633" s="23" t="s">
        <v>1254</v>
      </c>
      <c r="D633" s="9" t="s">
        <v>916</v>
      </c>
      <c r="E633" s="9" t="s">
        <v>1280</v>
      </c>
      <c r="F633" s="38" t="s">
        <v>299</v>
      </c>
      <c r="G633" s="27" t="s">
        <v>134</v>
      </c>
      <c r="H633" s="27" t="s">
        <v>134</v>
      </c>
      <c r="I633" s="27" t="s">
        <v>134</v>
      </c>
      <c r="J633" s="27" t="s">
        <v>134</v>
      </c>
      <c r="K633" s="27" t="str">
        <f t="shared" si="98"/>
        <v>é.classe.ifc only ifcLaborResource</v>
      </c>
      <c r="L633" s="7" t="str">
        <f t="shared" si="92"/>
        <v>Trata-se de: ObjetoBIM</v>
      </c>
      <c r="M633" s="7" t="str">
        <f t="shared" si="95"/>
        <v xml:space="preserve">Tema </v>
      </c>
      <c r="N633" s="7" t="str">
        <f t="shared" si="96"/>
        <v xml:space="preserve">Tema Humano </v>
      </c>
      <c r="O633" s="7" t="str">
        <f t="shared" si="97"/>
        <v xml:space="preserve">Humano </v>
      </c>
      <c r="P633" s="7" t="str">
        <f t="shared" si="93"/>
        <v>Trata-se de: ObjetoBIM Tema  Tema Humano  Humano  ifcLaborResource. --- Consultar Documentação BuildingSmart</v>
      </c>
      <c r="Q633" s="7" t="s">
        <v>393</v>
      </c>
      <c r="R633" s="19" t="s">
        <v>391</v>
      </c>
      <c r="S633" s="19" t="s">
        <v>391</v>
      </c>
      <c r="T633" s="10" t="str">
        <f t="shared" si="94"/>
        <v>key_633</v>
      </c>
    </row>
    <row r="634" spans="1:20" ht="7.9" customHeight="1" x14ac:dyDescent="0.25">
      <c r="A634" s="12">
        <v>634</v>
      </c>
      <c r="B634" s="89" t="s">
        <v>1253</v>
      </c>
      <c r="C634" s="23" t="s">
        <v>1254</v>
      </c>
      <c r="D634" s="9" t="s">
        <v>916</v>
      </c>
      <c r="E634" s="9" t="s">
        <v>1280</v>
      </c>
      <c r="F634" s="38" t="s">
        <v>309</v>
      </c>
      <c r="G634" s="27" t="s">
        <v>134</v>
      </c>
      <c r="H634" s="27" t="s">
        <v>134</v>
      </c>
      <c r="I634" s="27" t="s">
        <v>134</v>
      </c>
      <c r="J634" s="27" t="s">
        <v>134</v>
      </c>
      <c r="K634" s="27" t="str">
        <f t="shared" si="98"/>
        <v>é.classe.ifc only ifcSubContractResource</v>
      </c>
      <c r="L634" s="7" t="str">
        <f t="shared" si="92"/>
        <v>Trata-se de: ObjetoBIM</v>
      </c>
      <c r="M634" s="7" t="str">
        <f t="shared" si="95"/>
        <v xml:space="preserve">Tema </v>
      </c>
      <c r="N634" s="7" t="str">
        <f t="shared" si="96"/>
        <v xml:space="preserve">Tema Humano </v>
      </c>
      <c r="O634" s="7" t="str">
        <f t="shared" si="97"/>
        <v xml:space="preserve">Humano </v>
      </c>
      <c r="P634" s="7" t="str">
        <f t="shared" si="93"/>
        <v>Trata-se de: ObjetoBIM Tema  Tema Humano  Humano  ifcSubContractResource. --- Consultar Documentação BuildingSmart</v>
      </c>
      <c r="Q634" s="7" t="s">
        <v>393</v>
      </c>
      <c r="R634" s="19" t="s">
        <v>391</v>
      </c>
      <c r="S634" s="19" t="s">
        <v>391</v>
      </c>
      <c r="T634" s="10" t="str">
        <f t="shared" si="94"/>
        <v>key_634</v>
      </c>
    </row>
    <row r="635" spans="1:20" ht="7.9" customHeight="1" x14ac:dyDescent="0.25">
      <c r="A635" s="12">
        <v>635</v>
      </c>
      <c r="B635" s="89" t="s">
        <v>1253</v>
      </c>
      <c r="C635" s="23" t="s">
        <v>1254</v>
      </c>
      <c r="D635" s="9" t="s">
        <v>919</v>
      </c>
      <c r="E635" s="9" t="s">
        <v>1281</v>
      </c>
      <c r="F635" s="38" t="s">
        <v>495</v>
      </c>
      <c r="G635" s="27" t="s">
        <v>134</v>
      </c>
      <c r="H635" s="27" t="s">
        <v>134</v>
      </c>
      <c r="I635" s="27" t="s">
        <v>134</v>
      </c>
      <c r="J635" s="27" t="s">
        <v>134</v>
      </c>
      <c r="K635" s="27" t="str">
        <f t="shared" si="98"/>
        <v>é.classe.ifc only ifcPropertyBoundedValue</v>
      </c>
      <c r="L635" s="7" t="str">
        <f t="shared" si="92"/>
        <v>Trata-se de: ObjetoBIM</v>
      </c>
      <c r="M635" s="7" t="str">
        <f t="shared" si="95"/>
        <v xml:space="preserve">Tema </v>
      </c>
      <c r="N635" s="7" t="str">
        <f t="shared" si="96"/>
        <v xml:space="preserve">Tema SuperClasses IFC </v>
      </c>
      <c r="O635" s="7" t="str">
        <f t="shared" si="97"/>
        <v xml:space="preserve">SuperClasses IFC </v>
      </c>
      <c r="P635" s="7" t="str">
        <f t="shared" si="93"/>
        <v>Trata-se de: ObjetoBIM Tema  Tema SuperClasses IFC  SuperClasses IFC  ifcPropertyBoundedValue. --- Consultar Documentação BuildingSmart</v>
      </c>
      <c r="Q635" s="7" t="s">
        <v>393</v>
      </c>
      <c r="R635" s="19" t="s">
        <v>391</v>
      </c>
      <c r="S635" s="19" t="s">
        <v>391</v>
      </c>
      <c r="T635" s="10" t="str">
        <f t="shared" si="94"/>
        <v>key_635</v>
      </c>
    </row>
    <row r="636" spans="1:20" ht="7.9" customHeight="1" x14ac:dyDescent="0.25">
      <c r="A636" s="12">
        <v>636</v>
      </c>
      <c r="B636" s="89" t="s">
        <v>1253</v>
      </c>
      <c r="C636" s="23" t="s">
        <v>1254</v>
      </c>
      <c r="D636" s="9" t="s">
        <v>919</v>
      </c>
      <c r="E636" s="9" t="s">
        <v>1281</v>
      </c>
      <c r="F636" s="38" t="s">
        <v>496</v>
      </c>
      <c r="G636" s="27" t="s">
        <v>134</v>
      </c>
      <c r="H636" s="27" t="s">
        <v>134</v>
      </c>
      <c r="I636" s="27" t="s">
        <v>134</v>
      </c>
      <c r="J636" s="27" t="s">
        <v>134</v>
      </c>
      <c r="K636" s="27" t="str">
        <f t="shared" si="98"/>
        <v>é.classe.ifc only ifcPropertyEnumeratedValue</v>
      </c>
      <c r="L636" s="7" t="str">
        <f t="shared" si="92"/>
        <v>Trata-se de: ObjetoBIM</v>
      </c>
      <c r="M636" s="7" t="str">
        <f t="shared" si="95"/>
        <v xml:space="preserve">Tema </v>
      </c>
      <c r="N636" s="7" t="str">
        <f t="shared" si="96"/>
        <v xml:space="preserve">Tema SuperClasses IFC </v>
      </c>
      <c r="O636" s="7" t="str">
        <f t="shared" si="97"/>
        <v xml:space="preserve">SuperClasses IFC </v>
      </c>
      <c r="P636" s="7" t="str">
        <f t="shared" si="93"/>
        <v>Trata-se de: ObjetoBIM Tema  Tema SuperClasses IFC  SuperClasses IFC  ifcPropertyEnumeratedValue. --- Consultar Documentação BuildingSmart</v>
      </c>
      <c r="Q636" s="7" t="s">
        <v>393</v>
      </c>
      <c r="R636" s="19" t="s">
        <v>391</v>
      </c>
      <c r="S636" s="19" t="s">
        <v>391</v>
      </c>
      <c r="T636" s="10" t="str">
        <f t="shared" si="94"/>
        <v>key_636</v>
      </c>
    </row>
    <row r="637" spans="1:20" ht="7.9" customHeight="1" x14ac:dyDescent="0.25">
      <c r="A637" s="12">
        <v>637</v>
      </c>
      <c r="B637" s="89" t="s">
        <v>1253</v>
      </c>
      <c r="C637" s="23" t="s">
        <v>1254</v>
      </c>
      <c r="D637" s="9" t="s">
        <v>919</v>
      </c>
      <c r="E637" s="9" t="s">
        <v>1281</v>
      </c>
      <c r="F637" s="38" t="s">
        <v>497</v>
      </c>
      <c r="G637" s="27" t="s">
        <v>134</v>
      </c>
      <c r="H637" s="27" t="s">
        <v>134</v>
      </c>
      <c r="I637" s="27" t="s">
        <v>134</v>
      </c>
      <c r="J637" s="27" t="s">
        <v>134</v>
      </c>
      <c r="K637" s="27" t="str">
        <f t="shared" si="98"/>
        <v>é.classe.ifc only ifcPropertyListValue</v>
      </c>
      <c r="L637" s="7" t="str">
        <f t="shared" si="92"/>
        <v>Trata-se de: ObjetoBIM</v>
      </c>
      <c r="M637" s="7" t="str">
        <f t="shared" si="95"/>
        <v xml:space="preserve">Tema </v>
      </c>
      <c r="N637" s="7" t="str">
        <f t="shared" si="96"/>
        <v xml:space="preserve">Tema SuperClasses IFC </v>
      </c>
      <c r="O637" s="7" t="str">
        <f t="shared" si="97"/>
        <v xml:space="preserve">SuperClasses IFC </v>
      </c>
      <c r="P637" s="7" t="str">
        <f t="shared" si="93"/>
        <v>Trata-se de: ObjetoBIM Tema  Tema SuperClasses IFC  SuperClasses IFC  ifcPropertyListValue. --- Consultar Documentação BuildingSmart</v>
      </c>
      <c r="Q637" s="7" t="s">
        <v>393</v>
      </c>
      <c r="R637" s="19" t="s">
        <v>391</v>
      </c>
      <c r="S637" s="19" t="s">
        <v>391</v>
      </c>
      <c r="T637" s="10" t="str">
        <f t="shared" si="94"/>
        <v>key_637</v>
      </c>
    </row>
    <row r="638" spans="1:20" ht="7.9" customHeight="1" x14ac:dyDescent="0.25">
      <c r="A638" s="12">
        <v>638</v>
      </c>
      <c r="B638" s="89" t="s">
        <v>1253</v>
      </c>
      <c r="C638" s="23" t="s">
        <v>1254</v>
      </c>
      <c r="D638" s="9" t="s">
        <v>919</v>
      </c>
      <c r="E638" s="9" t="s">
        <v>1281</v>
      </c>
      <c r="F638" s="38" t="s">
        <v>500</v>
      </c>
      <c r="G638" s="27" t="s">
        <v>134</v>
      </c>
      <c r="H638" s="27" t="s">
        <v>134</v>
      </c>
      <c r="I638" s="27" t="s">
        <v>134</v>
      </c>
      <c r="J638" s="27" t="s">
        <v>134</v>
      </c>
      <c r="K638" s="27" t="str">
        <f t="shared" si="98"/>
        <v>é.classe.ifc only ifcPropertyReferenceValue</v>
      </c>
      <c r="L638" s="7" t="str">
        <f t="shared" si="92"/>
        <v>Trata-se de: ObjetoBIM</v>
      </c>
      <c r="M638" s="7" t="str">
        <f t="shared" si="95"/>
        <v xml:space="preserve">Tema </v>
      </c>
      <c r="N638" s="7" t="str">
        <f t="shared" si="96"/>
        <v xml:space="preserve">Tema SuperClasses IFC </v>
      </c>
      <c r="O638" s="7" t="str">
        <f t="shared" si="97"/>
        <v xml:space="preserve">SuperClasses IFC </v>
      </c>
      <c r="P638" s="7" t="str">
        <f t="shared" si="93"/>
        <v>Trata-se de: ObjetoBIM Tema  Tema SuperClasses IFC  SuperClasses IFC  ifcPropertyReferenceValue. --- Consultar Documentação BuildingSmart</v>
      </c>
      <c r="Q638" s="7" t="s">
        <v>393</v>
      </c>
      <c r="R638" s="19" t="s">
        <v>391</v>
      </c>
      <c r="S638" s="19" t="s">
        <v>391</v>
      </c>
      <c r="T638" s="10" t="str">
        <f t="shared" si="94"/>
        <v>key_638</v>
      </c>
    </row>
    <row r="639" spans="1:20" ht="7.9" customHeight="1" x14ac:dyDescent="0.25">
      <c r="A639" s="12">
        <v>639</v>
      </c>
      <c r="B639" s="89" t="s">
        <v>1253</v>
      </c>
      <c r="C639" s="23" t="s">
        <v>1254</v>
      </c>
      <c r="D639" s="9" t="s">
        <v>919</v>
      </c>
      <c r="E639" s="9" t="s">
        <v>1281</v>
      </c>
      <c r="F639" s="38" t="s">
        <v>498</v>
      </c>
      <c r="G639" s="27" t="s">
        <v>134</v>
      </c>
      <c r="H639" s="27" t="s">
        <v>134</v>
      </c>
      <c r="I639" s="27" t="s">
        <v>134</v>
      </c>
      <c r="J639" s="27" t="s">
        <v>134</v>
      </c>
      <c r="K639" s="27" t="str">
        <f t="shared" si="98"/>
        <v>é.classe.ifc only ifcPropertySingleValue</v>
      </c>
      <c r="L639" s="7" t="str">
        <f t="shared" si="92"/>
        <v>Trata-se de: ObjetoBIM</v>
      </c>
      <c r="M639" s="7" t="str">
        <f t="shared" si="95"/>
        <v xml:space="preserve">Tema </v>
      </c>
      <c r="N639" s="7" t="str">
        <f t="shared" si="96"/>
        <v xml:space="preserve">Tema SuperClasses IFC </v>
      </c>
      <c r="O639" s="7" t="str">
        <f t="shared" si="97"/>
        <v xml:space="preserve">SuperClasses IFC </v>
      </c>
      <c r="P639" s="7" t="str">
        <f t="shared" si="93"/>
        <v>Trata-se de: ObjetoBIM Tema  Tema SuperClasses IFC  SuperClasses IFC  ifcPropertySingleValue. --- Consultar Documentação BuildingSmart</v>
      </c>
      <c r="Q639" s="7" t="s">
        <v>393</v>
      </c>
      <c r="R639" s="19" t="s">
        <v>391</v>
      </c>
      <c r="S639" s="19" t="s">
        <v>391</v>
      </c>
      <c r="T639" s="10" t="str">
        <f t="shared" si="94"/>
        <v>key_639</v>
      </c>
    </row>
    <row r="640" spans="1:20" ht="7.9" customHeight="1" x14ac:dyDescent="0.25">
      <c r="A640" s="12">
        <v>640</v>
      </c>
      <c r="B640" s="89" t="s">
        <v>1253</v>
      </c>
      <c r="C640" s="23" t="s">
        <v>1254</v>
      </c>
      <c r="D640" s="9" t="s">
        <v>919</v>
      </c>
      <c r="E640" s="9" t="s">
        <v>1281</v>
      </c>
      <c r="F640" s="38" t="s">
        <v>499</v>
      </c>
      <c r="G640" s="27" t="s">
        <v>134</v>
      </c>
      <c r="H640" s="27" t="s">
        <v>134</v>
      </c>
      <c r="I640" s="27" t="s">
        <v>134</v>
      </c>
      <c r="J640" s="27" t="s">
        <v>134</v>
      </c>
      <c r="K640" s="27" t="str">
        <f t="shared" si="98"/>
        <v>é.classe.ifc only ifcPropertyTableValue</v>
      </c>
      <c r="L640" s="7" t="str">
        <f t="shared" si="92"/>
        <v>Trata-se de: ObjetoBIM</v>
      </c>
      <c r="M640" s="7" t="str">
        <f t="shared" si="95"/>
        <v xml:space="preserve">Tema </v>
      </c>
      <c r="N640" s="7" t="str">
        <f t="shared" si="96"/>
        <v xml:space="preserve">Tema SuperClasses IFC </v>
      </c>
      <c r="O640" s="7" t="str">
        <f t="shared" si="97"/>
        <v xml:space="preserve">SuperClasses IFC </v>
      </c>
      <c r="P640" s="7" t="str">
        <f t="shared" si="93"/>
        <v>Trata-se de: ObjetoBIM Tema  Tema SuperClasses IFC  SuperClasses IFC  ifcPropertyTableValue. --- Consultar Documentação BuildingSmart</v>
      </c>
      <c r="Q640" s="7" t="s">
        <v>393</v>
      </c>
      <c r="R640" s="19" t="s">
        <v>391</v>
      </c>
      <c r="S640" s="19" t="s">
        <v>391</v>
      </c>
      <c r="T640" s="10" t="str">
        <f t="shared" si="94"/>
        <v>key_640</v>
      </c>
    </row>
    <row r="641" spans="1:20" ht="7.9" customHeight="1" x14ac:dyDescent="0.25">
      <c r="A641" s="12">
        <v>641</v>
      </c>
      <c r="B641" s="89" t="s">
        <v>1253</v>
      </c>
      <c r="C641" s="23" t="s">
        <v>1254</v>
      </c>
      <c r="D641" s="23" t="s">
        <v>936</v>
      </c>
      <c r="E641" s="23" t="s">
        <v>1261</v>
      </c>
      <c r="F641" s="21" t="s">
        <v>271</v>
      </c>
      <c r="G641" s="27" t="s">
        <v>134</v>
      </c>
      <c r="H641" s="27" t="s">
        <v>134</v>
      </c>
      <c r="I641" s="27" t="s">
        <v>134</v>
      </c>
      <c r="J641" s="27" t="s">
        <v>134</v>
      </c>
      <c r="K641" s="27" t="str">
        <f t="shared" si="98"/>
        <v>é.classe.ifc only ifcSpatialZone</v>
      </c>
      <c r="L641" s="7" t="str">
        <f t="shared" si="92"/>
        <v>Trata-se de: ObjetoBIM</v>
      </c>
      <c r="M641" s="7" t="str">
        <f t="shared" si="95"/>
        <v xml:space="preserve">Tema </v>
      </c>
      <c r="N641" s="7" t="str">
        <f t="shared" si="96"/>
        <v xml:space="preserve">Tema Espacial </v>
      </c>
      <c r="O641" s="7" t="str">
        <f t="shared" si="97"/>
        <v xml:space="preserve">Espacial </v>
      </c>
      <c r="P641" s="7" t="str">
        <f t="shared" si="93"/>
        <v>Trata-se de: ObjetoBIM Tema  Tema Espacial  Espacial  ifcSpatialZone. --- Consultar Documentação BuildingSmart</v>
      </c>
      <c r="Q641" s="7" t="s">
        <v>393</v>
      </c>
      <c r="R641" s="19" t="s">
        <v>391</v>
      </c>
      <c r="S641" s="19" t="s">
        <v>391</v>
      </c>
      <c r="T641" s="10" t="str">
        <f t="shared" si="94"/>
        <v>key_641</v>
      </c>
    </row>
    <row r="642" spans="1:20" ht="7.9" customHeight="1" x14ac:dyDescent="0.25">
      <c r="A642" s="12">
        <v>642</v>
      </c>
      <c r="B642" s="89" t="s">
        <v>1253</v>
      </c>
      <c r="C642" s="23" t="s">
        <v>1254</v>
      </c>
      <c r="D642" s="23" t="s">
        <v>936</v>
      </c>
      <c r="E642" s="23" t="s">
        <v>1261</v>
      </c>
      <c r="F642" s="21" t="s">
        <v>458</v>
      </c>
      <c r="G642" s="27" t="s">
        <v>134</v>
      </c>
      <c r="H642" s="27" t="s">
        <v>134</v>
      </c>
      <c r="I642" s="27" t="s">
        <v>134</v>
      </c>
      <c r="J642" s="27" t="s">
        <v>134</v>
      </c>
      <c r="K642" s="27" t="str">
        <f t="shared" si="98"/>
        <v>é.classe.ifc only ifcExternalSpatialStructureElement</v>
      </c>
      <c r="L642" s="7" t="str">
        <f t="shared" si="92"/>
        <v>Trata-se de: ObjetoBIM</v>
      </c>
      <c r="M642" s="7" t="str">
        <f t="shared" si="95"/>
        <v xml:space="preserve">Tema </v>
      </c>
      <c r="N642" s="7" t="str">
        <f t="shared" si="96"/>
        <v xml:space="preserve">Tema Espacial </v>
      </c>
      <c r="O642" s="7" t="str">
        <f t="shared" si="97"/>
        <v xml:space="preserve">Espacial </v>
      </c>
      <c r="P642" s="7" t="str">
        <f t="shared" si="93"/>
        <v>Trata-se de: ObjetoBIM Tema  Tema Espacial  Espacial  ifcExternalSpatialStructureElement. --- Consultar Documentação BuildingSmart</v>
      </c>
      <c r="Q642" s="7" t="s">
        <v>393</v>
      </c>
      <c r="R642" s="19" t="s">
        <v>391</v>
      </c>
      <c r="S642" s="19" t="s">
        <v>391</v>
      </c>
      <c r="T642" s="10" t="str">
        <f t="shared" si="94"/>
        <v>key_642</v>
      </c>
    </row>
    <row r="643" spans="1:20" ht="7.9" customHeight="1" x14ac:dyDescent="0.25">
      <c r="A643" s="12">
        <v>643</v>
      </c>
      <c r="B643" s="89" t="s">
        <v>1253</v>
      </c>
      <c r="C643" s="23" t="s">
        <v>1254</v>
      </c>
      <c r="D643" s="23" t="s">
        <v>936</v>
      </c>
      <c r="E643" s="23" t="s">
        <v>1261</v>
      </c>
      <c r="F643" s="21" t="s">
        <v>238</v>
      </c>
      <c r="G643" s="27" t="s">
        <v>134</v>
      </c>
      <c r="H643" s="27" t="s">
        <v>134</v>
      </c>
      <c r="I643" s="27" t="s">
        <v>134</v>
      </c>
      <c r="J643" s="27" t="s">
        <v>134</v>
      </c>
      <c r="K643" s="27" t="str">
        <f t="shared" si="98"/>
        <v>é.classe.ifc only ifcSpace</v>
      </c>
      <c r="L643" s="7" t="str">
        <f t="shared" si="92"/>
        <v>Trata-se de: ObjetoBIM</v>
      </c>
      <c r="M643" s="7" t="str">
        <f t="shared" si="95"/>
        <v xml:space="preserve">Tema </v>
      </c>
      <c r="N643" s="7" t="str">
        <f t="shared" si="96"/>
        <v xml:space="preserve">Tema Espacial </v>
      </c>
      <c r="O643" s="7" t="str">
        <f t="shared" si="97"/>
        <v xml:space="preserve">Espacial </v>
      </c>
      <c r="P643" s="7" t="str">
        <f t="shared" si="93"/>
        <v>Trata-se de: ObjetoBIM Tema  Tema Espacial  Espacial  ifcSpace. --- Consultar Documentação BuildingSmart</v>
      </c>
      <c r="Q643" s="7" t="s">
        <v>393</v>
      </c>
      <c r="R643" s="19" t="s">
        <v>391</v>
      </c>
      <c r="S643" s="19" t="s">
        <v>391</v>
      </c>
      <c r="T643" s="10" t="str">
        <f t="shared" si="94"/>
        <v>key_643</v>
      </c>
    </row>
    <row r="644" spans="1:20" ht="7.9" customHeight="1" x14ac:dyDescent="0.25">
      <c r="A644" s="12">
        <v>644</v>
      </c>
      <c r="B644" s="89" t="s">
        <v>1253</v>
      </c>
      <c r="C644" s="23" t="s">
        <v>1254</v>
      </c>
      <c r="D644" s="23" t="s">
        <v>936</v>
      </c>
      <c r="E644" s="23" t="s">
        <v>1261</v>
      </c>
      <c r="F644" s="21" t="s">
        <v>474</v>
      </c>
      <c r="G644" s="27" t="s">
        <v>134</v>
      </c>
      <c r="H644" s="27" t="s">
        <v>134</v>
      </c>
      <c r="I644" s="27" t="s">
        <v>134</v>
      </c>
      <c r="J644" s="27" t="s">
        <v>134</v>
      </c>
      <c r="K644" s="27" t="str">
        <f t="shared" si="98"/>
        <v>é.classe.ifc only ifcBuilding</v>
      </c>
      <c r="L644" s="7" t="str">
        <f t="shared" si="92"/>
        <v>Trata-se de: ObjetoBIM</v>
      </c>
      <c r="M644" s="7" t="str">
        <f t="shared" si="95"/>
        <v xml:space="preserve">Tema </v>
      </c>
      <c r="N644" s="7" t="str">
        <f t="shared" si="96"/>
        <v xml:space="preserve">Tema Espacial </v>
      </c>
      <c r="O644" s="7" t="str">
        <f t="shared" si="97"/>
        <v xml:space="preserve">Espacial </v>
      </c>
      <c r="P644" s="7" t="str">
        <f t="shared" si="93"/>
        <v>Trata-se de: ObjetoBIM Tema  Tema Espacial  Espacial  ifcBuilding. --- Consultar Documentação BuildingSmart</v>
      </c>
      <c r="Q644" s="7" t="s">
        <v>393</v>
      </c>
      <c r="R644" s="19" t="s">
        <v>391</v>
      </c>
      <c r="S644" s="19" t="s">
        <v>391</v>
      </c>
      <c r="T644" s="10" t="str">
        <f t="shared" si="94"/>
        <v>key_644</v>
      </c>
    </row>
    <row r="645" spans="1:20" ht="7.9" customHeight="1" x14ac:dyDescent="0.25">
      <c r="A645" s="12">
        <v>645</v>
      </c>
      <c r="B645" s="89" t="s">
        <v>1253</v>
      </c>
      <c r="C645" s="23" t="s">
        <v>1254</v>
      </c>
      <c r="D645" s="9" t="s">
        <v>939</v>
      </c>
      <c r="E645" s="9" t="s">
        <v>1279</v>
      </c>
      <c r="F645" s="21" t="s">
        <v>465</v>
      </c>
      <c r="G645" s="27" t="s">
        <v>134</v>
      </c>
      <c r="H645" s="27" t="s">
        <v>134</v>
      </c>
      <c r="I645" s="27" t="s">
        <v>134</v>
      </c>
      <c r="J645" s="27" t="s">
        <v>134</v>
      </c>
      <c r="K645" s="27" t="str">
        <f t="shared" si="98"/>
        <v>é.classe.ifc only ifcBuildingStorey</v>
      </c>
      <c r="L645" s="7" t="str">
        <f t="shared" si="92"/>
        <v>Trata-se de: ObjetoBIM</v>
      </c>
      <c r="M645" s="7" t="str">
        <f t="shared" si="95"/>
        <v xml:space="preserve">Tema </v>
      </c>
      <c r="N645" s="7" t="str">
        <f t="shared" si="96"/>
        <v xml:space="preserve">Tema Posicionamento </v>
      </c>
      <c r="O645" s="7" t="str">
        <f t="shared" si="97"/>
        <v xml:space="preserve">Posicionamento </v>
      </c>
      <c r="P645" s="7" t="str">
        <f t="shared" si="93"/>
        <v>Trata-se de: ObjetoBIM Tema  Tema Posicionamento  Posicionamento  ifcBuildingStorey. --- Consultar Documentação BuildingSmart</v>
      </c>
      <c r="Q645" s="7" t="s">
        <v>393</v>
      </c>
      <c r="R645" s="19" t="s">
        <v>391</v>
      </c>
      <c r="S645" s="19" t="s">
        <v>391</v>
      </c>
      <c r="T645" s="10" t="str">
        <f t="shared" si="94"/>
        <v>key_645</v>
      </c>
    </row>
    <row r="646" spans="1:20" ht="7.9" customHeight="1" x14ac:dyDescent="0.25">
      <c r="A646" s="12">
        <v>646</v>
      </c>
      <c r="B646" s="89" t="s">
        <v>1253</v>
      </c>
      <c r="C646" s="23" t="s">
        <v>1254</v>
      </c>
      <c r="D646" s="23" t="s">
        <v>1165</v>
      </c>
      <c r="E646" s="23" t="s">
        <v>1275</v>
      </c>
      <c r="F646" s="21" t="s">
        <v>236</v>
      </c>
      <c r="G646" s="27" t="s">
        <v>134</v>
      </c>
      <c r="H646" s="27" t="s">
        <v>134</v>
      </c>
      <c r="I646" s="27" t="s">
        <v>134</v>
      </c>
      <c r="J646" s="27" t="s">
        <v>134</v>
      </c>
      <c r="K646" s="27" t="str">
        <f t="shared" si="98"/>
        <v>é.classe.ifc only ifcSite</v>
      </c>
      <c r="L646" s="7" t="str">
        <f t="shared" si="92"/>
        <v>Trata-se de: ObjetoBIM</v>
      </c>
      <c r="M646" s="7" t="str">
        <f t="shared" si="95"/>
        <v xml:space="preserve">Tema </v>
      </c>
      <c r="N646" s="7" t="str">
        <f t="shared" si="96"/>
        <v xml:space="preserve">Tema Situação </v>
      </c>
      <c r="O646" s="7" t="str">
        <f t="shared" si="97"/>
        <v xml:space="preserve">Situação </v>
      </c>
      <c r="P646" s="7" t="str">
        <f t="shared" si="93"/>
        <v>Trata-se de: ObjetoBIM Tema  Tema Situação  Situação  ifcSite. --- Consultar Documentação BuildingSmart</v>
      </c>
      <c r="Q646" s="7" t="s">
        <v>393</v>
      </c>
      <c r="R646" s="19" t="s">
        <v>391</v>
      </c>
      <c r="S646" s="19" t="s">
        <v>391</v>
      </c>
      <c r="T646" s="10" t="str">
        <f t="shared" si="94"/>
        <v>key_646</v>
      </c>
    </row>
    <row r="647" spans="1:20" ht="7.9" customHeight="1" x14ac:dyDescent="0.25">
      <c r="A647" s="12">
        <v>647</v>
      </c>
      <c r="B647" s="89" t="s">
        <v>1253</v>
      </c>
      <c r="C647" s="23" t="s">
        <v>1254</v>
      </c>
      <c r="D647" s="9" t="s">
        <v>928</v>
      </c>
      <c r="E647" s="9" t="s">
        <v>1270</v>
      </c>
      <c r="F647" s="38" t="s">
        <v>312</v>
      </c>
      <c r="G647" s="27" t="s">
        <v>134</v>
      </c>
      <c r="H647" s="27" t="s">
        <v>134</v>
      </c>
      <c r="I647" s="27" t="s">
        <v>134</v>
      </c>
      <c r="J647" s="27" t="s">
        <v>134</v>
      </c>
      <c r="K647" s="27" t="str">
        <f t="shared" si="98"/>
        <v>é.classe.ifc only ifcTransportElement</v>
      </c>
      <c r="L647" s="7" t="str">
        <f t="shared" si="92"/>
        <v>Trata-se de: ObjetoBIM</v>
      </c>
      <c r="M647" s="7" t="str">
        <f t="shared" si="95"/>
        <v xml:space="preserve">Tema </v>
      </c>
      <c r="N647" s="7" t="str">
        <f t="shared" si="96"/>
        <v xml:space="preserve">Tema Mecânico </v>
      </c>
      <c r="O647" s="7" t="str">
        <f t="shared" si="97"/>
        <v xml:space="preserve">Mecânico </v>
      </c>
      <c r="P647" s="7" t="str">
        <f t="shared" si="93"/>
        <v>Trata-se de: ObjetoBIM Tema  Tema Mecânico  Mecânico  ifcTransportElement. --- Consultar Documentação BuildingSmart</v>
      </c>
      <c r="Q647" s="7" t="s">
        <v>393</v>
      </c>
      <c r="R647" s="19" t="s">
        <v>391</v>
      </c>
      <c r="S647" s="19" t="s">
        <v>391</v>
      </c>
      <c r="T647" s="10" t="str">
        <f t="shared" si="94"/>
        <v>key_647</v>
      </c>
    </row>
    <row r="648" spans="1:20" ht="7.9" customHeight="1" x14ac:dyDescent="0.25">
      <c r="A648" s="12">
        <v>648</v>
      </c>
      <c r="B648" s="89" t="s">
        <v>1253</v>
      </c>
      <c r="C648" s="23" t="s">
        <v>1254</v>
      </c>
      <c r="D648" s="9" t="s">
        <v>919</v>
      </c>
      <c r="E648" s="9" t="s">
        <v>1281</v>
      </c>
      <c r="F648" s="38" t="s">
        <v>479</v>
      </c>
      <c r="G648" s="27" t="s">
        <v>134</v>
      </c>
      <c r="H648" s="27" t="s">
        <v>134</v>
      </c>
      <c r="I648" s="27" t="s">
        <v>134</v>
      </c>
      <c r="J648" s="27" t="s">
        <v>134</v>
      </c>
      <c r="K648" s="27" t="str">
        <f t="shared" si="98"/>
        <v>é.classe.ifc only ifcTypeProduct</v>
      </c>
      <c r="L648" s="7" t="str">
        <f t="shared" si="92"/>
        <v>Trata-se de: ObjetoBIM</v>
      </c>
      <c r="M648" s="7" t="str">
        <f t="shared" si="95"/>
        <v xml:space="preserve">Tema </v>
      </c>
      <c r="N648" s="7" t="str">
        <f t="shared" si="96"/>
        <v xml:space="preserve">Tema SuperClasses IFC </v>
      </c>
      <c r="O648" s="7" t="str">
        <f t="shared" si="97"/>
        <v xml:space="preserve">SuperClasses IFC </v>
      </c>
      <c r="P648" s="7" t="str">
        <f t="shared" si="93"/>
        <v>Trata-se de: ObjetoBIM Tema  Tema SuperClasses IFC  SuperClasses IFC  ifcTypeProduct. --- Consultar Documentação BuildingSmart</v>
      </c>
      <c r="Q648" s="7" t="s">
        <v>393</v>
      </c>
      <c r="R648" s="19" t="s">
        <v>391</v>
      </c>
      <c r="S648" s="19" t="s">
        <v>391</v>
      </c>
      <c r="T648" s="10" t="str">
        <f t="shared" si="94"/>
        <v>key_648</v>
      </c>
    </row>
    <row r="649" spans="1:20" ht="7.9" customHeight="1" x14ac:dyDescent="0.25">
      <c r="A649" s="12">
        <v>649</v>
      </c>
      <c r="B649" s="89" t="s">
        <v>1253</v>
      </c>
      <c r="C649" s="23" t="s">
        <v>1254</v>
      </c>
      <c r="D649" s="9" t="s">
        <v>919</v>
      </c>
      <c r="E649" s="9" t="s">
        <v>1281</v>
      </c>
      <c r="F649" s="38" t="s">
        <v>480</v>
      </c>
      <c r="G649" s="27" t="s">
        <v>134</v>
      </c>
      <c r="H649" s="27" t="s">
        <v>134</v>
      </c>
      <c r="I649" s="27" t="s">
        <v>134</v>
      </c>
      <c r="J649" s="27" t="s">
        <v>134</v>
      </c>
      <c r="K649" s="27" t="str">
        <f t="shared" si="98"/>
        <v>é.classe.ifc only ifcTypeProcess</v>
      </c>
      <c r="L649" s="7" t="str">
        <f t="shared" si="92"/>
        <v>Trata-se de: ObjetoBIM</v>
      </c>
      <c r="M649" s="7" t="str">
        <f t="shared" si="95"/>
        <v xml:space="preserve">Tema </v>
      </c>
      <c r="N649" s="7" t="str">
        <f t="shared" si="96"/>
        <v xml:space="preserve">Tema SuperClasses IFC </v>
      </c>
      <c r="O649" s="7" t="str">
        <f t="shared" si="97"/>
        <v xml:space="preserve">SuperClasses IFC </v>
      </c>
      <c r="P649" s="7" t="str">
        <f t="shared" si="93"/>
        <v>Trata-se de: ObjetoBIM Tema  Tema SuperClasses IFC  SuperClasses IFC  ifcTypeProcess. --- Consultar Documentação BuildingSmart</v>
      </c>
      <c r="Q649" s="7" t="s">
        <v>393</v>
      </c>
      <c r="R649" s="19" t="s">
        <v>391</v>
      </c>
      <c r="S649" s="19" t="s">
        <v>391</v>
      </c>
      <c r="T649" s="10" t="str">
        <f t="shared" si="94"/>
        <v>key_649</v>
      </c>
    </row>
    <row r="650" spans="1:20" ht="7.9" customHeight="1" x14ac:dyDescent="0.25">
      <c r="A650" s="12">
        <v>650</v>
      </c>
      <c r="B650" s="89" t="s">
        <v>1253</v>
      </c>
      <c r="C650" s="23" t="s">
        <v>1254</v>
      </c>
      <c r="D650" s="9" t="s">
        <v>919</v>
      </c>
      <c r="E650" s="9" t="s">
        <v>1281</v>
      </c>
      <c r="F650" s="38" t="s">
        <v>481</v>
      </c>
      <c r="G650" s="27" t="s">
        <v>134</v>
      </c>
      <c r="H650" s="27" t="s">
        <v>134</v>
      </c>
      <c r="I650" s="27" t="s">
        <v>134</v>
      </c>
      <c r="J650" s="27" t="s">
        <v>134</v>
      </c>
      <c r="K650" s="27" t="str">
        <f t="shared" si="98"/>
        <v>é.classe.ifc only ifcTypeResource</v>
      </c>
      <c r="L650" s="7" t="str">
        <f t="shared" si="92"/>
        <v>Trata-se de: ObjetoBIM</v>
      </c>
      <c r="M650" s="7" t="str">
        <f t="shared" si="95"/>
        <v xml:space="preserve">Tema </v>
      </c>
      <c r="N650" s="7" t="str">
        <f t="shared" si="96"/>
        <v xml:space="preserve">Tema SuperClasses IFC </v>
      </c>
      <c r="O650" s="7" t="str">
        <f t="shared" si="97"/>
        <v xml:space="preserve">SuperClasses IFC </v>
      </c>
      <c r="P650" s="7" t="str">
        <f t="shared" si="93"/>
        <v>Trata-se de: ObjetoBIM Tema  Tema SuperClasses IFC  SuperClasses IFC  ifcTypeResource. --- Consultar Documentação BuildingSmart</v>
      </c>
      <c r="Q650" s="7" t="s">
        <v>393</v>
      </c>
      <c r="R650" s="19" t="s">
        <v>391</v>
      </c>
      <c r="S650" s="19" t="s">
        <v>391</v>
      </c>
      <c r="T650" s="10" t="str">
        <f t="shared" si="94"/>
        <v>key_650</v>
      </c>
    </row>
    <row r="651" spans="1:20" ht="7.9" customHeight="1" x14ac:dyDescent="0.25">
      <c r="A651" s="12">
        <v>651</v>
      </c>
      <c r="B651" s="89" t="s">
        <v>1253</v>
      </c>
      <c r="C651" s="23" t="s">
        <v>1254</v>
      </c>
      <c r="D651" s="9" t="s">
        <v>941</v>
      </c>
      <c r="E651" s="9" t="s">
        <v>1291</v>
      </c>
      <c r="F651" s="38" t="s">
        <v>314</v>
      </c>
      <c r="G651" s="27" t="s">
        <v>134</v>
      </c>
      <c r="H651" s="27" t="s">
        <v>134</v>
      </c>
      <c r="I651" s="27" t="s">
        <v>134</v>
      </c>
      <c r="J651" s="27" t="s">
        <v>134</v>
      </c>
      <c r="K651" s="27" t="str">
        <f t="shared" si="98"/>
        <v>é.classe.ifc only ifcWorkPlan</v>
      </c>
      <c r="L651" s="7" t="str">
        <f t="shared" si="92"/>
        <v>Trata-se de: ObjetoBIM</v>
      </c>
      <c r="M651" s="7" t="str">
        <f t="shared" si="95"/>
        <v xml:space="preserve">Tema </v>
      </c>
      <c r="N651" s="7" t="str">
        <f t="shared" si="96"/>
        <v xml:space="preserve">Tema Planejamento </v>
      </c>
      <c r="O651" s="7" t="str">
        <f t="shared" si="97"/>
        <v xml:space="preserve">Planejamento </v>
      </c>
      <c r="P651" s="7" t="str">
        <f t="shared" si="93"/>
        <v>Trata-se de: ObjetoBIM Tema  Tema Planejamento  Planejamento  ifcWorkPlan. --- Consultar Documentação BuildingSmart</v>
      </c>
      <c r="Q651" s="7" t="s">
        <v>393</v>
      </c>
      <c r="R651" s="19" t="s">
        <v>391</v>
      </c>
      <c r="S651" s="19" t="s">
        <v>391</v>
      </c>
      <c r="T651" s="10" t="str">
        <f t="shared" si="94"/>
        <v>key_651</v>
      </c>
    </row>
    <row r="652" spans="1:20" ht="7.9" customHeight="1" x14ac:dyDescent="0.25">
      <c r="A652" s="12">
        <v>652</v>
      </c>
      <c r="B652" s="89" t="s">
        <v>1253</v>
      </c>
      <c r="C652" s="23" t="s">
        <v>1254</v>
      </c>
      <c r="D652" s="9" t="s">
        <v>941</v>
      </c>
      <c r="E652" s="9" t="s">
        <v>1291</v>
      </c>
      <c r="F652" s="38" t="s">
        <v>315</v>
      </c>
      <c r="G652" s="27" t="s">
        <v>134</v>
      </c>
      <c r="H652" s="27" t="s">
        <v>134</v>
      </c>
      <c r="I652" s="27" t="s">
        <v>134</v>
      </c>
      <c r="J652" s="27" t="s">
        <v>134</v>
      </c>
      <c r="K652" s="27" t="str">
        <f t="shared" si="98"/>
        <v>é.classe.ifc only ifcWorkSchedule</v>
      </c>
      <c r="L652" s="7" t="str">
        <f t="shared" si="92"/>
        <v>Trata-se de: ObjetoBIM</v>
      </c>
      <c r="M652" s="7" t="str">
        <f t="shared" si="95"/>
        <v xml:space="preserve">Tema </v>
      </c>
      <c r="N652" s="7" t="str">
        <f t="shared" si="96"/>
        <v xml:space="preserve">Tema Planejamento </v>
      </c>
      <c r="O652" s="7" t="str">
        <f t="shared" si="97"/>
        <v xml:space="preserve">Planejamento </v>
      </c>
      <c r="P652" s="7" t="str">
        <f t="shared" si="93"/>
        <v>Trata-se de: ObjetoBIM Tema  Tema Planejamento  Planejamento  ifcWorkSchedule. --- Consultar Documentação BuildingSmart</v>
      </c>
      <c r="Q652" s="7" t="s">
        <v>393</v>
      </c>
      <c r="R652" s="19" t="s">
        <v>391</v>
      </c>
      <c r="S652" s="19" t="s">
        <v>391</v>
      </c>
      <c r="T652" s="10" t="str">
        <f t="shared" si="94"/>
        <v>key_652</v>
      </c>
    </row>
  </sheetData>
  <autoFilter ref="A1:T652" xr:uid="{CB1CF42B-C783-4349-9A5C-FEC66E5FAE0F}">
    <sortState xmlns:xlrd2="http://schemas.microsoft.com/office/spreadsheetml/2017/richdata2" ref="A2:T469">
      <sortCondition ref="A1:A469"/>
    </sortState>
  </autoFilter>
  <sortState xmlns:xlrd2="http://schemas.microsoft.com/office/spreadsheetml/2017/richdata2" ref="A2:T652">
    <sortCondition ref="A296:A652"/>
  </sortState>
  <phoneticPr fontId="2" type="noConversion"/>
  <conditionalFormatting sqref="E91">
    <cfRule type="duplicateValues" dxfId="258" priority="1"/>
    <cfRule type="cellIs" dxfId="257" priority="2" operator="equal">
      <formula>"null"</formula>
    </cfRule>
  </conditionalFormatting>
  <conditionalFormatting sqref="E91:F91">
    <cfRule type="duplicateValues" dxfId="256" priority="2918"/>
    <cfRule type="duplicateValues" dxfId="255" priority="2919"/>
    <cfRule type="duplicateValues" dxfId="254" priority="2920"/>
    <cfRule type="duplicateValues" dxfId="253" priority="2921"/>
    <cfRule type="duplicateValues" dxfId="252" priority="2922"/>
  </conditionalFormatting>
  <conditionalFormatting sqref="F20:F34 F37:F41 F90:F91 F221:F226 G1:K1048576">
    <cfRule type="cellIs" dxfId="251" priority="279" operator="equal">
      <formula>"null"</formula>
    </cfRule>
  </conditionalFormatting>
  <conditionalFormatting sqref="F35:F36">
    <cfRule type="duplicateValues" dxfId="250" priority="208"/>
    <cfRule type="duplicateValues" dxfId="249" priority="209"/>
    <cfRule type="duplicateValues" dxfId="248" priority="210"/>
  </conditionalFormatting>
  <conditionalFormatting sqref="F37:F39 F20:F34">
    <cfRule type="duplicateValues" dxfId="247" priority="2264"/>
  </conditionalFormatting>
  <conditionalFormatting sqref="F40:F41">
    <cfRule type="duplicateValues" dxfId="246" priority="242"/>
  </conditionalFormatting>
  <conditionalFormatting sqref="F64">
    <cfRule type="duplicateValues" dxfId="245" priority="2767"/>
    <cfRule type="duplicateValues" dxfId="244" priority="2768"/>
  </conditionalFormatting>
  <conditionalFormatting sqref="F88">
    <cfRule type="duplicateValues" dxfId="243" priority="3159"/>
    <cfRule type="duplicateValues" dxfId="242" priority="3160"/>
    <cfRule type="duplicateValues" dxfId="241" priority="3161"/>
    <cfRule type="duplicateValues" dxfId="240" priority="3162"/>
    <cfRule type="cellIs" dxfId="239" priority="3163" operator="equal">
      <formula>"null"</formula>
    </cfRule>
    <cfRule type="duplicateValues" dxfId="238" priority="3164"/>
  </conditionalFormatting>
  <conditionalFormatting sqref="F90">
    <cfRule type="duplicateValues" dxfId="237" priority="3151"/>
    <cfRule type="duplicateValues" dxfId="236" priority="3152"/>
    <cfRule type="duplicateValues" dxfId="235" priority="3153"/>
    <cfRule type="duplicateValues" dxfId="234" priority="3154"/>
    <cfRule type="duplicateValues" dxfId="233" priority="3155"/>
  </conditionalFormatting>
  <conditionalFormatting sqref="F221:F226">
    <cfRule type="duplicateValues" dxfId="232" priority="2796"/>
    <cfRule type="duplicateValues" dxfId="231" priority="2797"/>
    <cfRule type="duplicateValues" dxfId="230" priority="2798"/>
    <cfRule type="duplicateValues" dxfId="229" priority="2799"/>
    <cfRule type="duplicateValues" dxfId="228" priority="2800"/>
  </conditionalFormatting>
  <conditionalFormatting sqref="F249:F255">
    <cfRule type="duplicateValues" dxfId="227" priority="3137"/>
    <cfRule type="duplicateValues" dxfId="226" priority="3138"/>
    <cfRule type="duplicateValues" dxfId="225" priority="3139"/>
    <cfRule type="duplicateValues" dxfId="224" priority="3140"/>
    <cfRule type="duplicateValues" dxfId="223" priority="3141"/>
    <cfRule type="duplicateValues" dxfId="222" priority="3142"/>
    <cfRule type="duplicateValues" dxfId="221" priority="3143"/>
    <cfRule type="duplicateValues" dxfId="220" priority="3144"/>
    <cfRule type="duplicateValues" dxfId="219" priority="3145"/>
  </conditionalFormatting>
  <conditionalFormatting sqref="F256:F266 F1:F19 F269:F297 F42:F87 F196:F197 F201:F220 F96:F192">
    <cfRule type="duplicateValues" dxfId="218" priority="3093"/>
    <cfRule type="duplicateValues" dxfId="217" priority="3094"/>
  </conditionalFormatting>
  <conditionalFormatting sqref="F298:F447">
    <cfRule type="duplicateValues" dxfId="216" priority="3132"/>
    <cfRule type="duplicateValues" dxfId="215" priority="3133"/>
  </conditionalFormatting>
  <conditionalFormatting sqref="F298:F652">
    <cfRule type="duplicateValues" dxfId="214" priority="3129"/>
  </conditionalFormatting>
  <conditionalFormatting sqref="F448">
    <cfRule type="duplicateValues" dxfId="213" priority="47"/>
    <cfRule type="duplicateValues" dxfId="212" priority="48"/>
  </conditionalFormatting>
  <conditionalFormatting sqref="F449">
    <cfRule type="duplicateValues" dxfId="211" priority="45"/>
    <cfRule type="duplicateValues" dxfId="210" priority="46"/>
  </conditionalFormatting>
  <conditionalFormatting sqref="F451">
    <cfRule type="duplicateValues" dxfId="209" priority="43"/>
    <cfRule type="duplicateValues" dxfId="208" priority="44"/>
  </conditionalFormatting>
  <conditionalFormatting sqref="F451:F455 F298:F449 F641:F652 F457:F638">
    <cfRule type="duplicateValues" dxfId="207" priority="49"/>
    <cfRule type="duplicateValues" dxfId="206" priority="52"/>
    <cfRule type="duplicateValues" dxfId="205" priority="53"/>
    <cfRule type="duplicateValues" dxfId="204" priority="54"/>
  </conditionalFormatting>
  <conditionalFormatting sqref="F452">
    <cfRule type="duplicateValues" dxfId="203" priority="41"/>
    <cfRule type="duplicateValues" dxfId="202" priority="42"/>
  </conditionalFormatting>
  <conditionalFormatting sqref="F453:F455">
    <cfRule type="duplicateValues" dxfId="201" priority="39"/>
    <cfRule type="duplicateValues" dxfId="200" priority="40"/>
  </conditionalFormatting>
  <conditionalFormatting sqref="F457">
    <cfRule type="duplicateValues" dxfId="199" priority="37"/>
    <cfRule type="duplicateValues" dxfId="198" priority="38"/>
  </conditionalFormatting>
  <conditionalFormatting sqref="F458">
    <cfRule type="duplicateValues" dxfId="197" priority="35"/>
    <cfRule type="duplicateValues" dxfId="196" priority="36"/>
  </conditionalFormatting>
  <conditionalFormatting sqref="F459">
    <cfRule type="duplicateValues" dxfId="195" priority="33"/>
    <cfRule type="duplicateValues" dxfId="194" priority="34"/>
  </conditionalFormatting>
  <conditionalFormatting sqref="F460">
    <cfRule type="duplicateValues" dxfId="193" priority="31"/>
    <cfRule type="duplicateValues" dxfId="192" priority="32"/>
  </conditionalFormatting>
  <conditionalFormatting sqref="F461">
    <cfRule type="duplicateValues" dxfId="191" priority="29"/>
    <cfRule type="duplicateValues" dxfId="190" priority="30"/>
  </conditionalFormatting>
  <conditionalFormatting sqref="F462:F469">
    <cfRule type="duplicateValues" dxfId="189" priority="57"/>
    <cfRule type="duplicateValues" dxfId="188" priority="58"/>
  </conditionalFormatting>
  <conditionalFormatting sqref="F470:F638">
    <cfRule type="duplicateValues" dxfId="187" priority="7"/>
  </conditionalFormatting>
  <conditionalFormatting sqref="F471:F473">
    <cfRule type="duplicateValues" dxfId="186" priority="8"/>
    <cfRule type="duplicateValues" dxfId="185" priority="9"/>
  </conditionalFormatting>
  <conditionalFormatting sqref="F639">
    <cfRule type="duplicateValues" dxfId="184" priority="5"/>
    <cfRule type="cellIs" dxfId="183" priority="6" operator="equal">
      <formula>"null"</formula>
    </cfRule>
  </conditionalFormatting>
  <conditionalFormatting sqref="F640">
    <cfRule type="duplicateValues" dxfId="182" priority="3"/>
    <cfRule type="cellIs" dxfId="181" priority="4" operator="equal">
      <formula>"null"</formula>
    </cfRule>
  </conditionalFormatting>
  <conditionalFormatting sqref="F641:F652 F298:F638">
    <cfRule type="duplicateValues" dxfId="180" priority="28"/>
  </conditionalFormatting>
  <conditionalFormatting sqref="F648:F652">
    <cfRule type="duplicateValues" dxfId="179" priority="10"/>
    <cfRule type="duplicateValues" dxfId="178" priority="11"/>
  </conditionalFormatting>
  <conditionalFormatting sqref="F653:F1048576 F1:F19 F256:F266 F269:F297 F42:F87 F196:F197 F201:F220 F92:F192">
    <cfRule type="duplicateValues" dxfId="177" priority="678"/>
  </conditionalFormatting>
  <conditionalFormatting sqref="F653:F1048576 F1:F88 F196:F197 F90:F192 F201:F297">
    <cfRule type="duplicateValues" dxfId="176" priority="105"/>
  </conditionalFormatting>
  <conditionalFormatting sqref="F653:F1048576 F256:F266 F269:F297 F1:F87 F196:F197 F201:F220 F92:F192">
    <cfRule type="duplicateValues" dxfId="175" priority="213"/>
    <cfRule type="duplicateValues" dxfId="174" priority="264"/>
    <cfRule type="duplicateValues" dxfId="173" priority="682"/>
    <cfRule type="duplicateValues" dxfId="172" priority="683"/>
  </conditionalFormatting>
  <conditionalFormatting sqref="F653:F1048576 F256:F266 F269:F297 F1:F88 F196:F197 F201:F220 F92:F192">
    <cfRule type="duplicateValues" dxfId="171" priority="201"/>
  </conditionalFormatting>
  <conditionalFormatting sqref="F653:F1048576 F256:F297 F1:F88 F196:F197 F201:F220 F92:F192">
    <cfRule type="duplicateValues" dxfId="170" priority="19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X170"/>
  <sheetViews>
    <sheetView zoomScale="175" zoomScaleNormal="175" workbookViewId="0">
      <pane ySplit="1" topLeftCell="A140" activePane="bottomLeft" state="frozen"/>
      <selection activeCell="C24" sqref="C24"/>
      <selection pane="bottomLeft" activeCell="L146" sqref="L146"/>
    </sheetView>
  </sheetViews>
  <sheetFormatPr defaultColWidth="9.140625" defaultRowHeight="9" customHeight="1" x14ac:dyDescent="0.25"/>
  <cols>
    <col min="1" max="1" width="3" style="33" customWidth="1"/>
    <col min="2" max="2" width="13.28515625" style="26" customWidth="1"/>
    <col min="3" max="3" width="17.28515625" style="26" customWidth="1"/>
    <col min="4" max="4" width="8.28515625" style="33" customWidth="1"/>
    <col min="5" max="5" width="11.28515625" style="26" customWidth="1"/>
    <col min="6" max="6" width="19.28515625" style="26" customWidth="1"/>
    <col min="7" max="8" width="9.7109375" style="33" customWidth="1"/>
    <col min="9" max="13" width="8.28515625" style="33" customWidth="1"/>
    <col min="14" max="15" width="9.7109375" style="33" customWidth="1"/>
    <col min="16" max="16" width="8.140625" style="26" customWidth="1"/>
    <col min="17" max="17" width="10.85546875" style="26" customWidth="1"/>
    <col min="18" max="18" width="43" style="26" customWidth="1"/>
    <col min="19" max="19" width="27.7109375" style="26" customWidth="1"/>
    <col min="20" max="20" width="8.28515625" style="26" customWidth="1"/>
    <col min="21" max="21" width="39.85546875" style="26" customWidth="1"/>
    <col min="22" max="22" width="39" style="26" customWidth="1"/>
    <col min="23" max="16384" width="9.140625" style="3"/>
  </cols>
  <sheetData>
    <row r="1" spans="1:22" s="46" customFormat="1" ht="24.6" customHeight="1" x14ac:dyDescent="0.25">
      <c r="A1" s="25">
        <v>1</v>
      </c>
      <c r="B1" s="25" t="s">
        <v>123</v>
      </c>
      <c r="C1" s="25" t="s">
        <v>603</v>
      </c>
      <c r="D1" s="25" t="s">
        <v>133</v>
      </c>
      <c r="E1" s="25" t="s">
        <v>119</v>
      </c>
      <c r="F1" s="25" t="s">
        <v>602</v>
      </c>
      <c r="G1" s="25" t="s">
        <v>124</v>
      </c>
      <c r="H1" s="25" t="s">
        <v>131</v>
      </c>
      <c r="I1" s="25" t="s">
        <v>125</v>
      </c>
      <c r="J1" s="25" t="s">
        <v>126</v>
      </c>
      <c r="K1" s="25" t="s">
        <v>127</v>
      </c>
      <c r="L1" s="25" t="s">
        <v>128</v>
      </c>
      <c r="M1" s="25" t="s">
        <v>129</v>
      </c>
      <c r="N1" s="25" t="s">
        <v>130</v>
      </c>
      <c r="O1" s="25" t="s">
        <v>1316</v>
      </c>
      <c r="P1" s="25" t="s">
        <v>1317</v>
      </c>
      <c r="Q1" s="25" t="s">
        <v>1318</v>
      </c>
      <c r="R1" s="29" t="s">
        <v>1319</v>
      </c>
      <c r="S1" s="29" t="s">
        <v>1320</v>
      </c>
      <c r="T1" s="25" t="s">
        <v>1321</v>
      </c>
      <c r="U1" s="25" t="s">
        <v>1322</v>
      </c>
      <c r="V1" s="25" t="s">
        <v>1323</v>
      </c>
    </row>
    <row r="2" spans="1:22" ht="9" customHeight="1" x14ac:dyDescent="0.25">
      <c r="A2" s="25">
        <v>2</v>
      </c>
      <c r="B2" s="62" t="str">
        <f>ProjInfo!B6</f>
        <v>NBR.Data</v>
      </c>
      <c r="C2" s="62" t="str">
        <f>F2</f>
        <v>de.requisito</v>
      </c>
      <c r="D2" s="63" t="s">
        <v>1716</v>
      </c>
      <c r="E2" s="37" t="str">
        <f>ProjInfo!B5</f>
        <v>NBR.Prop</v>
      </c>
      <c r="F2" s="37" t="s">
        <v>1452</v>
      </c>
      <c r="G2" s="44" t="s">
        <v>134</v>
      </c>
      <c r="H2" s="44" t="s">
        <v>134</v>
      </c>
      <c r="I2" s="44" t="s">
        <v>134</v>
      </c>
      <c r="J2" s="44" t="s">
        <v>134</v>
      </c>
      <c r="K2" s="44" t="s">
        <v>134</v>
      </c>
      <c r="L2" s="44" t="s">
        <v>134</v>
      </c>
      <c r="M2" s="44" t="s">
        <v>134</v>
      </c>
      <c r="N2" s="44" t="s">
        <v>134</v>
      </c>
      <c r="O2" s="44" t="s">
        <v>134</v>
      </c>
      <c r="P2" s="30" t="s">
        <v>1253</v>
      </c>
      <c r="Q2" s="36" t="s">
        <v>134</v>
      </c>
      <c r="R2" s="32" t="str">
        <f t="shared" ref="R2:R12" si="0">_xlfn.CONCAT("Propriedade: ",  F2, "    Domínio: ", P2, "     Range: ", Q2)</f>
        <v>Propriedade: de.requisito    Domínio: ObjetoBIM     Range: null</v>
      </c>
      <c r="S2" s="32" t="str">
        <f t="shared" ref="S2:S12" si="1">_xlfn.CONCAT("Valor:  ", C2)</f>
        <v>Valor:  de.requisito</v>
      </c>
      <c r="T2" s="106" t="s">
        <v>134</v>
      </c>
      <c r="U2" s="45" t="str">
        <f>_xlfn.CONCAT("Refere-se a propriedade  ",F2, "  &gt;  ",C2)</f>
        <v>Refere-se a propriedade  de.requisito  &gt;  de.requisito</v>
      </c>
      <c r="V2" s="45" t="str">
        <f t="shared" ref="V2:V12" si="2">C2</f>
        <v>de.requisito</v>
      </c>
    </row>
    <row r="3" spans="1:22" ht="9" customHeight="1" x14ac:dyDescent="0.25">
      <c r="A3" s="25">
        <v>3</v>
      </c>
      <c r="B3" s="47" t="str">
        <f>E3</f>
        <v>de.requisito</v>
      </c>
      <c r="C3" s="101" t="str">
        <f>F3</f>
        <v>prioridade</v>
      </c>
      <c r="D3" s="100" t="str">
        <f>D2</f>
        <v>xsd:boolean</v>
      </c>
      <c r="E3" s="49" t="str">
        <f>F2</f>
        <v>de.requisito</v>
      </c>
      <c r="F3" s="49" t="s">
        <v>1715</v>
      </c>
      <c r="G3" s="51" t="s">
        <v>134</v>
      </c>
      <c r="H3" s="51" t="s">
        <v>134</v>
      </c>
      <c r="I3" s="51" t="s">
        <v>134</v>
      </c>
      <c r="J3" s="51" t="s">
        <v>134</v>
      </c>
      <c r="K3" s="51" t="s">
        <v>134</v>
      </c>
      <c r="L3" s="51" t="s">
        <v>134</v>
      </c>
      <c r="M3" s="51" t="s">
        <v>134</v>
      </c>
      <c r="N3" s="51" t="s">
        <v>134</v>
      </c>
      <c r="O3" s="51" t="s">
        <v>134</v>
      </c>
      <c r="P3" s="21" t="str">
        <f>P2</f>
        <v>ObjetoBIM</v>
      </c>
      <c r="Q3" s="21" t="str">
        <f>Q2</f>
        <v>null</v>
      </c>
      <c r="R3" s="32" t="str">
        <f t="shared" ref="R3" si="3">_xlfn.CONCAT("Propriedade: ",  F3, "    Domínio: ", P3, "     Range: ", Q3)</f>
        <v>Propriedade: prioridade    Domínio: ObjetoBIM     Range: null</v>
      </c>
      <c r="S3" s="32" t="str">
        <f t="shared" ref="S3" si="4">_xlfn.CONCAT("Valor:  ", C3)</f>
        <v>Valor:  prioridade</v>
      </c>
      <c r="T3" s="106" t="s">
        <v>134</v>
      </c>
      <c r="U3" s="45" t="str">
        <f t="shared" ref="U3" si="5">_xlfn.CONCAT("Refere-se a propriedade  ",F3, "  &gt;  ",C3)</f>
        <v>Refere-se a propriedade  prioridade  &gt;  prioridade</v>
      </c>
      <c r="V3" s="45" t="str">
        <f t="shared" ref="V3" si="6">C3</f>
        <v>prioridade</v>
      </c>
    </row>
    <row r="4" spans="1:22" ht="9" customHeight="1" x14ac:dyDescent="0.25">
      <c r="A4" s="25">
        <v>4</v>
      </c>
      <c r="B4" s="17" t="str">
        <f>E4</f>
        <v>prioridade</v>
      </c>
      <c r="C4" s="118" t="str">
        <f>_xlfn.CONCAT("d.",F4)</f>
        <v>d.é.importante</v>
      </c>
      <c r="D4" s="31" t="str">
        <f t="shared" ref="D4:D6" si="7">D3</f>
        <v>xsd:boolean</v>
      </c>
      <c r="E4" s="24" t="str">
        <f>F3</f>
        <v>prioridade</v>
      </c>
      <c r="F4" s="24" t="s">
        <v>1338</v>
      </c>
      <c r="G4" s="51" t="s">
        <v>134</v>
      </c>
      <c r="H4" s="51" t="s">
        <v>134</v>
      </c>
      <c r="I4" s="51" t="s">
        <v>134</v>
      </c>
      <c r="J4" s="51" t="s">
        <v>134</v>
      </c>
      <c r="K4" s="51" t="s">
        <v>134</v>
      </c>
      <c r="L4" s="51" t="s">
        <v>134</v>
      </c>
      <c r="M4" s="51" t="s">
        <v>134</v>
      </c>
      <c r="N4" s="51" t="s">
        <v>134</v>
      </c>
      <c r="O4" s="51" t="s">
        <v>134</v>
      </c>
      <c r="P4" s="21" t="str">
        <f t="shared" ref="P4:P67" si="8">P3</f>
        <v>ObjetoBIM</v>
      </c>
      <c r="Q4" s="21" t="str">
        <f t="shared" ref="Q4:Q7" si="9">Q3</f>
        <v>null</v>
      </c>
      <c r="R4" s="32" t="str">
        <f t="shared" si="0"/>
        <v>Propriedade: é.importante    Domínio: ObjetoBIM     Range: null</v>
      </c>
      <c r="S4" s="32" t="str">
        <f t="shared" si="1"/>
        <v>Valor:  d.é.importante</v>
      </c>
      <c r="T4" s="106" t="s">
        <v>134</v>
      </c>
      <c r="U4" s="45" t="str">
        <f t="shared" ref="U4:U74" si="10">_xlfn.CONCAT("Refere-se a propriedade  ",F4, "  &gt;  ",C4)</f>
        <v>Refere-se a propriedade  é.importante  &gt;  d.é.importante</v>
      </c>
      <c r="V4" s="45" t="str">
        <f t="shared" si="2"/>
        <v>d.é.importante</v>
      </c>
    </row>
    <row r="5" spans="1:22" ht="9" customHeight="1" x14ac:dyDescent="0.25">
      <c r="A5" s="25">
        <v>5</v>
      </c>
      <c r="B5" s="17" t="str">
        <f t="shared" ref="B5:B6" si="11">E5</f>
        <v>prioridade</v>
      </c>
      <c r="C5" s="118" t="str">
        <f t="shared" ref="C5:C6" si="12">_xlfn.CONCAT("d.",F5)</f>
        <v>d.é.obrigatório</v>
      </c>
      <c r="D5" s="31" t="str">
        <f t="shared" si="7"/>
        <v>xsd:boolean</v>
      </c>
      <c r="E5" s="24" t="str">
        <f t="shared" ref="E5:E6" si="13">E4</f>
        <v>prioridade</v>
      </c>
      <c r="F5" s="24" t="s">
        <v>1339</v>
      </c>
      <c r="G5" s="51" t="s">
        <v>134</v>
      </c>
      <c r="H5" s="51" t="s">
        <v>134</v>
      </c>
      <c r="I5" s="51" t="s">
        <v>134</v>
      </c>
      <c r="J5" s="51" t="s">
        <v>134</v>
      </c>
      <c r="K5" s="51" t="s">
        <v>134</v>
      </c>
      <c r="L5" s="51" t="s">
        <v>134</v>
      </c>
      <c r="M5" s="51" t="s">
        <v>134</v>
      </c>
      <c r="N5" s="51" t="s">
        <v>134</v>
      </c>
      <c r="O5" s="51" t="s">
        <v>134</v>
      </c>
      <c r="P5" s="21" t="str">
        <f t="shared" si="8"/>
        <v>ObjetoBIM</v>
      </c>
      <c r="Q5" s="21" t="str">
        <f t="shared" si="9"/>
        <v>null</v>
      </c>
      <c r="R5" s="32" t="str">
        <f t="shared" si="0"/>
        <v>Propriedade: é.obrigatório    Domínio: ObjetoBIM     Range: null</v>
      </c>
      <c r="S5" s="32" t="str">
        <f t="shared" si="1"/>
        <v>Valor:  d.é.obrigatório</v>
      </c>
      <c r="T5" s="106" t="s">
        <v>134</v>
      </c>
      <c r="U5" s="45" t="str">
        <f t="shared" si="10"/>
        <v>Refere-se a propriedade  é.obrigatório  &gt;  d.é.obrigatório</v>
      </c>
      <c r="V5" s="45" t="str">
        <f t="shared" si="2"/>
        <v>d.é.obrigatório</v>
      </c>
    </row>
    <row r="6" spans="1:22" ht="9" customHeight="1" x14ac:dyDescent="0.25">
      <c r="A6" s="25">
        <v>6</v>
      </c>
      <c r="B6" s="17" t="str">
        <f t="shared" si="11"/>
        <v>prioridade</v>
      </c>
      <c r="C6" s="118" t="str">
        <f t="shared" si="12"/>
        <v>d.é.opcional</v>
      </c>
      <c r="D6" s="31" t="str">
        <f t="shared" si="7"/>
        <v>xsd:boolean</v>
      </c>
      <c r="E6" s="24" t="str">
        <f t="shared" si="13"/>
        <v>prioridade</v>
      </c>
      <c r="F6" s="24" t="s">
        <v>1340</v>
      </c>
      <c r="G6" s="51" t="s">
        <v>134</v>
      </c>
      <c r="H6" s="51" t="s">
        <v>134</v>
      </c>
      <c r="I6" s="51" t="s">
        <v>134</v>
      </c>
      <c r="J6" s="51" t="s">
        <v>134</v>
      </c>
      <c r="K6" s="51" t="s">
        <v>134</v>
      </c>
      <c r="L6" s="51" t="s">
        <v>134</v>
      </c>
      <c r="M6" s="51" t="s">
        <v>134</v>
      </c>
      <c r="N6" s="51" t="s">
        <v>134</v>
      </c>
      <c r="O6" s="51" t="s">
        <v>134</v>
      </c>
      <c r="P6" s="21" t="str">
        <f t="shared" si="8"/>
        <v>ObjetoBIM</v>
      </c>
      <c r="Q6" s="21" t="str">
        <f t="shared" si="9"/>
        <v>null</v>
      </c>
      <c r="R6" s="32" t="str">
        <f t="shared" si="0"/>
        <v>Propriedade: é.opcional    Domínio: ObjetoBIM     Range: null</v>
      </c>
      <c r="S6" s="32" t="str">
        <f t="shared" si="1"/>
        <v>Valor:  d.é.opcional</v>
      </c>
      <c r="T6" s="106" t="s">
        <v>134</v>
      </c>
      <c r="U6" s="45" t="str">
        <f t="shared" si="10"/>
        <v>Refere-se a propriedade  é.opcional  &gt;  d.é.opcional</v>
      </c>
      <c r="V6" s="45" t="str">
        <f t="shared" si="2"/>
        <v>d.é.opcional</v>
      </c>
    </row>
    <row r="7" spans="1:22" ht="9" customHeight="1" x14ac:dyDescent="0.25">
      <c r="A7" s="25">
        <v>7</v>
      </c>
      <c r="B7" s="62" t="str">
        <f>ProjInfo!B6</f>
        <v>NBR.Data</v>
      </c>
      <c r="C7" s="62" t="str">
        <f t="shared" ref="C7" si="14">F7</f>
        <v>de.documentação</v>
      </c>
      <c r="D7" s="63" t="s">
        <v>47</v>
      </c>
      <c r="E7" s="48" t="str">
        <f>ProjInfo!B5</f>
        <v>NBR.Prop</v>
      </c>
      <c r="F7" s="48" t="s">
        <v>1702</v>
      </c>
      <c r="G7" s="39" t="s">
        <v>134</v>
      </c>
      <c r="H7" s="39" t="s">
        <v>134</v>
      </c>
      <c r="I7" s="39" t="s">
        <v>134</v>
      </c>
      <c r="J7" s="39" t="s">
        <v>134</v>
      </c>
      <c r="K7" s="39" t="s">
        <v>134</v>
      </c>
      <c r="L7" s="39" t="s">
        <v>134</v>
      </c>
      <c r="M7" s="39" t="s">
        <v>134</v>
      </c>
      <c r="N7" s="39" t="s">
        <v>134</v>
      </c>
      <c r="O7" s="39" t="s">
        <v>134</v>
      </c>
      <c r="P7" s="21" t="str">
        <f t="shared" si="8"/>
        <v>ObjetoBIM</v>
      </c>
      <c r="Q7" s="21" t="str">
        <f t="shared" si="9"/>
        <v>null</v>
      </c>
      <c r="R7" s="32" t="str">
        <f t="shared" si="0"/>
        <v>Propriedade: de.documentação    Domínio: ObjetoBIM     Range: null</v>
      </c>
      <c r="S7" s="32" t="str">
        <f t="shared" si="1"/>
        <v>Valor:  de.documentação</v>
      </c>
      <c r="T7" s="106" t="s">
        <v>134</v>
      </c>
      <c r="U7" s="45" t="str">
        <f t="shared" ref="U7:U12" si="15">_xlfn.CONCAT("Refere-se a propriedade  ",F7, "  &gt;  ",C7)</f>
        <v>Refere-se a propriedade  de.documentação  &gt;  de.documentação</v>
      </c>
      <c r="V7" s="45" t="str">
        <f t="shared" si="2"/>
        <v>de.documentação</v>
      </c>
    </row>
    <row r="8" spans="1:22" ht="9" customHeight="1" x14ac:dyDescent="0.25">
      <c r="A8" s="25">
        <v>8</v>
      </c>
      <c r="B8" s="101" t="str">
        <f>E8</f>
        <v>de.documentação</v>
      </c>
      <c r="C8" s="101" t="str">
        <f>F8</f>
        <v>folha</v>
      </c>
      <c r="D8" s="102" t="s">
        <v>47</v>
      </c>
      <c r="E8" s="103" t="str">
        <f>F7</f>
        <v>de.documentação</v>
      </c>
      <c r="F8" s="103" t="s">
        <v>1711</v>
      </c>
      <c r="G8" s="40" t="s">
        <v>134</v>
      </c>
      <c r="H8" s="40" t="s">
        <v>134</v>
      </c>
      <c r="I8" s="40" t="s">
        <v>134</v>
      </c>
      <c r="J8" s="40" t="s">
        <v>134</v>
      </c>
      <c r="K8" s="40" t="s">
        <v>134</v>
      </c>
      <c r="L8" s="40" t="s">
        <v>134</v>
      </c>
      <c r="M8" s="40" t="s">
        <v>134</v>
      </c>
      <c r="N8" s="40" t="s">
        <v>134</v>
      </c>
      <c r="O8" s="40" t="s">
        <v>134</v>
      </c>
      <c r="P8" s="21" t="str">
        <f t="shared" si="8"/>
        <v>ObjetoBIM</v>
      </c>
      <c r="Q8" s="30" t="s">
        <v>885</v>
      </c>
      <c r="R8" s="32" t="str">
        <f t="shared" si="0"/>
        <v>Propriedade: folha    Domínio: ObjetoBIM     Range: Folha</v>
      </c>
      <c r="S8" s="32" t="str">
        <f t="shared" si="1"/>
        <v>Valor:  folha</v>
      </c>
      <c r="T8" s="106" t="s">
        <v>134</v>
      </c>
      <c r="U8" s="45" t="str">
        <f t="shared" si="15"/>
        <v>Refere-se a propriedade  folha  &gt;  folha</v>
      </c>
      <c r="V8" s="45" t="str">
        <f t="shared" si="2"/>
        <v>folha</v>
      </c>
    </row>
    <row r="9" spans="1:22" ht="9" customHeight="1" x14ac:dyDescent="0.25">
      <c r="A9" s="25">
        <v>9</v>
      </c>
      <c r="B9" s="118" t="str">
        <f t="shared" ref="B9:B54" si="16">E9</f>
        <v>folha</v>
      </c>
      <c r="C9" s="118" t="str">
        <f>_xlfn.CONCAT("d.",F9)</f>
        <v>d.é.papel</v>
      </c>
      <c r="D9" s="31" t="str">
        <f t="shared" ref="D9:D11" si="17">D7</f>
        <v>xsd:string</v>
      </c>
      <c r="E9" s="24" t="str">
        <f>F8</f>
        <v>folha</v>
      </c>
      <c r="F9" s="24" t="s">
        <v>1358</v>
      </c>
      <c r="G9" s="40" t="s">
        <v>134</v>
      </c>
      <c r="H9" s="40" t="s">
        <v>134</v>
      </c>
      <c r="I9" s="40" t="s">
        <v>134</v>
      </c>
      <c r="J9" s="40" t="s">
        <v>134</v>
      </c>
      <c r="K9" s="40" t="s">
        <v>134</v>
      </c>
      <c r="L9" s="40" t="s">
        <v>134</v>
      </c>
      <c r="M9" s="40" t="s">
        <v>134</v>
      </c>
      <c r="N9" s="40" t="s">
        <v>134</v>
      </c>
      <c r="O9" s="40" t="s">
        <v>134</v>
      </c>
      <c r="P9" s="21" t="str">
        <f t="shared" si="8"/>
        <v>ObjetoBIM</v>
      </c>
      <c r="Q9" s="23" t="str">
        <f>Q8</f>
        <v>Folha</v>
      </c>
      <c r="R9" s="32" t="str">
        <f t="shared" si="0"/>
        <v>Propriedade: é.papel    Domínio: ObjetoBIM     Range: Folha</v>
      </c>
      <c r="S9" s="32" t="str">
        <f t="shared" si="1"/>
        <v>Valor:  d.é.papel</v>
      </c>
      <c r="T9" s="106" t="s">
        <v>134</v>
      </c>
      <c r="U9" s="45" t="str">
        <f t="shared" si="15"/>
        <v>Refere-se a propriedade  é.papel  &gt;  d.é.papel</v>
      </c>
      <c r="V9" s="45" t="str">
        <f t="shared" si="2"/>
        <v>d.é.papel</v>
      </c>
    </row>
    <row r="10" spans="1:22" ht="9" customHeight="1" x14ac:dyDescent="0.25">
      <c r="A10" s="25">
        <v>10</v>
      </c>
      <c r="B10" s="118" t="str">
        <f t="shared" si="16"/>
        <v>folha</v>
      </c>
      <c r="C10" s="118" t="str">
        <f t="shared" ref="C10:C12" si="18">_xlfn.CONCAT("d.",F10)</f>
        <v>d.é.gramatura</v>
      </c>
      <c r="D10" s="31" t="str">
        <f t="shared" si="17"/>
        <v>xsd:string</v>
      </c>
      <c r="E10" s="24" t="str">
        <f t="shared" ref="E10:E12" si="19">E9</f>
        <v>folha</v>
      </c>
      <c r="F10" s="24" t="s">
        <v>1359</v>
      </c>
      <c r="G10" s="40" t="s">
        <v>134</v>
      </c>
      <c r="H10" s="40" t="s">
        <v>134</v>
      </c>
      <c r="I10" s="40" t="s">
        <v>134</v>
      </c>
      <c r="J10" s="40" t="s">
        <v>134</v>
      </c>
      <c r="K10" s="40" t="s">
        <v>134</v>
      </c>
      <c r="L10" s="40" t="s">
        <v>134</v>
      </c>
      <c r="M10" s="40" t="s">
        <v>134</v>
      </c>
      <c r="N10" s="40" t="s">
        <v>134</v>
      </c>
      <c r="O10" s="40" t="s">
        <v>134</v>
      </c>
      <c r="P10" s="21" t="str">
        <f t="shared" si="8"/>
        <v>ObjetoBIM</v>
      </c>
      <c r="Q10" s="23" t="str">
        <f t="shared" ref="Q10:Q12" si="20">Q9</f>
        <v>Folha</v>
      </c>
      <c r="R10" s="32" t="str">
        <f t="shared" si="0"/>
        <v>Propriedade: é.gramatura    Domínio: ObjetoBIM     Range: Folha</v>
      </c>
      <c r="S10" s="32" t="str">
        <f t="shared" si="1"/>
        <v>Valor:  d.é.gramatura</v>
      </c>
      <c r="T10" s="106" t="s">
        <v>134</v>
      </c>
      <c r="U10" s="45" t="str">
        <f t="shared" si="15"/>
        <v>Refere-se a propriedade  é.gramatura  &gt;  d.é.gramatura</v>
      </c>
      <c r="V10" s="45" t="str">
        <f t="shared" si="2"/>
        <v>d.é.gramatura</v>
      </c>
    </row>
    <row r="11" spans="1:22" ht="9" customHeight="1" x14ac:dyDescent="0.25">
      <c r="A11" s="25">
        <v>11</v>
      </c>
      <c r="B11" s="118" t="str">
        <f t="shared" si="16"/>
        <v>folha</v>
      </c>
      <c r="C11" s="118" t="str">
        <f t="shared" si="18"/>
        <v>d.é.formato</v>
      </c>
      <c r="D11" s="31" t="str">
        <f t="shared" si="17"/>
        <v>xsd:string</v>
      </c>
      <c r="E11" s="24" t="str">
        <f t="shared" si="19"/>
        <v>folha</v>
      </c>
      <c r="F11" s="24" t="s">
        <v>1360</v>
      </c>
      <c r="G11" s="40" t="s">
        <v>134</v>
      </c>
      <c r="H11" s="40" t="s">
        <v>134</v>
      </c>
      <c r="I11" s="40" t="s">
        <v>134</v>
      </c>
      <c r="J11" s="40" t="s">
        <v>134</v>
      </c>
      <c r="K11" s="40" t="s">
        <v>134</v>
      </c>
      <c r="L11" s="40" t="s">
        <v>134</v>
      </c>
      <c r="M11" s="40" t="s">
        <v>134</v>
      </c>
      <c r="N11" s="40" t="s">
        <v>134</v>
      </c>
      <c r="O11" s="40" t="s">
        <v>134</v>
      </c>
      <c r="P11" s="21" t="str">
        <f t="shared" si="8"/>
        <v>ObjetoBIM</v>
      </c>
      <c r="Q11" s="23" t="str">
        <f t="shared" si="20"/>
        <v>Folha</v>
      </c>
      <c r="R11" s="32" t="str">
        <f t="shared" si="0"/>
        <v>Propriedade: é.formato    Domínio: ObjetoBIM     Range: Folha</v>
      </c>
      <c r="S11" s="32" t="str">
        <f t="shared" si="1"/>
        <v>Valor:  d.é.formato</v>
      </c>
      <c r="T11" s="106" t="s">
        <v>134</v>
      </c>
      <c r="U11" s="45" t="str">
        <f t="shared" si="15"/>
        <v>Refere-se a propriedade  é.formato  &gt;  d.é.formato</v>
      </c>
      <c r="V11" s="45" t="str">
        <f t="shared" si="2"/>
        <v>d.é.formato</v>
      </c>
    </row>
    <row r="12" spans="1:22" ht="9" customHeight="1" x14ac:dyDescent="0.25">
      <c r="A12" s="25">
        <v>12</v>
      </c>
      <c r="B12" s="118" t="str">
        <f t="shared" si="16"/>
        <v>folha</v>
      </c>
      <c r="C12" s="118" t="str">
        <f t="shared" si="18"/>
        <v>d.é.margem</v>
      </c>
      <c r="D12" s="31" t="s">
        <v>37</v>
      </c>
      <c r="E12" s="24" t="str">
        <f t="shared" si="19"/>
        <v>folha</v>
      </c>
      <c r="F12" s="24" t="s">
        <v>1361</v>
      </c>
      <c r="G12" s="40" t="s">
        <v>134</v>
      </c>
      <c r="H12" s="40" t="s">
        <v>134</v>
      </c>
      <c r="I12" s="40" t="s">
        <v>134</v>
      </c>
      <c r="J12" s="40" t="s">
        <v>134</v>
      </c>
      <c r="K12" s="40" t="s">
        <v>134</v>
      </c>
      <c r="L12" s="40" t="s">
        <v>134</v>
      </c>
      <c r="M12" s="40" t="s">
        <v>134</v>
      </c>
      <c r="N12" s="40" t="s">
        <v>134</v>
      </c>
      <c r="O12" s="40" t="s">
        <v>134</v>
      </c>
      <c r="P12" s="21" t="str">
        <f t="shared" si="8"/>
        <v>ObjetoBIM</v>
      </c>
      <c r="Q12" s="23" t="str">
        <f t="shared" si="20"/>
        <v>Folha</v>
      </c>
      <c r="R12" s="32" t="str">
        <f t="shared" si="0"/>
        <v>Propriedade: é.margem    Domínio: ObjetoBIM     Range: Folha</v>
      </c>
      <c r="S12" s="32" t="str">
        <f t="shared" si="1"/>
        <v>Valor:  d.é.margem</v>
      </c>
      <c r="T12" s="106" t="s">
        <v>134</v>
      </c>
      <c r="U12" s="45" t="str">
        <f t="shared" si="15"/>
        <v>Refere-se a propriedade  é.margem  &gt;  d.é.margem</v>
      </c>
      <c r="V12" s="45" t="str">
        <f t="shared" si="2"/>
        <v>d.é.margem</v>
      </c>
    </row>
    <row r="13" spans="1:22" ht="9" customHeight="1" x14ac:dyDescent="0.25">
      <c r="A13" s="25">
        <v>13</v>
      </c>
      <c r="B13" s="101" t="str">
        <f t="shared" si="16"/>
        <v>de.documentação</v>
      </c>
      <c r="C13" s="101" t="str">
        <f>F13</f>
        <v>escala</v>
      </c>
      <c r="D13" s="102" t="s">
        <v>47</v>
      </c>
      <c r="E13" s="103" t="s">
        <v>1702</v>
      </c>
      <c r="F13" s="103" t="s">
        <v>1712</v>
      </c>
      <c r="G13" s="40" t="s">
        <v>134</v>
      </c>
      <c r="H13" s="40" t="s">
        <v>134</v>
      </c>
      <c r="I13" s="40" t="s">
        <v>134</v>
      </c>
      <c r="J13" s="40" t="s">
        <v>134</v>
      </c>
      <c r="K13" s="40" t="s">
        <v>134</v>
      </c>
      <c r="L13" s="40" t="s">
        <v>134</v>
      </c>
      <c r="M13" s="40" t="s">
        <v>134</v>
      </c>
      <c r="N13" s="40" t="s">
        <v>134</v>
      </c>
      <c r="O13" s="40" t="s">
        <v>134</v>
      </c>
      <c r="P13" s="21" t="str">
        <f t="shared" si="8"/>
        <v>ObjetoBIM</v>
      </c>
      <c r="Q13" s="30" t="s">
        <v>946</v>
      </c>
      <c r="R13" s="32" t="str">
        <f t="shared" ref="R13:R15" si="21">_xlfn.CONCAT("Propriedade: ",  F13, "    Domínio: ", P13, "     Range: ", Q13)</f>
        <v>Propriedade: escala    Domínio: ObjetoBIM     Range: Escalar</v>
      </c>
      <c r="S13" s="32" t="str">
        <f t="shared" ref="S13:S15" si="22">_xlfn.CONCAT("Valor:  ", C13)</f>
        <v>Valor:  escala</v>
      </c>
      <c r="T13" s="106" t="s">
        <v>134</v>
      </c>
      <c r="U13" s="45" t="str">
        <f t="shared" si="10"/>
        <v>Refere-se a propriedade  escala  &gt;  escala</v>
      </c>
      <c r="V13" s="45" t="str">
        <f t="shared" ref="V13:V15" si="23">C13</f>
        <v>escala</v>
      </c>
    </row>
    <row r="14" spans="1:22" ht="9" customHeight="1" x14ac:dyDescent="0.25">
      <c r="A14" s="25">
        <v>14</v>
      </c>
      <c r="B14" s="118" t="str">
        <f t="shared" si="16"/>
        <v>escala</v>
      </c>
      <c r="C14" s="118" t="str">
        <f>_xlfn.CONCAT("d.",F14)</f>
        <v>d.é.escala.numérica</v>
      </c>
      <c r="D14" s="31" t="s">
        <v>37</v>
      </c>
      <c r="E14" s="24" t="str">
        <f>F13</f>
        <v>escala</v>
      </c>
      <c r="F14" s="57" t="s">
        <v>1416</v>
      </c>
      <c r="G14" s="40" t="s">
        <v>134</v>
      </c>
      <c r="H14" s="40" t="s">
        <v>134</v>
      </c>
      <c r="I14" s="40" t="s">
        <v>134</v>
      </c>
      <c r="J14" s="40" t="s">
        <v>134</v>
      </c>
      <c r="K14" s="40" t="s">
        <v>134</v>
      </c>
      <c r="L14" s="40" t="s">
        <v>134</v>
      </c>
      <c r="M14" s="40" t="s">
        <v>134</v>
      </c>
      <c r="N14" s="40" t="s">
        <v>134</v>
      </c>
      <c r="O14" s="40" t="s">
        <v>134</v>
      </c>
      <c r="P14" s="21" t="str">
        <f t="shared" si="8"/>
        <v>ObjetoBIM</v>
      </c>
      <c r="Q14" s="23" t="str">
        <f>Q13</f>
        <v>Escalar</v>
      </c>
      <c r="R14" s="32" t="str">
        <f t="shared" si="21"/>
        <v>Propriedade: é.escala.numérica    Domínio: ObjetoBIM     Range: Escalar</v>
      </c>
      <c r="S14" s="32" t="str">
        <f t="shared" si="22"/>
        <v>Valor:  d.é.escala.numérica</v>
      </c>
      <c r="T14" s="106" t="s">
        <v>134</v>
      </c>
      <c r="U14" s="45" t="str">
        <f t="shared" si="10"/>
        <v>Refere-se a propriedade  é.escala.numérica  &gt;  d.é.escala.numérica</v>
      </c>
      <c r="V14" s="45" t="str">
        <f t="shared" si="23"/>
        <v>d.é.escala.numérica</v>
      </c>
    </row>
    <row r="15" spans="1:22" ht="9" customHeight="1" x14ac:dyDescent="0.25">
      <c r="A15" s="25">
        <v>15</v>
      </c>
      <c r="B15" s="118" t="str">
        <f t="shared" si="16"/>
        <v>escala</v>
      </c>
      <c r="C15" s="118" t="str">
        <f t="shared" ref="C15" si="24">_xlfn.CONCAT("d.",F15)</f>
        <v>d.é.escala.gráfica</v>
      </c>
      <c r="D15" s="31" t="s">
        <v>47</v>
      </c>
      <c r="E15" s="24" t="str">
        <f>E14</f>
        <v>escala</v>
      </c>
      <c r="F15" s="57" t="s">
        <v>1417</v>
      </c>
      <c r="G15" s="40" t="s">
        <v>134</v>
      </c>
      <c r="H15" s="40" t="s">
        <v>134</v>
      </c>
      <c r="I15" s="40" t="s">
        <v>134</v>
      </c>
      <c r="J15" s="40" t="s">
        <v>134</v>
      </c>
      <c r="K15" s="40" t="s">
        <v>134</v>
      </c>
      <c r="L15" s="40" t="s">
        <v>134</v>
      </c>
      <c r="M15" s="40" t="s">
        <v>134</v>
      </c>
      <c r="N15" s="40" t="s">
        <v>134</v>
      </c>
      <c r="O15" s="40" t="s">
        <v>134</v>
      </c>
      <c r="P15" s="21" t="str">
        <f t="shared" si="8"/>
        <v>ObjetoBIM</v>
      </c>
      <c r="Q15" s="23" t="str">
        <f>Q14</f>
        <v>Escalar</v>
      </c>
      <c r="R15" s="32" t="str">
        <f t="shared" si="21"/>
        <v>Propriedade: é.escala.gráfica    Domínio: ObjetoBIM     Range: Escalar</v>
      </c>
      <c r="S15" s="32" t="str">
        <f t="shared" si="22"/>
        <v>Valor:  d.é.escala.gráfica</v>
      </c>
      <c r="T15" s="106" t="s">
        <v>134</v>
      </c>
      <c r="U15" s="45" t="str">
        <f t="shared" si="10"/>
        <v>Refere-se a propriedade  é.escala.gráfica  &gt;  d.é.escala.gráfica</v>
      </c>
      <c r="V15" s="45" t="str">
        <f t="shared" si="23"/>
        <v>d.é.escala.gráfica</v>
      </c>
    </row>
    <row r="16" spans="1:22" ht="9" customHeight="1" x14ac:dyDescent="0.25">
      <c r="A16" s="25">
        <v>16</v>
      </c>
      <c r="B16" s="101" t="str">
        <f t="shared" si="16"/>
        <v>de.documentação</v>
      </c>
      <c r="C16" s="101" t="str">
        <f>F16</f>
        <v>estilo</v>
      </c>
      <c r="D16" s="102" t="s">
        <v>47</v>
      </c>
      <c r="E16" s="103" t="s">
        <v>1702</v>
      </c>
      <c r="F16" s="103" t="s">
        <v>1713</v>
      </c>
      <c r="G16" s="40" t="s">
        <v>134</v>
      </c>
      <c r="H16" s="40" t="s">
        <v>134</v>
      </c>
      <c r="I16" s="40" t="s">
        <v>134</v>
      </c>
      <c r="J16" s="40" t="s">
        <v>134</v>
      </c>
      <c r="K16" s="40" t="s">
        <v>134</v>
      </c>
      <c r="L16" s="40" t="s">
        <v>134</v>
      </c>
      <c r="M16" s="40" t="s">
        <v>134</v>
      </c>
      <c r="N16" s="40" t="s">
        <v>134</v>
      </c>
      <c r="O16" s="40" t="s">
        <v>134</v>
      </c>
      <c r="P16" s="21" t="str">
        <f t="shared" si="8"/>
        <v>ObjetoBIM</v>
      </c>
      <c r="Q16" s="30" t="s">
        <v>712</v>
      </c>
      <c r="R16" s="32" t="str">
        <f>_xlfn.CONCAT("Propriedade: ",  F16, "    Domínio: ", P16, "     Range: ", Q16)</f>
        <v>Propriedade: estilo    Domínio: ObjetoBIM     Range: Estilizador</v>
      </c>
      <c r="S16" s="32" t="str">
        <f>_xlfn.CONCAT("Valor:  ", C16)</f>
        <v>Valor:  estilo</v>
      </c>
      <c r="T16" s="106" t="s">
        <v>134</v>
      </c>
      <c r="U16" s="45" t="str">
        <f t="shared" si="10"/>
        <v>Refere-se a propriedade  estilo  &gt;  estilo</v>
      </c>
      <c r="V16" s="45" t="str">
        <f>C16</f>
        <v>estilo</v>
      </c>
    </row>
    <row r="17" spans="1:22" ht="9" customHeight="1" x14ac:dyDescent="0.25">
      <c r="A17" s="25">
        <v>17</v>
      </c>
      <c r="B17" s="118" t="str">
        <f t="shared" si="16"/>
        <v>estilo</v>
      </c>
      <c r="C17" s="118" t="str">
        <f>_xlfn.CONCAT("d.",F17)</f>
        <v>d.é.tipo.de.linha</v>
      </c>
      <c r="D17" s="31" t="s">
        <v>47</v>
      </c>
      <c r="E17" s="24" t="str">
        <f>F16</f>
        <v>estilo</v>
      </c>
      <c r="F17" s="24" t="s">
        <v>1415</v>
      </c>
      <c r="G17" s="40" t="s">
        <v>134</v>
      </c>
      <c r="H17" s="40" t="s">
        <v>134</v>
      </c>
      <c r="I17" s="40" t="s">
        <v>134</v>
      </c>
      <c r="J17" s="40" t="s">
        <v>134</v>
      </c>
      <c r="K17" s="40" t="s">
        <v>134</v>
      </c>
      <c r="L17" s="40" t="s">
        <v>134</v>
      </c>
      <c r="M17" s="40" t="s">
        <v>134</v>
      </c>
      <c r="N17" s="40" t="s">
        <v>134</v>
      </c>
      <c r="O17" s="40" t="s">
        <v>134</v>
      </c>
      <c r="P17" s="21" t="str">
        <f t="shared" si="8"/>
        <v>ObjetoBIM</v>
      </c>
      <c r="Q17" s="23" t="str">
        <f>Q16</f>
        <v>Estilizador</v>
      </c>
      <c r="R17" s="32" t="str">
        <f t="shared" ref="R17:R103" si="25">_xlfn.CONCAT("Propriedade: ",  F17, "    Domínio: ", P17, "     Range: ", Q17)</f>
        <v>Propriedade: é.tipo.de.linha    Domínio: ObjetoBIM     Range: Estilizador</v>
      </c>
      <c r="S17" s="32" t="str">
        <f t="shared" ref="S17:S103" si="26">_xlfn.CONCAT("Valor:  ", C17)</f>
        <v>Valor:  d.é.tipo.de.linha</v>
      </c>
      <c r="T17" s="106" t="s">
        <v>134</v>
      </c>
      <c r="U17" s="45" t="str">
        <f t="shared" si="10"/>
        <v>Refere-se a propriedade  é.tipo.de.linha  &gt;  d.é.tipo.de.linha</v>
      </c>
      <c r="V17" s="45" t="str">
        <f t="shared" ref="V17" si="27">C17</f>
        <v>d.é.tipo.de.linha</v>
      </c>
    </row>
    <row r="18" spans="1:22" ht="9" customHeight="1" x14ac:dyDescent="0.25">
      <c r="A18" s="25">
        <v>18</v>
      </c>
      <c r="B18" s="118" t="str">
        <f t="shared" si="16"/>
        <v>estilo</v>
      </c>
      <c r="C18" s="118" t="str">
        <f t="shared" ref="C18:C23" si="28">_xlfn.CONCAT("d.",F18)</f>
        <v>d.é.grupo.de.linha</v>
      </c>
      <c r="D18" s="31" t="s">
        <v>37</v>
      </c>
      <c r="E18" s="24" t="str">
        <f>E17</f>
        <v>estilo</v>
      </c>
      <c r="F18" s="24" t="s">
        <v>1418</v>
      </c>
      <c r="G18" s="40" t="s">
        <v>134</v>
      </c>
      <c r="H18" s="40" t="s">
        <v>134</v>
      </c>
      <c r="I18" s="40" t="s">
        <v>134</v>
      </c>
      <c r="J18" s="40" t="s">
        <v>134</v>
      </c>
      <c r="K18" s="40" t="s">
        <v>134</v>
      </c>
      <c r="L18" s="40" t="s">
        <v>134</v>
      </c>
      <c r="M18" s="40" t="s">
        <v>134</v>
      </c>
      <c r="N18" s="40" t="s">
        <v>134</v>
      </c>
      <c r="O18" s="40" t="s">
        <v>134</v>
      </c>
      <c r="P18" s="21" t="str">
        <f t="shared" si="8"/>
        <v>ObjetoBIM</v>
      </c>
      <c r="Q18" s="23" t="str">
        <f>Q17</f>
        <v>Estilizador</v>
      </c>
      <c r="R18" s="32" t="str">
        <f t="shared" ref="R18" si="29">_xlfn.CONCAT("Propriedade: ",  F18, "    Domínio: ", P18, "     Range: ", Q18)</f>
        <v>Propriedade: é.grupo.de.linha    Domínio: ObjetoBIM     Range: Estilizador</v>
      </c>
      <c r="S18" s="32" t="str">
        <f t="shared" ref="S18" si="30">_xlfn.CONCAT("Valor:  ", C18)</f>
        <v>Valor:  d.é.grupo.de.linha</v>
      </c>
      <c r="T18" s="106" t="s">
        <v>134</v>
      </c>
      <c r="U18" s="45" t="str">
        <f t="shared" si="10"/>
        <v>Refere-se a propriedade  é.grupo.de.linha  &gt;  d.é.grupo.de.linha</v>
      </c>
      <c r="V18" s="45" t="str">
        <f t="shared" ref="V18" si="31">C18</f>
        <v>d.é.grupo.de.linha</v>
      </c>
    </row>
    <row r="19" spans="1:22" ht="9" customHeight="1" x14ac:dyDescent="0.25">
      <c r="A19" s="25">
        <v>19</v>
      </c>
      <c r="B19" s="118" t="str">
        <f t="shared" si="16"/>
        <v>estilo</v>
      </c>
      <c r="C19" s="118" t="str">
        <f t="shared" si="28"/>
        <v>d.é.valor.de.linha</v>
      </c>
      <c r="D19" s="31" t="s">
        <v>37</v>
      </c>
      <c r="E19" s="24" t="str">
        <f>E18</f>
        <v>estilo</v>
      </c>
      <c r="F19" s="24" t="s">
        <v>1419</v>
      </c>
      <c r="G19" s="40" t="s">
        <v>134</v>
      </c>
      <c r="H19" s="40" t="s">
        <v>134</v>
      </c>
      <c r="I19" s="40" t="s">
        <v>134</v>
      </c>
      <c r="J19" s="40" t="s">
        <v>134</v>
      </c>
      <c r="K19" s="40" t="s">
        <v>134</v>
      </c>
      <c r="L19" s="40" t="s">
        <v>134</v>
      </c>
      <c r="M19" s="40" t="s">
        <v>134</v>
      </c>
      <c r="N19" s="40" t="s">
        <v>134</v>
      </c>
      <c r="O19" s="40" t="s">
        <v>134</v>
      </c>
      <c r="P19" s="21" t="str">
        <f t="shared" si="8"/>
        <v>ObjetoBIM</v>
      </c>
      <c r="Q19" s="23" t="str">
        <f t="shared" ref="Q19:Q23" si="32">Q18</f>
        <v>Estilizador</v>
      </c>
      <c r="R19" s="32" t="str">
        <f t="shared" ref="R19" si="33">_xlfn.CONCAT("Propriedade: ",  F19, "    Domínio: ", P19, "     Range: ", Q19)</f>
        <v>Propriedade: é.valor.de.linha    Domínio: ObjetoBIM     Range: Estilizador</v>
      </c>
      <c r="S19" s="32" t="str">
        <f t="shared" ref="S19" si="34">_xlfn.CONCAT("Valor:  ", C19)</f>
        <v>Valor:  d.é.valor.de.linha</v>
      </c>
      <c r="T19" s="106" t="s">
        <v>134</v>
      </c>
      <c r="U19" s="45" t="str">
        <f t="shared" si="10"/>
        <v>Refere-se a propriedade  é.valor.de.linha  &gt;  d.é.valor.de.linha</v>
      </c>
      <c r="V19" s="45" t="str">
        <f t="shared" ref="V19" si="35">C19</f>
        <v>d.é.valor.de.linha</v>
      </c>
    </row>
    <row r="20" spans="1:22" ht="9" customHeight="1" x14ac:dyDescent="0.25">
      <c r="A20" s="25">
        <v>20</v>
      </c>
      <c r="B20" s="118" t="str">
        <f t="shared" si="16"/>
        <v>estilo</v>
      </c>
      <c r="C20" s="118" t="str">
        <f t="shared" si="28"/>
        <v>d.é.tipo.de.seta</v>
      </c>
      <c r="D20" s="31" t="s">
        <v>47</v>
      </c>
      <c r="E20" s="24" t="str">
        <f t="shared" ref="E20:E23" si="36">E19</f>
        <v>estilo</v>
      </c>
      <c r="F20" s="24" t="s">
        <v>1420</v>
      </c>
      <c r="G20" s="40" t="s">
        <v>134</v>
      </c>
      <c r="H20" s="40" t="s">
        <v>134</v>
      </c>
      <c r="I20" s="40" t="s">
        <v>134</v>
      </c>
      <c r="J20" s="40" t="s">
        <v>134</v>
      </c>
      <c r="K20" s="40" t="s">
        <v>134</v>
      </c>
      <c r="L20" s="40" t="s">
        <v>134</v>
      </c>
      <c r="M20" s="40" t="s">
        <v>134</v>
      </c>
      <c r="N20" s="40" t="s">
        <v>134</v>
      </c>
      <c r="O20" s="40" t="s">
        <v>134</v>
      </c>
      <c r="P20" s="21" t="str">
        <f t="shared" si="8"/>
        <v>ObjetoBIM</v>
      </c>
      <c r="Q20" s="23" t="str">
        <f t="shared" si="32"/>
        <v>Estilizador</v>
      </c>
      <c r="R20" s="32" t="str">
        <f t="shared" si="25"/>
        <v>Propriedade: é.tipo.de.seta    Domínio: ObjetoBIM     Range: Estilizador</v>
      </c>
      <c r="S20" s="32" t="str">
        <f t="shared" si="26"/>
        <v>Valor:  d.é.tipo.de.seta</v>
      </c>
      <c r="T20" s="106" t="s">
        <v>134</v>
      </c>
      <c r="U20" s="45" t="str">
        <f t="shared" si="10"/>
        <v>Refere-se a propriedade  é.tipo.de.seta  &gt;  d.é.tipo.de.seta</v>
      </c>
      <c r="V20" s="45" t="str">
        <f t="shared" ref="V20:V31" si="37">C20</f>
        <v>d.é.tipo.de.seta</v>
      </c>
    </row>
    <row r="21" spans="1:22" ht="9" customHeight="1" x14ac:dyDescent="0.25">
      <c r="A21" s="25">
        <v>21</v>
      </c>
      <c r="B21" s="118" t="str">
        <f t="shared" si="16"/>
        <v>estilo</v>
      </c>
      <c r="C21" s="118" t="str">
        <f t="shared" si="28"/>
        <v>d.é.extremidade.de.cota</v>
      </c>
      <c r="D21" s="31" t="s">
        <v>47</v>
      </c>
      <c r="E21" s="24" t="str">
        <f t="shared" si="36"/>
        <v>estilo</v>
      </c>
      <c r="F21" s="24" t="s">
        <v>1721</v>
      </c>
      <c r="G21" s="40" t="s">
        <v>134</v>
      </c>
      <c r="H21" s="40" t="s">
        <v>134</v>
      </c>
      <c r="I21" s="40" t="s">
        <v>134</v>
      </c>
      <c r="J21" s="40" t="s">
        <v>134</v>
      </c>
      <c r="K21" s="40" t="s">
        <v>134</v>
      </c>
      <c r="L21" s="40" t="s">
        <v>134</v>
      </c>
      <c r="M21" s="40" t="s">
        <v>134</v>
      </c>
      <c r="N21" s="40" t="s">
        <v>134</v>
      </c>
      <c r="O21" s="40" t="s">
        <v>134</v>
      </c>
      <c r="P21" s="21" t="str">
        <f t="shared" si="8"/>
        <v>ObjetoBIM</v>
      </c>
      <c r="Q21" s="23" t="str">
        <f t="shared" si="32"/>
        <v>Estilizador</v>
      </c>
      <c r="R21" s="32" t="str">
        <f t="shared" si="25"/>
        <v>Propriedade: é.extremidade.de.cota    Domínio: ObjetoBIM     Range: Estilizador</v>
      </c>
      <c r="S21" s="32" t="str">
        <f t="shared" si="26"/>
        <v>Valor:  d.é.extremidade.de.cota</v>
      </c>
      <c r="T21" s="106" t="s">
        <v>134</v>
      </c>
      <c r="U21" s="45" t="str">
        <f t="shared" si="10"/>
        <v>Refere-se a propriedade  é.extremidade.de.cota  &gt;  d.é.extremidade.de.cota</v>
      </c>
      <c r="V21" s="45" t="str">
        <f t="shared" si="37"/>
        <v>d.é.extremidade.de.cota</v>
      </c>
    </row>
    <row r="22" spans="1:22" ht="9" customHeight="1" x14ac:dyDescent="0.25">
      <c r="A22" s="25">
        <v>22</v>
      </c>
      <c r="B22" s="118" t="str">
        <f t="shared" si="16"/>
        <v>estilo</v>
      </c>
      <c r="C22" s="118" t="str">
        <f t="shared" si="28"/>
        <v>d.é.regua.de.letra</v>
      </c>
      <c r="D22" s="31" t="s">
        <v>37</v>
      </c>
      <c r="E22" s="24" t="str">
        <f t="shared" si="36"/>
        <v>estilo</v>
      </c>
      <c r="F22" s="24" t="s">
        <v>1720</v>
      </c>
      <c r="G22" s="40" t="s">
        <v>134</v>
      </c>
      <c r="H22" s="40" t="s">
        <v>134</v>
      </c>
      <c r="I22" s="40" t="s">
        <v>134</v>
      </c>
      <c r="J22" s="40" t="s">
        <v>134</v>
      </c>
      <c r="K22" s="40" t="s">
        <v>134</v>
      </c>
      <c r="L22" s="40" t="s">
        <v>134</v>
      </c>
      <c r="M22" s="40" t="s">
        <v>134</v>
      </c>
      <c r="N22" s="40" t="s">
        <v>134</v>
      </c>
      <c r="O22" s="40" t="s">
        <v>134</v>
      </c>
      <c r="P22" s="21" t="str">
        <f t="shared" si="8"/>
        <v>ObjetoBIM</v>
      </c>
      <c r="Q22" s="23" t="str">
        <f t="shared" si="32"/>
        <v>Estilizador</v>
      </c>
      <c r="R22" s="32" t="str">
        <f t="shared" si="25"/>
        <v>Propriedade: é.regua.de.letra    Domínio: ObjetoBIM     Range: Estilizador</v>
      </c>
      <c r="S22" s="32" t="str">
        <f t="shared" si="26"/>
        <v>Valor:  d.é.regua.de.letra</v>
      </c>
      <c r="T22" s="106" t="s">
        <v>134</v>
      </c>
      <c r="U22" s="45" t="str">
        <f t="shared" si="10"/>
        <v>Refere-se a propriedade  é.regua.de.letra  &gt;  d.é.regua.de.letra</v>
      </c>
      <c r="V22" s="45" t="str">
        <f t="shared" si="37"/>
        <v>d.é.regua.de.letra</v>
      </c>
    </row>
    <row r="23" spans="1:22" ht="9" customHeight="1" x14ac:dyDescent="0.25">
      <c r="A23" s="25">
        <v>23</v>
      </c>
      <c r="B23" s="118" t="str">
        <f t="shared" si="16"/>
        <v>estilo</v>
      </c>
      <c r="C23" s="118" t="str">
        <f t="shared" si="28"/>
        <v>d.é.tipo.de.letra</v>
      </c>
      <c r="D23" s="31" t="s">
        <v>47</v>
      </c>
      <c r="E23" s="24" t="str">
        <f t="shared" si="36"/>
        <v>estilo</v>
      </c>
      <c r="F23" s="24" t="s">
        <v>1421</v>
      </c>
      <c r="G23" s="40" t="s">
        <v>134</v>
      </c>
      <c r="H23" s="40" t="s">
        <v>134</v>
      </c>
      <c r="I23" s="40" t="s">
        <v>134</v>
      </c>
      <c r="J23" s="40" t="s">
        <v>134</v>
      </c>
      <c r="K23" s="40" t="s">
        <v>134</v>
      </c>
      <c r="L23" s="40" t="s">
        <v>134</v>
      </c>
      <c r="M23" s="40" t="s">
        <v>134</v>
      </c>
      <c r="N23" s="40" t="s">
        <v>134</v>
      </c>
      <c r="O23" s="40" t="s">
        <v>134</v>
      </c>
      <c r="P23" s="21" t="str">
        <f t="shared" si="8"/>
        <v>ObjetoBIM</v>
      </c>
      <c r="Q23" s="23" t="str">
        <f t="shared" si="32"/>
        <v>Estilizador</v>
      </c>
      <c r="R23" s="32" t="str">
        <f t="shared" ref="R23" si="38">_xlfn.CONCAT("Propriedade: ",  F23, "    Domínio: ", P23, "     Range: ", Q23)</f>
        <v>Propriedade: é.tipo.de.letra    Domínio: ObjetoBIM     Range: Estilizador</v>
      </c>
      <c r="S23" s="32" t="str">
        <f t="shared" ref="S23" si="39">_xlfn.CONCAT("Valor:  ", C23)</f>
        <v>Valor:  d.é.tipo.de.letra</v>
      </c>
      <c r="T23" s="106" t="s">
        <v>134</v>
      </c>
      <c r="U23" s="45" t="str">
        <f t="shared" si="10"/>
        <v>Refere-se a propriedade  é.tipo.de.letra  &gt;  d.é.tipo.de.letra</v>
      </c>
      <c r="V23" s="45" t="str">
        <f t="shared" ref="V23" si="40">C23</f>
        <v>d.é.tipo.de.letra</v>
      </c>
    </row>
    <row r="24" spans="1:22" ht="9" customHeight="1" x14ac:dyDescent="0.25">
      <c r="A24" s="25">
        <v>24</v>
      </c>
      <c r="B24" s="101" t="str">
        <f t="shared" si="16"/>
        <v>de.documentação</v>
      </c>
      <c r="C24" s="101" t="str">
        <f>F24</f>
        <v>símbólica</v>
      </c>
      <c r="D24" s="102" t="s">
        <v>47</v>
      </c>
      <c r="E24" s="49" t="str">
        <f>F7</f>
        <v>de.documentação</v>
      </c>
      <c r="F24" s="103" t="s">
        <v>1714</v>
      </c>
      <c r="G24" s="40" t="s">
        <v>134</v>
      </c>
      <c r="H24" s="40" t="s">
        <v>134</v>
      </c>
      <c r="I24" s="40" t="s">
        <v>134</v>
      </c>
      <c r="J24" s="40" t="s">
        <v>134</v>
      </c>
      <c r="K24" s="40" t="s">
        <v>134</v>
      </c>
      <c r="L24" s="40" t="s">
        <v>134</v>
      </c>
      <c r="M24" s="40" t="s">
        <v>134</v>
      </c>
      <c r="N24" s="40" t="s">
        <v>134</v>
      </c>
      <c r="O24" s="40" t="s">
        <v>134</v>
      </c>
      <c r="P24" s="21" t="str">
        <f t="shared" si="8"/>
        <v>ObjetoBIM</v>
      </c>
      <c r="Q24" s="36" t="s">
        <v>751</v>
      </c>
      <c r="R24" s="32" t="str">
        <f t="shared" si="25"/>
        <v>Propriedade: símbólica    Domínio: ObjetoBIM     Range: Simbólico</v>
      </c>
      <c r="S24" s="32" t="str">
        <f t="shared" si="26"/>
        <v>Valor:  símbólica</v>
      </c>
      <c r="T24" s="106" t="s">
        <v>134</v>
      </c>
      <c r="U24" s="45" t="str">
        <f t="shared" si="10"/>
        <v>Refere-se a propriedade  símbólica  &gt;  símbólica</v>
      </c>
      <c r="V24" s="45" t="str">
        <f>C24</f>
        <v>símbólica</v>
      </c>
    </row>
    <row r="25" spans="1:22" ht="9" customHeight="1" x14ac:dyDescent="0.25">
      <c r="A25" s="25">
        <v>25</v>
      </c>
      <c r="B25" s="118" t="str">
        <f t="shared" si="16"/>
        <v>símbólica</v>
      </c>
      <c r="C25" s="118" t="str">
        <f>_xlfn.CONCAT("d.",F25)</f>
        <v>d.é.seta.de.acesso</v>
      </c>
      <c r="D25" s="31" t="str">
        <f>D24</f>
        <v>xsd:string</v>
      </c>
      <c r="E25" s="24" t="str">
        <f>F24</f>
        <v>símbólica</v>
      </c>
      <c r="F25" s="24" t="s">
        <v>1422</v>
      </c>
      <c r="G25" s="40" t="s">
        <v>134</v>
      </c>
      <c r="H25" s="40" t="s">
        <v>134</v>
      </c>
      <c r="I25" s="40" t="s">
        <v>134</v>
      </c>
      <c r="J25" s="40" t="s">
        <v>134</v>
      </c>
      <c r="K25" s="40" t="s">
        <v>134</v>
      </c>
      <c r="L25" s="40" t="s">
        <v>134</v>
      </c>
      <c r="M25" s="40" t="s">
        <v>134</v>
      </c>
      <c r="N25" s="40" t="s">
        <v>134</v>
      </c>
      <c r="O25" s="40" t="s">
        <v>134</v>
      </c>
      <c r="P25" s="21" t="str">
        <f t="shared" si="8"/>
        <v>ObjetoBIM</v>
      </c>
      <c r="Q25" s="23" t="str">
        <f>Q24</f>
        <v>Simbólico</v>
      </c>
      <c r="R25" s="32" t="str">
        <f t="shared" si="25"/>
        <v>Propriedade: é.seta.de.acesso    Domínio: ObjetoBIM     Range: Simbólico</v>
      </c>
      <c r="S25" s="32" t="str">
        <f t="shared" si="26"/>
        <v>Valor:  d.é.seta.de.acesso</v>
      </c>
      <c r="T25" s="106" t="s">
        <v>134</v>
      </c>
      <c r="U25" s="45" t="str">
        <f t="shared" si="10"/>
        <v>Refere-se a propriedade  é.seta.de.acesso  &gt;  d.é.seta.de.acesso</v>
      </c>
      <c r="V25" s="45" t="str">
        <f t="shared" ref="V25:V27" si="41">C25</f>
        <v>d.é.seta.de.acesso</v>
      </c>
    </row>
    <row r="26" spans="1:22" ht="9" customHeight="1" x14ac:dyDescent="0.25">
      <c r="A26" s="25">
        <v>26</v>
      </c>
      <c r="B26" s="118" t="str">
        <f t="shared" si="16"/>
        <v>símbólica</v>
      </c>
      <c r="C26" s="118" t="str">
        <f t="shared" ref="C26:C27" si="42">_xlfn.CONCAT("d.",F26)</f>
        <v>d.é.seta.de.escada</v>
      </c>
      <c r="D26" s="31" t="str">
        <f t="shared" ref="D26:D40" si="43">D25</f>
        <v>xsd:string</v>
      </c>
      <c r="E26" s="24" t="str">
        <f>E25</f>
        <v>símbólica</v>
      </c>
      <c r="F26" s="24" t="s">
        <v>1423</v>
      </c>
      <c r="G26" s="40" t="s">
        <v>134</v>
      </c>
      <c r="H26" s="40" t="s">
        <v>134</v>
      </c>
      <c r="I26" s="40" t="s">
        <v>134</v>
      </c>
      <c r="J26" s="40" t="s">
        <v>134</v>
      </c>
      <c r="K26" s="40" t="s">
        <v>134</v>
      </c>
      <c r="L26" s="40" t="s">
        <v>134</v>
      </c>
      <c r="M26" s="40" t="s">
        <v>134</v>
      </c>
      <c r="N26" s="40" t="s">
        <v>134</v>
      </c>
      <c r="O26" s="40" t="s">
        <v>134</v>
      </c>
      <c r="P26" s="21" t="str">
        <f t="shared" si="8"/>
        <v>ObjetoBIM</v>
      </c>
      <c r="Q26" s="23" t="str">
        <f t="shared" ref="Q26:Q35" si="44">Q25</f>
        <v>Simbólico</v>
      </c>
      <c r="R26" s="32" t="str">
        <f t="shared" si="25"/>
        <v>Propriedade: é.seta.de.escada    Domínio: ObjetoBIM     Range: Simbólico</v>
      </c>
      <c r="S26" s="32" t="str">
        <f t="shared" si="26"/>
        <v>Valor:  d.é.seta.de.escada</v>
      </c>
      <c r="T26" s="106" t="s">
        <v>134</v>
      </c>
      <c r="U26" s="45" t="str">
        <f t="shared" si="10"/>
        <v>Refere-se a propriedade  é.seta.de.escada  &gt;  d.é.seta.de.escada</v>
      </c>
      <c r="V26" s="45" t="str">
        <f t="shared" si="41"/>
        <v>d.é.seta.de.escada</v>
      </c>
    </row>
    <row r="27" spans="1:22" ht="9" customHeight="1" x14ac:dyDescent="0.25">
      <c r="A27" s="25">
        <v>27</v>
      </c>
      <c r="B27" s="118" t="str">
        <f t="shared" si="16"/>
        <v>símbólica</v>
      </c>
      <c r="C27" s="118" t="str">
        <f t="shared" si="42"/>
        <v>d.é.seta.de.rampa</v>
      </c>
      <c r="D27" s="31" t="str">
        <f t="shared" si="43"/>
        <v>xsd:string</v>
      </c>
      <c r="E27" s="24" t="str">
        <f t="shared" ref="E27:E34" si="45">E26</f>
        <v>símbólica</v>
      </c>
      <c r="F27" s="24" t="s">
        <v>1424</v>
      </c>
      <c r="G27" s="40" t="s">
        <v>134</v>
      </c>
      <c r="H27" s="40" t="s">
        <v>134</v>
      </c>
      <c r="I27" s="40" t="s">
        <v>134</v>
      </c>
      <c r="J27" s="40" t="s">
        <v>134</v>
      </c>
      <c r="K27" s="40" t="s">
        <v>134</v>
      </c>
      <c r="L27" s="40" t="s">
        <v>134</v>
      </c>
      <c r="M27" s="40" t="s">
        <v>134</v>
      </c>
      <c r="N27" s="40" t="s">
        <v>134</v>
      </c>
      <c r="O27" s="40" t="s">
        <v>134</v>
      </c>
      <c r="P27" s="21" t="str">
        <f t="shared" si="8"/>
        <v>ObjetoBIM</v>
      </c>
      <c r="Q27" s="23" t="str">
        <f t="shared" si="44"/>
        <v>Simbólico</v>
      </c>
      <c r="R27" s="32" t="str">
        <f t="shared" si="25"/>
        <v>Propriedade: é.seta.de.rampa    Domínio: ObjetoBIM     Range: Simbólico</v>
      </c>
      <c r="S27" s="32" t="str">
        <f t="shared" si="26"/>
        <v>Valor:  d.é.seta.de.rampa</v>
      </c>
      <c r="T27" s="106" t="s">
        <v>134</v>
      </c>
      <c r="U27" s="45" t="str">
        <f t="shared" si="10"/>
        <v>Refere-se a propriedade  é.seta.de.rampa  &gt;  d.é.seta.de.rampa</v>
      </c>
      <c r="V27" s="45" t="str">
        <f t="shared" si="41"/>
        <v>d.é.seta.de.rampa</v>
      </c>
    </row>
    <row r="28" spans="1:22" ht="9" customHeight="1" x14ac:dyDescent="0.25">
      <c r="A28" s="25">
        <v>28</v>
      </c>
      <c r="B28" s="118" t="str">
        <f t="shared" si="16"/>
        <v>símbólica</v>
      </c>
      <c r="C28" s="118" t="str">
        <f>_xlfn.CONCAT("d.",F28)</f>
        <v>d.é.seta.de.fluxo</v>
      </c>
      <c r="D28" s="31" t="str">
        <f t="shared" si="43"/>
        <v>xsd:string</v>
      </c>
      <c r="E28" s="24" t="str">
        <f t="shared" si="45"/>
        <v>símbólica</v>
      </c>
      <c r="F28" s="24" t="s">
        <v>1425</v>
      </c>
      <c r="G28" s="40" t="s">
        <v>134</v>
      </c>
      <c r="H28" s="40" t="s">
        <v>134</v>
      </c>
      <c r="I28" s="40" t="s">
        <v>134</v>
      </c>
      <c r="J28" s="40" t="s">
        <v>134</v>
      </c>
      <c r="K28" s="40" t="s">
        <v>134</v>
      </c>
      <c r="L28" s="40" t="s">
        <v>134</v>
      </c>
      <c r="M28" s="40" t="s">
        <v>134</v>
      </c>
      <c r="N28" s="40" t="s">
        <v>134</v>
      </c>
      <c r="O28" s="40" t="s">
        <v>134</v>
      </c>
      <c r="P28" s="21" t="str">
        <f t="shared" si="8"/>
        <v>ObjetoBIM</v>
      </c>
      <c r="Q28" s="23" t="str">
        <f t="shared" si="44"/>
        <v>Simbólico</v>
      </c>
      <c r="R28" s="32" t="str">
        <f t="shared" si="25"/>
        <v>Propriedade: é.seta.de.fluxo    Domínio: ObjetoBIM     Range: Simbólico</v>
      </c>
      <c r="S28" s="32" t="str">
        <f t="shared" si="26"/>
        <v>Valor:  d.é.seta.de.fluxo</v>
      </c>
      <c r="T28" s="106" t="s">
        <v>134</v>
      </c>
      <c r="U28" s="45" t="str">
        <f t="shared" si="10"/>
        <v>Refere-se a propriedade  é.seta.de.fluxo  &gt;  d.é.seta.de.fluxo</v>
      </c>
      <c r="V28" s="45" t="str">
        <f t="shared" si="37"/>
        <v>d.é.seta.de.fluxo</v>
      </c>
    </row>
    <row r="29" spans="1:22" ht="9" customHeight="1" x14ac:dyDescent="0.25">
      <c r="A29" s="25">
        <v>29</v>
      </c>
      <c r="B29" s="118" t="str">
        <f t="shared" si="16"/>
        <v>símbólica</v>
      </c>
      <c r="C29" s="118" t="str">
        <f t="shared" ref="C29:C35" si="46">_xlfn.CONCAT("d.",F29)</f>
        <v>d.é.detalhe</v>
      </c>
      <c r="D29" s="31" t="str">
        <f t="shared" si="43"/>
        <v>xsd:string</v>
      </c>
      <c r="E29" s="24" t="str">
        <f t="shared" si="45"/>
        <v>símbólica</v>
      </c>
      <c r="F29" s="24" t="s">
        <v>1432</v>
      </c>
      <c r="G29" s="40" t="s">
        <v>134</v>
      </c>
      <c r="H29" s="40" t="s">
        <v>134</v>
      </c>
      <c r="I29" s="40" t="s">
        <v>134</v>
      </c>
      <c r="J29" s="40" t="s">
        <v>134</v>
      </c>
      <c r="K29" s="40" t="s">
        <v>134</v>
      </c>
      <c r="L29" s="40" t="s">
        <v>134</v>
      </c>
      <c r="M29" s="40" t="s">
        <v>134</v>
      </c>
      <c r="N29" s="40" t="s">
        <v>134</v>
      </c>
      <c r="O29" s="40" t="s">
        <v>134</v>
      </c>
      <c r="P29" s="21" t="str">
        <f t="shared" si="8"/>
        <v>ObjetoBIM</v>
      </c>
      <c r="Q29" s="23" t="str">
        <f t="shared" si="44"/>
        <v>Simbólico</v>
      </c>
      <c r="R29" s="32" t="str">
        <f t="shared" si="25"/>
        <v>Propriedade: é.detalhe    Domínio: ObjetoBIM     Range: Simbólico</v>
      </c>
      <c r="S29" s="32" t="str">
        <f t="shared" si="26"/>
        <v>Valor:  d.é.detalhe</v>
      </c>
      <c r="T29" s="106" t="s">
        <v>134</v>
      </c>
      <c r="U29" s="45" t="str">
        <f t="shared" si="10"/>
        <v>Refere-se a propriedade  é.detalhe  &gt;  d.é.detalhe</v>
      </c>
      <c r="V29" s="45" t="str">
        <f t="shared" si="37"/>
        <v>d.é.detalhe</v>
      </c>
    </row>
    <row r="30" spans="1:22" ht="9" customHeight="1" x14ac:dyDescent="0.25">
      <c r="A30" s="25">
        <v>30</v>
      </c>
      <c r="B30" s="118" t="str">
        <f t="shared" si="16"/>
        <v>símbólica</v>
      </c>
      <c r="C30" s="118" t="str">
        <f t="shared" si="46"/>
        <v>d.é.interrupção</v>
      </c>
      <c r="D30" s="31" t="str">
        <f t="shared" si="43"/>
        <v>xsd:string</v>
      </c>
      <c r="E30" s="24" t="str">
        <f t="shared" si="45"/>
        <v>símbólica</v>
      </c>
      <c r="F30" s="24" t="s">
        <v>1431</v>
      </c>
      <c r="G30" s="40" t="s">
        <v>134</v>
      </c>
      <c r="H30" s="40" t="s">
        <v>134</v>
      </c>
      <c r="I30" s="40" t="s">
        <v>134</v>
      </c>
      <c r="J30" s="40" t="s">
        <v>134</v>
      </c>
      <c r="K30" s="40" t="s">
        <v>134</v>
      </c>
      <c r="L30" s="40" t="s">
        <v>134</v>
      </c>
      <c r="M30" s="40" t="s">
        <v>134</v>
      </c>
      <c r="N30" s="40" t="s">
        <v>134</v>
      </c>
      <c r="O30" s="40" t="s">
        <v>134</v>
      </c>
      <c r="P30" s="21" t="str">
        <f t="shared" si="8"/>
        <v>ObjetoBIM</v>
      </c>
      <c r="Q30" s="23" t="str">
        <f t="shared" si="44"/>
        <v>Simbólico</v>
      </c>
      <c r="R30" s="32" t="str">
        <f t="shared" si="25"/>
        <v>Propriedade: é.interrupção    Domínio: ObjetoBIM     Range: Simbólico</v>
      </c>
      <c r="S30" s="32" t="str">
        <f t="shared" si="26"/>
        <v>Valor:  d.é.interrupção</v>
      </c>
      <c r="T30" s="106" t="s">
        <v>134</v>
      </c>
      <c r="U30" s="45" t="str">
        <f t="shared" si="10"/>
        <v>Refere-se a propriedade  é.interrupção  &gt;  d.é.interrupção</v>
      </c>
      <c r="V30" s="45" t="str">
        <f t="shared" si="37"/>
        <v>d.é.interrupção</v>
      </c>
    </row>
    <row r="31" spans="1:22" ht="9" customHeight="1" x14ac:dyDescent="0.25">
      <c r="A31" s="25">
        <v>31</v>
      </c>
      <c r="B31" s="118" t="str">
        <f t="shared" si="16"/>
        <v>símbólica</v>
      </c>
      <c r="C31" s="118" t="str">
        <f t="shared" si="46"/>
        <v>d.é.orientação.norte</v>
      </c>
      <c r="D31" s="31" t="str">
        <f t="shared" si="43"/>
        <v>xsd:string</v>
      </c>
      <c r="E31" s="24" t="str">
        <f t="shared" si="45"/>
        <v>símbólica</v>
      </c>
      <c r="F31" s="24" t="s">
        <v>1426</v>
      </c>
      <c r="G31" s="40" t="s">
        <v>134</v>
      </c>
      <c r="H31" s="40" t="s">
        <v>134</v>
      </c>
      <c r="I31" s="40" t="s">
        <v>134</v>
      </c>
      <c r="J31" s="40" t="s">
        <v>134</v>
      </c>
      <c r="K31" s="40" t="s">
        <v>134</v>
      </c>
      <c r="L31" s="40" t="s">
        <v>134</v>
      </c>
      <c r="M31" s="40" t="s">
        <v>134</v>
      </c>
      <c r="N31" s="40" t="s">
        <v>134</v>
      </c>
      <c r="O31" s="40" t="s">
        <v>134</v>
      </c>
      <c r="P31" s="21" t="str">
        <f t="shared" si="8"/>
        <v>ObjetoBIM</v>
      </c>
      <c r="Q31" s="23" t="str">
        <f t="shared" si="44"/>
        <v>Simbólico</v>
      </c>
      <c r="R31" s="32" t="str">
        <f t="shared" si="25"/>
        <v>Propriedade: é.orientação.norte    Domínio: ObjetoBIM     Range: Simbólico</v>
      </c>
      <c r="S31" s="32" t="str">
        <f t="shared" si="26"/>
        <v>Valor:  d.é.orientação.norte</v>
      </c>
      <c r="T31" s="106" t="s">
        <v>134</v>
      </c>
      <c r="U31" s="45" t="str">
        <f t="shared" si="10"/>
        <v>Refere-se a propriedade  é.orientação.norte  &gt;  d.é.orientação.norte</v>
      </c>
      <c r="V31" s="45" t="str">
        <f t="shared" si="37"/>
        <v>d.é.orientação.norte</v>
      </c>
    </row>
    <row r="32" spans="1:22" ht="9" customHeight="1" x14ac:dyDescent="0.25">
      <c r="A32" s="25">
        <v>32</v>
      </c>
      <c r="B32" s="118" t="str">
        <f t="shared" si="16"/>
        <v>símbólica</v>
      </c>
      <c r="C32" s="118" t="str">
        <f t="shared" si="46"/>
        <v>d.é.ponto.elétrico</v>
      </c>
      <c r="D32" s="31" t="str">
        <f t="shared" si="43"/>
        <v>xsd:string</v>
      </c>
      <c r="E32" s="24" t="str">
        <f t="shared" si="45"/>
        <v>símbólica</v>
      </c>
      <c r="F32" s="24" t="s">
        <v>1427</v>
      </c>
      <c r="G32" s="40" t="s">
        <v>134</v>
      </c>
      <c r="H32" s="40" t="s">
        <v>134</v>
      </c>
      <c r="I32" s="40" t="s">
        <v>134</v>
      </c>
      <c r="J32" s="40" t="s">
        <v>134</v>
      </c>
      <c r="K32" s="40" t="s">
        <v>134</v>
      </c>
      <c r="L32" s="40" t="s">
        <v>134</v>
      </c>
      <c r="M32" s="40" t="s">
        <v>134</v>
      </c>
      <c r="N32" s="40" t="s">
        <v>134</v>
      </c>
      <c r="O32" s="40" t="s">
        <v>134</v>
      </c>
      <c r="P32" s="21" t="str">
        <f t="shared" si="8"/>
        <v>ObjetoBIM</v>
      </c>
      <c r="Q32" s="23" t="str">
        <f t="shared" si="44"/>
        <v>Simbólico</v>
      </c>
      <c r="R32" s="32" t="str">
        <f t="shared" si="25"/>
        <v>Propriedade: é.ponto.elétrico    Domínio: ObjetoBIM     Range: Simbólico</v>
      </c>
      <c r="S32" s="32" t="str">
        <f t="shared" si="26"/>
        <v>Valor:  d.é.ponto.elétrico</v>
      </c>
      <c r="T32" s="106" t="s">
        <v>134</v>
      </c>
      <c r="U32" s="45" t="str">
        <f t="shared" si="10"/>
        <v>Refere-se a propriedade  é.ponto.elétrico  &gt;  d.é.ponto.elétrico</v>
      </c>
      <c r="V32" s="45" t="str">
        <f>C32</f>
        <v>d.é.ponto.elétrico</v>
      </c>
    </row>
    <row r="33" spans="1:22" ht="9" customHeight="1" x14ac:dyDescent="0.25">
      <c r="A33" s="25">
        <v>33</v>
      </c>
      <c r="B33" s="118" t="str">
        <f t="shared" si="16"/>
        <v>símbólica</v>
      </c>
      <c r="C33" s="118" t="str">
        <f t="shared" si="46"/>
        <v>d.é.ponto.solda</v>
      </c>
      <c r="D33" s="31" t="str">
        <f t="shared" si="43"/>
        <v>xsd:string</v>
      </c>
      <c r="E33" s="24" t="str">
        <f t="shared" si="45"/>
        <v>símbólica</v>
      </c>
      <c r="F33" s="24" t="s">
        <v>1428</v>
      </c>
      <c r="G33" s="40" t="s">
        <v>134</v>
      </c>
      <c r="H33" s="40" t="s">
        <v>134</v>
      </c>
      <c r="I33" s="40" t="s">
        <v>134</v>
      </c>
      <c r="J33" s="40" t="s">
        <v>134</v>
      </c>
      <c r="K33" s="40" t="s">
        <v>134</v>
      </c>
      <c r="L33" s="40" t="s">
        <v>134</v>
      </c>
      <c r="M33" s="40" t="s">
        <v>134</v>
      </c>
      <c r="N33" s="40" t="s">
        <v>134</v>
      </c>
      <c r="O33" s="40" t="s">
        <v>134</v>
      </c>
      <c r="P33" s="21" t="str">
        <f t="shared" si="8"/>
        <v>ObjetoBIM</v>
      </c>
      <c r="Q33" s="23" t="str">
        <f t="shared" si="44"/>
        <v>Simbólico</v>
      </c>
      <c r="R33" s="32" t="str">
        <f t="shared" si="25"/>
        <v>Propriedade: é.ponto.solda    Domínio: ObjetoBIM     Range: Simbólico</v>
      </c>
      <c r="S33" s="32" t="str">
        <f t="shared" si="26"/>
        <v>Valor:  d.é.ponto.solda</v>
      </c>
      <c r="T33" s="106" t="s">
        <v>134</v>
      </c>
      <c r="U33" s="45" t="str">
        <f t="shared" si="10"/>
        <v>Refere-se a propriedade  é.ponto.solda  &gt;  d.é.ponto.solda</v>
      </c>
      <c r="V33" s="45" t="str">
        <f t="shared" ref="V33:V35" si="47">C33</f>
        <v>d.é.ponto.solda</v>
      </c>
    </row>
    <row r="34" spans="1:22" ht="9" customHeight="1" x14ac:dyDescent="0.25">
      <c r="A34" s="25">
        <v>34</v>
      </c>
      <c r="B34" s="118" t="str">
        <f t="shared" si="16"/>
        <v>símbólica</v>
      </c>
      <c r="C34" s="118" t="str">
        <f t="shared" si="46"/>
        <v>d.é.armadura</v>
      </c>
      <c r="D34" s="31" t="str">
        <f t="shared" si="43"/>
        <v>xsd:string</v>
      </c>
      <c r="E34" s="24" t="str">
        <f t="shared" si="45"/>
        <v>símbólica</v>
      </c>
      <c r="F34" s="24" t="s">
        <v>1429</v>
      </c>
      <c r="G34" s="40" t="s">
        <v>134</v>
      </c>
      <c r="H34" s="40" t="s">
        <v>134</v>
      </c>
      <c r="I34" s="40" t="s">
        <v>134</v>
      </c>
      <c r="J34" s="40" t="s">
        <v>134</v>
      </c>
      <c r="K34" s="40" t="s">
        <v>134</v>
      </c>
      <c r="L34" s="40" t="s">
        <v>134</v>
      </c>
      <c r="M34" s="40" t="s">
        <v>134</v>
      </c>
      <c r="N34" s="40" t="s">
        <v>134</v>
      </c>
      <c r="O34" s="40" t="s">
        <v>134</v>
      </c>
      <c r="P34" s="21" t="str">
        <f t="shared" si="8"/>
        <v>ObjetoBIM</v>
      </c>
      <c r="Q34" s="23" t="str">
        <f t="shared" si="44"/>
        <v>Simbólico</v>
      </c>
      <c r="R34" s="32" t="str">
        <f t="shared" si="25"/>
        <v>Propriedade: é.armadura    Domínio: ObjetoBIM     Range: Simbólico</v>
      </c>
      <c r="S34" s="32" t="str">
        <f t="shared" si="26"/>
        <v>Valor:  d.é.armadura</v>
      </c>
      <c r="T34" s="106" t="s">
        <v>134</v>
      </c>
      <c r="U34" s="45" t="str">
        <f t="shared" si="10"/>
        <v>Refere-se a propriedade  é.armadura  &gt;  d.é.armadura</v>
      </c>
      <c r="V34" s="45" t="str">
        <f t="shared" si="47"/>
        <v>d.é.armadura</v>
      </c>
    </row>
    <row r="35" spans="1:22" ht="9" customHeight="1" x14ac:dyDescent="0.25">
      <c r="A35" s="25">
        <v>35</v>
      </c>
      <c r="B35" s="118" t="str">
        <f t="shared" si="16"/>
        <v>símbólica</v>
      </c>
      <c r="C35" s="118" t="str">
        <f t="shared" si="46"/>
        <v>d.é.madeiramento</v>
      </c>
      <c r="D35" s="31" t="str">
        <f t="shared" si="43"/>
        <v>xsd:string</v>
      </c>
      <c r="E35" s="24" t="str">
        <f>E34</f>
        <v>símbólica</v>
      </c>
      <c r="F35" s="24" t="s">
        <v>1430</v>
      </c>
      <c r="G35" s="40" t="s">
        <v>134</v>
      </c>
      <c r="H35" s="40" t="s">
        <v>134</v>
      </c>
      <c r="I35" s="40" t="s">
        <v>134</v>
      </c>
      <c r="J35" s="40" t="s">
        <v>134</v>
      </c>
      <c r="K35" s="40" t="s">
        <v>134</v>
      </c>
      <c r="L35" s="40" t="s">
        <v>134</v>
      </c>
      <c r="M35" s="40" t="s">
        <v>134</v>
      </c>
      <c r="N35" s="40" t="s">
        <v>134</v>
      </c>
      <c r="O35" s="40" t="s">
        <v>134</v>
      </c>
      <c r="P35" s="21" t="str">
        <f t="shared" si="8"/>
        <v>ObjetoBIM</v>
      </c>
      <c r="Q35" s="23" t="str">
        <f t="shared" si="44"/>
        <v>Simbólico</v>
      </c>
      <c r="R35" s="32" t="str">
        <f t="shared" si="25"/>
        <v>Propriedade: é.madeiramento    Domínio: ObjetoBIM     Range: Simbólico</v>
      </c>
      <c r="S35" s="32" t="str">
        <f t="shared" si="26"/>
        <v>Valor:  d.é.madeiramento</v>
      </c>
      <c r="T35" s="106" t="s">
        <v>134</v>
      </c>
      <c r="U35" s="45" t="str">
        <f t="shared" si="10"/>
        <v>Refere-se a propriedade  é.madeiramento  &gt;  d.é.madeiramento</v>
      </c>
      <c r="V35" s="45" t="str">
        <f t="shared" si="47"/>
        <v>d.é.madeiramento</v>
      </c>
    </row>
    <row r="36" spans="1:22" ht="9" customHeight="1" x14ac:dyDescent="0.25">
      <c r="A36" s="25">
        <v>36</v>
      </c>
      <c r="B36" s="101" t="str">
        <f t="shared" si="16"/>
        <v>de.documentação</v>
      </c>
      <c r="C36" s="101" t="str">
        <f>F36</f>
        <v>gráfica</v>
      </c>
      <c r="D36" s="61" t="str">
        <f t="shared" si="43"/>
        <v>xsd:string</v>
      </c>
      <c r="E36" s="103" t="s">
        <v>1702</v>
      </c>
      <c r="F36" s="103" t="s">
        <v>1710</v>
      </c>
      <c r="G36" s="40" t="s">
        <v>134</v>
      </c>
      <c r="H36" s="40" t="s">
        <v>134</v>
      </c>
      <c r="I36" s="40" t="s">
        <v>134</v>
      </c>
      <c r="J36" s="40" t="s">
        <v>134</v>
      </c>
      <c r="K36" s="40" t="s">
        <v>134</v>
      </c>
      <c r="L36" s="40" t="s">
        <v>134</v>
      </c>
      <c r="M36" s="40" t="s">
        <v>134</v>
      </c>
      <c r="N36" s="40" t="s">
        <v>134</v>
      </c>
      <c r="O36" s="40" t="s">
        <v>134</v>
      </c>
      <c r="P36" s="21" t="str">
        <f t="shared" si="8"/>
        <v>ObjetoBIM</v>
      </c>
      <c r="Q36" s="89" t="s">
        <v>134</v>
      </c>
      <c r="R36" s="32" t="str">
        <f t="shared" ref="R36:R50" si="48">_xlfn.CONCAT("Propriedade: ",  F36, "    Domínio: ", P36, "     Range: ", Q36)</f>
        <v>Propriedade: gráfica    Domínio: ObjetoBIM     Range: null</v>
      </c>
      <c r="S36" s="32" t="str">
        <f t="shared" ref="S36:S50" si="49">_xlfn.CONCAT("Valor:  ", C36)</f>
        <v>Valor:  gráfica</v>
      </c>
      <c r="T36" s="106" t="s">
        <v>134</v>
      </c>
      <c r="U36" s="45" t="str">
        <f t="shared" si="10"/>
        <v>Refere-se a propriedade  gráfica  &gt;  gráfica</v>
      </c>
      <c r="V36" s="45" t="str">
        <f t="shared" ref="V36:V50" si="50">C36</f>
        <v>gráfica</v>
      </c>
    </row>
    <row r="37" spans="1:22" ht="9" customHeight="1" x14ac:dyDescent="0.25">
      <c r="A37" s="25">
        <v>37</v>
      </c>
      <c r="B37" s="101" t="str">
        <f t="shared" si="16"/>
        <v>gráfica</v>
      </c>
      <c r="C37" s="101" t="str">
        <f>F37</f>
        <v>contorno</v>
      </c>
      <c r="D37" s="61" t="str">
        <f t="shared" si="43"/>
        <v>xsd:string</v>
      </c>
      <c r="E37" s="49" t="str">
        <f>F36</f>
        <v>gráfica</v>
      </c>
      <c r="F37" s="49" t="s">
        <v>1693</v>
      </c>
      <c r="G37" s="40" t="s">
        <v>134</v>
      </c>
      <c r="H37" s="40" t="s">
        <v>134</v>
      </c>
      <c r="I37" s="40" t="s">
        <v>134</v>
      </c>
      <c r="J37" s="40" t="s">
        <v>134</v>
      </c>
      <c r="K37" s="40" t="s">
        <v>134</v>
      </c>
      <c r="L37" s="40" t="s">
        <v>134</v>
      </c>
      <c r="M37" s="40" t="s">
        <v>134</v>
      </c>
      <c r="N37" s="40" t="s">
        <v>134</v>
      </c>
      <c r="O37" s="40" t="s">
        <v>134</v>
      </c>
      <c r="P37" s="21" t="str">
        <f t="shared" si="8"/>
        <v>ObjetoBIM</v>
      </c>
      <c r="Q37" s="89" t="s">
        <v>134</v>
      </c>
      <c r="R37" s="32" t="str">
        <f t="shared" si="48"/>
        <v>Propriedade: contorno    Domínio: ObjetoBIM     Range: null</v>
      </c>
      <c r="S37" s="32" t="str">
        <f t="shared" si="49"/>
        <v>Valor:  contorno</v>
      </c>
      <c r="T37" s="106" t="s">
        <v>134</v>
      </c>
      <c r="U37" s="45" t="str">
        <f t="shared" si="10"/>
        <v>Refere-se a propriedade  contorno  &gt;  contorno</v>
      </c>
      <c r="V37" s="45" t="str">
        <f t="shared" si="50"/>
        <v>contorno</v>
      </c>
    </row>
    <row r="38" spans="1:22" ht="9" customHeight="1" x14ac:dyDescent="0.25">
      <c r="A38" s="25">
        <v>38</v>
      </c>
      <c r="B38" s="118" t="str">
        <f t="shared" si="16"/>
        <v>contorno</v>
      </c>
      <c r="C38" s="118" t="str">
        <f>_xlfn.CONCAT("d.",F38)</f>
        <v>d.é.aresta.visível</v>
      </c>
      <c r="D38" s="31" t="str">
        <f t="shared" si="43"/>
        <v>xsd:string</v>
      </c>
      <c r="E38" s="24" t="str">
        <f>F37</f>
        <v>contorno</v>
      </c>
      <c r="F38" s="24" t="s">
        <v>1369</v>
      </c>
      <c r="G38" s="40" t="s">
        <v>134</v>
      </c>
      <c r="H38" s="40" t="s">
        <v>134</v>
      </c>
      <c r="I38" s="40" t="s">
        <v>134</v>
      </c>
      <c r="J38" s="40" t="s">
        <v>134</v>
      </c>
      <c r="K38" s="40" t="s">
        <v>134</v>
      </c>
      <c r="L38" s="40" t="s">
        <v>134</v>
      </c>
      <c r="M38" s="40" t="s">
        <v>134</v>
      </c>
      <c r="N38" s="40" t="s">
        <v>134</v>
      </c>
      <c r="O38" s="40" t="s">
        <v>134</v>
      </c>
      <c r="P38" s="21" t="str">
        <f t="shared" si="8"/>
        <v>ObjetoBIM</v>
      </c>
      <c r="Q38" s="89" t="s">
        <v>134</v>
      </c>
      <c r="R38" s="32" t="str">
        <f t="shared" si="48"/>
        <v>Propriedade: é.aresta.visível    Domínio: ObjetoBIM     Range: null</v>
      </c>
      <c r="S38" s="32" t="str">
        <f t="shared" si="49"/>
        <v>Valor:  d.é.aresta.visível</v>
      </c>
      <c r="T38" s="106" t="s">
        <v>134</v>
      </c>
      <c r="U38" s="45" t="str">
        <f t="shared" si="10"/>
        <v>Refere-se a propriedade  é.aresta.visível  &gt;  d.é.aresta.visível</v>
      </c>
      <c r="V38" s="45" t="str">
        <f t="shared" si="50"/>
        <v>d.é.aresta.visível</v>
      </c>
    </row>
    <row r="39" spans="1:22" ht="9" customHeight="1" x14ac:dyDescent="0.25">
      <c r="A39" s="25">
        <v>39</v>
      </c>
      <c r="B39" s="118" t="str">
        <f t="shared" si="16"/>
        <v>contorno</v>
      </c>
      <c r="C39" s="118" t="str">
        <f t="shared" ref="C39:C40" si="51">_xlfn.CONCAT("d.",F39)</f>
        <v>d.é.aresta.oculta</v>
      </c>
      <c r="D39" s="31" t="str">
        <f t="shared" si="43"/>
        <v>xsd:string</v>
      </c>
      <c r="E39" s="24" t="str">
        <f t="shared" ref="D39:E50" si="52">E38</f>
        <v>contorno</v>
      </c>
      <c r="F39" s="24" t="s">
        <v>1370</v>
      </c>
      <c r="G39" s="40" t="s">
        <v>134</v>
      </c>
      <c r="H39" s="40" t="s">
        <v>134</v>
      </c>
      <c r="I39" s="40" t="s">
        <v>134</v>
      </c>
      <c r="J39" s="40" t="s">
        <v>134</v>
      </c>
      <c r="K39" s="40" t="s">
        <v>134</v>
      </c>
      <c r="L39" s="40" t="s">
        <v>134</v>
      </c>
      <c r="M39" s="40" t="s">
        <v>134</v>
      </c>
      <c r="N39" s="40" t="s">
        <v>134</v>
      </c>
      <c r="O39" s="40" t="s">
        <v>134</v>
      </c>
      <c r="P39" s="21" t="str">
        <f t="shared" si="8"/>
        <v>ObjetoBIM</v>
      </c>
      <c r="Q39" s="89" t="s">
        <v>134</v>
      </c>
      <c r="R39" s="32" t="str">
        <f t="shared" si="48"/>
        <v>Propriedade: é.aresta.oculta    Domínio: ObjetoBIM     Range: null</v>
      </c>
      <c r="S39" s="32" t="str">
        <f t="shared" si="49"/>
        <v>Valor:  d.é.aresta.oculta</v>
      </c>
      <c r="T39" s="106" t="s">
        <v>134</v>
      </c>
      <c r="U39" s="45" t="str">
        <f t="shared" si="10"/>
        <v>Refere-se a propriedade  é.aresta.oculta  &gt;  d.é.aresta.oculta</v>
      </c>
      <c r="V39" s="45" t="str">
        <f t="shared" si="50"/>
        <v>d.é.aresta.oculta</v>
      </c>
    </row>
    <row r="40" spans="1:22" ht="9" customHeight="1" x14ac:dyDescent="0.25">
      <c r="A40" s="25">
        <v>40</v>
      </c>
      <c r="B40" s="118" t="str">
        <f t="shared" si="16"/>
        <v>contorno</v>
      </c>
      <c r="C40" s="118" t="str">
        <f t="shared" si="51"/>
        <v>d.é.aresta.corte</v>
      </c>
      <c r="D40" s="31" t="str">
        <f t="shared" si="43"/>
        <v>xsd:string</v>
      </c>
      <c r="E40" s="24" t="str">
        <f t="shared" si="52"/>
        <v>contorno</v>
      </c>
      <c r="F40" s="24" t="s">
        <v>1371</v>
      </c>
      <c r="G40" s="40" t="s">
        <v>134</v>
      </c>
      <c r="H40" s="40" t="s">
        <v>134</v>
      </c>
      <c r="I40" s="40" t="s">
        <v>134</v>
      </c>
      <c r="J40" s="40" t="s">
        <v>134</v>
      </c>
      <c r="K40" s="40" t="s">
        <v>134</v>
      </c>
      <c r="L40" s="40" t="s">
        <v>134</v>
      </c>
      <c r="M40" s="40" t="s">
        <v>134</v>
      </c>
      <c r="N40" s="40" t="s">
        <v>134</v>
      </c>
      <c r="O40" s="40" t="s">
        <v>134</v>
      </c>
      <c r="P40" s="21" t="str">
        <f t="shared" si="8"/>
        <v>ObjetoBIM</v>
      </c>
      <c r="Q40" s="89" t="s">
        <v>134</v>
      </c>
      <c r="R40" s="32" t="str">
        <f t="shared" si="48"/>
        <v>Propriedade: é.aresta.corte    Domínio: ObjetoBIM     Range: null</v>
      </c>
      <c r="S40" s="32" t="str">
        <f t="shared" si="49"/>
        <v>Valor:  d.é.aresta.corte</v>
      </c>
      <c r="T40" s="106" t="s">
        <v>134</v>
      </c>
      <c r="U40" s="45" t="str">
        <f t="shared" si="10"/>
        <v>Refere-se a propriedade  é.aresta.corte  &gt;  d.é.aresta.corte</v>
      </c>
      <c r="V40" s="45" t="str">
        <f t="shared" si="50"/>
        <v>d.é.aresta.corte</v>
      </c>
    </row>
    <row r="41" spans="1:22" ht="9" customHeight="1" x14ac:dyDescent="0.25">
      <c r="A41" s="25">
        <v>41</v>
      </c>
      <c r="B41" s="101" t="str">
        <f t="shared" si="16"/>
        <v>gráfica</v>
      </c>
      <c r="C41" s="101" t="str">
        <f>F41</f>
        <v>vazio</v>
      </c>
      <c r="D41" s="61" t="str">
        <f t="shared" si="52"/>
        <v>xsd:string</v>
      </c>
      <c r="E41" s="103" t="str">
        <f>F36</f>
        <v>gráfica</v>
      </c>
      <c r="F41" s="103" t="s">
        <v>1692</v>
      </c>
      <c r="G41" s="40" t="s">
        <v>134</v>
      </c>
      <c r="H41" s="40" t="s">
        <v>134</v>
      </c>
      <c r="I41" s="40" t="s">
        <v>134</v>
      </c>
      <c r="J41" s="40" t="s">
        <v>134</v>
      </c>
      <c r="K41" s="40" t="s">
        <v>134</v>
      </c>
      <c r="L41" s="40" t="s">
        <v>134</v>
      </c>
      <c r="M41" s="40" t="s">
        <v>134</v>
      </c>
      <c r="N41" s="40" t="s">
        <v>134</v>
      </c>
      <c r="O41" s="40" t="s">
        <v>134</v>
      </c>
      <c r="P41" s="21" t="str">
        <f t="shared" si="8"/>
        <v>ObjetoBIM</v>
      </c>
      <c r="Q41" s="89" t="s">
        <v>134</v>
      </c>
      <c r="R41" s="32" t="str">
        <f t="shared" si="48"/>
        <v>Propriedade: vazio    Domínio: ObjetoBIM     Range: null</v>
      </c>
      <c r="S41" s="32" t="str">
        <f t="shared" si="49"/>
        <v>Valor:  vazio</v>
      </c>
      <c r="T41" s="106" t="s">
        <v>134</v>
      </c>
      <c r="U41" s="45" t="str">
        <f t="shared" si="10"/>
        <v>Refere-se a propriedade  vazio  &gt;  vazio</v>
      </c>
      <c r="V41" s="45" t="str">
        <f t="shared" si="50"/>
        <v>vazio</v>
      </c>
    </row>
    <row r="42" spans="1:22" ht="9" customHeight="1" x14ac:dyDescent="0.25">
      <c r="A42" s="25">
        <v>42</v>
      </c>
      <c r="B42" s="118" t="str">
        <f t="shared" si="16"/>
        <v>vazio</v>
      </c>
      <c r="C42" s="118" t="str">
        <f>_xlfn.CONCAT("d.",F42)</f>
        <v>d.é.diagonal.shaft</v>
      </c>
      <c r="D42" s="31" t="str">
        <f t="shared" si="52"/>
        <v>xsd:string</v>
      </c>
      <c r="E42" s="24" t="str">
        <f>F41</f>
        <v>vazio</v>
      </c>
      <c r="F42" s="24" t="s">
        <v>1366</v>
      </c>
      <c r="G42" s="40" t="s">
        <v>134</v>
      </c>
      <c r="H42" s="40" t="s">
        <v>134</v>
      </c>
      <c r="I42" s="40" t="s">
        <v>134</v>
      </c>
      <c r="J42" s="40" t="s">
        <v>134</v>
      </c>
      <c r="K42" s="40" t="s">
        <v>134</v>
      </c>
      <c r="L42" s="40" t="s">
        <v>134</v>
      </c>
      <c r="M42" s="40" t="s">
        <v>134</v>
      </c>
      <c r="N42" s="40" t="s">
        <v>134</v>
      </c>
      <c r="O42" s="40" t="s">
        <v>134</v>
      </c>
      <c r="P42" s="21" t="str">
        <f t="shared" si="8"/>
        <v>ObjetoBIM</v>
      </c>
      <c r="Q42" s="89" t="s">
        <v>134</v>
      </c>
      <c r="R42" s="32" t="str">
        <f t="shared" si="48"/>
        <v>Propriedade: é.diagonal.shaft    Domínio: ObjetoBIM     Range: null</v>
      </c>
      <c r="S42" s="32" t="str">
        <f t="shared" si="49"/>
        <v>Valor:  d.é.diagonal.shaft</v>
      </c>
      <c r="T42" s="106" t="s">
        <v>134</v>
      </c>
      <c r="U42" s="45" t="str">
        <f t="shared" si="10"/>
        <v>Refere-se a propriedade  é.diagonal.shaft  &gt;  d.é.diagonal.shaft</v>
      </c>
      <c r="V42" s="45" t="str">
        <f t="shared" si="50"/>
        <v>d.é.diagonal.shaft</v>
      </c>
    </row>
    <row r="43" spans="1:22" ht="9" customHeight="1" x14ac:dyDescent="0.25">
      <c r="A43" s="25">
        <v>43</v>
      </c>
      <c r="B43" s="118" t="str">
        <f t="shared" si="16"/>
        <v>vazio</v>
      </c>
      <c r="C43" s="118" t="str">
        <f t="shared" ref="C43:C44" si="53">_xlfn.CONCAT("d.",F43)</f>
        <v>d.é.diagonal.vazio</v>
      </c>
      <c r="D43" s="31" t="str">
        <f t="shared" si="52"/>
        <v>xsd:string</v>
      </c>
      <c r="E43" s="24" t="str">
        <f t="shared" si="52"/>
        <v>vazio</v>
      </c>
      <c r="F43" s="24" t="s">
        <v>1367</v>
      </c>
      <c r="G43" s="40" t="s">
        <v>134</v>
      </c>
      <c r="H43" s="40" t="s">
        <v>134</v>
      </c>
      <c r="I43" s="40" t="s">
        <v>134</v>
      </c>
      <c r="J43" s="40" t="s">
        <v>134</v>
      </c>
      <c r="K43" s="40" t="s">
        <v>134</v>
      </c>
      <c r="L43" s="40" t="s">
        <v>134</v>
      </c>
      <c r="M43" s="40" t="s">
        <v>134</v>
      </c>
      <c r="N43" s="40" t="s">
        <v>134</v>
      </c>
      <c r="O43" s="40" t="s">
        <v>134</v>
      </c>
      <c r="P43" s="21" t="str">
        <f t="shared" si="8"/>
        <v>ObjetoBIM</v>
      </c>
      <c r="Q43" s="89" t="s">
        <v>134</v>
      </c>
      <c r="R43" s="32" t="str">
        <f t="shared" si="48"/>
        <v>Propriedade: é.diagonal.vazio    Domínio: ObjetoBIM     Range: null</v>
      </c>
      <c r="S43" s="32" t="str">
        <f t="shared" si="49"/>
        <v>Valor:  d.é.diagonal.vazio</v>
      </c>
      <c r="T43" s="106" t="s">
        <v>134</v>
      </c>
      <c r="U43" s="45" t="str">
        <f t="shared" si="10"/>
        <v>Refere-se a propriedade  é.diagonal.vazio  &gt;  d.é.diagonal.vazio</v>
      </c>
      <c r="V43" s="45" t="str">
        <f t="shared" si="50"/>
        <v>d.é.diagonal.vazio</v>
      </c>
    </row>
    <row r="44" spans="1:22" ht="9" customHeight="1" x14ac:dyDescent="0.25">
      <c r="A44" s="25">
        <v>44</v>
      </c>
      <c r="B44" s="118" t="str">
        <f t="shared" si="16"/>
        <v>vazio</v>
      </c>
      <c r="C44" s="118" t="str">
        <f t="shared" si="53"/>
        <v>d.é.diagonal.plenum</v>
      </c>
      <c r="D44" s="31" t="str">
        <f t="shared" si="52"/>
        <v>xsd:string</v>
      </c>
      <c r="E44" s="24" t="str">
        <f t="shared" si="52"/>
        <v>vazio</v>
      </c>
      <c r="F44" s="24" t="s">
        <v>1368</v>
      </c>
      <c r="G44" s="40" t="s">
        <v>134</v>
      </c>
      <c r="H44" s="40" t="s">
        <v>134</v>
      </c>
      <c r="I44" s="40" t="s">
        <v>134</v>
      </c>
      <c r="J44" s="40" t="s">
        <v>134</v>
      </c>
      <c r="K44" s="40" t="s">
        <v>134</v>
      </c>
      <c r="L44" s="40" t="s">
        <v>134</v>
      </c>
      <c r="M44" s="40" t="s">
        <v>134</v>
      </c>
      <c r="N44" s="40" t="s">
        <v>134</v>
      </c>
      <c r="O44" s="40" t="s">
        <v>134</v>
      </c>
      <c r="P44" s="21" t="str">
        <f t="shared" si="8"/>
        <v>ObjetoBIM</v>
      </c>
      <c r="Q44" s="89" t="s">
        <v>134</v>
      </c>
      <c r="R44" s="32" t="str">
        <f t="shared" si="48"/>
        <v>Propriedade: é.diagonal.plenum    Domínio: ObjetoBIM     Range: null</v>
      </c>
      <c r="S44" s="32" t="str">
        <f t="shared" si="49"/>
        <v>Valor:  d.é.diagonal.plenum</v>
      </c>
      <c r="T44" s="106" t="s">
        <v>134</v>
      </c>
      <c r="U44" s="45" t="str">
        <f t="shared" si="10"/>
        <v>Refere-se a propriedade  é.diagonal.plenum  &gt;  d.é.diagonal.plenum</v>
      </c>
      <c r="V44" s="45" t="str">
        <f t="shared" si="50"/>
        <v>d.é.diagonal.plenum</v>
      </c>
    </row>
    <row r="45" spans="1:22" ht="9" customHeight="1" x14ac:dyDescent="0.25">
      <c r="A45" s="25">
        <v>45</v>
      </c>
      <c r="B45" s="101" t="str">
        <f t="shared" si="16"/>
        <v>gráfica</v>
      </c>
      <c r="C45" s="101" t="str">
        <f>F45</f>
        <v>movimento</v>
      </c>
      <c r="D45" s="61" t="str">
        <f t="shared" si="52"/>
        <v>xsd:string</v>
      </c>
      <c r="E45" s="103" t="str">
        <f>E37</f>
        <v>gráfica</v>
      </c>
      <c r="F45" s="103" t="s">
        <v>1691</v>
      </c>
      <c r="G45" s="40" t="s">
        <v>134</v>
      </c>
      <c r="H45" s="40" t="s">
        <v>134</v>
      </c>
      <c r="I45" s="40" t="s">
        <v>134</v>
      </c>
      <c r="J45" s="40" t="s">
        <v>134</v>
      </c>
      <c r="K45" s="40" t="s">
        <v>134</v>
      </c>
      <c r="L45" s="40" t="s">
        <v>134</v>
      </c>
      <c r="M45" s="40" t="s">
        <v>134</v>
      </c>
      <c r="N45" s="40" t="s">
        <v>134</v>
      </c>
      <c r="O45" s="40" t="s">
        <v>134</v>
      </c>
      <c r="P45" s="21" t="str">
        <f t="shared" si="8"/>
        <v>ObjetoBIM</v>
      </c>
      <c r="Q45" s="89" t="s">
        <v>134</v>
      </c>
      <c r="R45" s="32" t="str">
        <f t="shared" si="48"/>
        <v>Propriedade: movimento    Domínio: ObjetoBIM     Range: null</v>
      </c>
      <c r="S45" s="32" t="str">
        <f t="shared" si="49"/>
        <v>Valor:  movimento</v>
      </c>
      <c r="T45" s="106" t="s">
        <v>134</v>
      </c>
      <c r="U45" s="45" t="str">
        <f t="shared" si="10"/>
        <v>Refere-se a propriedade  movimento  &gt;  movimento</v>
      </c>
      <c r="V45" s="45" t="str">
        <f t="shared" si="50"/>
        <v>movimento</v>
      </c>
    </row>
    <row r="46" spans="1:22" ht="9" customHeight="1" x14ac:dyDescent="0.25">
      <c r="A46" s="25">
        <v>46</v>
      </c>
      <c r="B46" s="118" t="str">
        <f t="shared" si="16"/>
        <v>movimento</v>
      </c>
      <c r="C46" s="118" t="str">
        <f>_xlfn.CONCAT("d.",F46)</f>
        <v>d.é.arco.de.porta</v>
      </c>
      <c r="D46" s="31" t="str">
        <f t="shared" si="52"/>
        <v>xsd:string</v>
      </c>
      <c r="E46" s="24" t="str">
        <f>F45</f>
        <v>movimento</v>
      </c>
      <c r="F46" s="24" t="s">
        <v>1364</v>
      </c>
      <c r="G46" s="40" t="s">
        <v>134</v>
      </c>
      <c r="H46" s="40" t="s">
        <v>134</v>
      </c>
      <c r="I46" s="40" t="s">
        <v>134</v>
      </c>
      <c r="J46" s="40" t="s">
        <v>134</v>
      </c>
      <c r="K46" s="40" t="s">
        <v>134</v>
      </c>
      <c r="L46" s="40" t="s">
        <v>134</v>
      </c>
      <c r="M46" s="40" t="s">
        <v>134</v>
      </c>
      <c r="N46" s="40" t="s">
        <v>134</v>
      </c>
      <c r="O46" s="40" t="s">
        <v>134</v>
      </c>
      <c r="P46" s="21" t="str">
        <f t="shared" si="8"/>
        <v>ObjetoBIM</v>
      </c>
      <c r="Q46" s="89" t="s">
        <v>134</v>
      </c>
      <c r="R46" s="32" t="str">
        <f t="shared" si="48"/>
        <v>Propriedade: é.arco.de.porta    Domínio: ObjetoBIM     Range: null</v>
      </c>
      <c r="S46" s="32" t="str">
        <f t="shared" si="49"/>
        <v>Valor:  d.é.arco.de.porta</v>
      </c>
      <c r="T46" s="106" t="s">
        <v>134</v>
      </c>
      <c r="U46" s="45" t="str">
        <f t="shared" si="10"/>
        <v>Refere-se a propriedade  é.arco.de.porta  &gt;  d.é.arco.de.porta</v>
      </c>
      <c r="V46" s="45" t="str">
        <f t="shared" si="50"/>
        <v>d.é.arco.de.porta</v>
      </c>
    </row>
    <row r="47" spans="1:22" ht="9" customHeight="1" x14ac:dyDescent="0.25">
      <c r="A47" s="25">
        <v>47</v>
      </c>
      <c r="B47" s="118" t="str">
        <f t="shared" si="16"/>
        <v>movimento</v>
      </c>
      <c r="C47" s="118" t="str">
        <f t="shared" ref="C47" si="54">_xlfn.CONCAT("d.",F47)</f>
        <v>d.é.sentido.de.abertura</v>
      </c>
      <c r="D47" s="31" t="str">
        <f t="shared" si="52"/>
        <v>xsd:string</v>
      </c>
      <c r="E47" s="24" t="str">
        <f t="shared" si="52"/>
        <v>movimento</v>
      </c>
      <c r="F47" s="24" t="s">
        <v>1365</v>
      </c>
      <c r="G47" s="40" t="s">
        <v>134</v>
      </c>
      <c r="H47" s="40" t="s">
        <v>134</v>
      </c>
      <c r="I47" s="40" t="s">
        <v>134</v>
      </c>
      <c r="J47" s="40" t="s">
        <v>134</v>
      </c>
      <c r="K47" s="40" t="s">
        <v>134</v>
      </c>
      <c r="L47" s="40" t="s">
        <v>134</v>
      </c>
      <c r="M47" s="40" t="s">
        <v>134</v>
      </c>
      <c r="N47" s="40" t="s">
        <v>134</v>
      </c>
      <c r="O47" s="40" t="s">
        <v>134</v>
      </c>
      <c r="P47" s="21" t="str">
        <f t="shared" si="8"/>
        <v>ObjetoBIM</v>
      </c>
      <c r="Q47" s="89" t="s">
        <v>134</v>
      </c>
      <c r="R47" s="32" t="str">
        <f t="shared" si="48"/>
        <v>Propriedade: é.sentido.de.abertura    Domínio: ObjetoBIM     Range: null</v>
      </c>
      <c r="S47" s="32" t="str">
        <f t="shared" si="49"/>
        <v>Valor:  d.é.sentido.de.abertura</v>
      </c>
      <c r="T47" s="106" t="s">
        <v>134</v>
      </c>
      <c r="U47" s="45" t="str">
        <f t="shared" si="10"/>
        <v>Refere-se a propriedade  é.sentido.de.abertura  &gt;  d.é.sentido.de.abertura</v>
      </c>
      <c r="V47" s="45" t="str">
        <f t="shared" si="50"/>
        <v>d.é.sentido.de.abertura</v>
      </c>
    </row>
    <row r="48" spans="1:22" ht="9" customHeight="1" x14ac:dyDescent="0.25">
      <c r="A48" s="25">
        <v>48</v>
      </c>
      <c r="B48" s="101" t="str">
        <f t="shared" si="16"/>
        <v>gráfica</v>
      </c>
      <c r="C48" s="101" t="str">
        <f>F48</f>
        <v>cota</v>
      </c>
      <c r="D48" s="61" t="str">
        <f t="shared" si="52"/>
        <v>xsd:string</v>
      </c>
      <c r="E48" s="103" t="str">
        <f>F36</f>
        <v>gráfica</v>
      </c>
      <c r="F48" s="103" t="s">
        <v>1690</v>
      </c>
      <c r="G48" s="40" t="s">
        <v>134</v>
      </c>
      <c r="H48" s="40" t="s">
        <v>134</v>
      </c>
      <c r="I48" s="40" t="s">
        <v>134</v>
      </c>
      <c r="J48" s="40" t="s">
        <v>134</v>
      </c>
      <c r="K48" s="40" t="s">
        <v>134</v>
      </c>
      <c r="L48" s="40" t="s">
        <v>134</v>
      </c>
      <c r="M48" s="40" t="s">
        <v>134</v>
      </c>
      <c r="N48" s="40" t="s">
        <v>134</v>
      </c>
      <c r="O48" s="40" t="s">
        <v>134</v>
      </c>
      <c r="P48" s="21" t="str">
        <f t="shared" si="8"/>
        <v>ObjetoBIM</v>
      </c>
      <c r="Q48" s="89" t="s">
        <v>134</v>
      </c>
      <c r="R48" s="32" t="str">
        <f t="shared" si="48"/>
        <v>Propriedade: cota    Domínio: ObjetoBIM     Range: null</v>
      </c>
      <c r="S48" s="32" t="str">
        <f t="shared" si="49"/>
        <v>Valor:  cota</v>
      </c>
      <c r="T48" s="106" t="s">
        <v>134</v>
      </c>
      <c r="U48" s="45" t="str">
        <f t="shared" si="10"/>
        <v>Refere-se a propriedade  cota  &gt;  cota</v>
      </c>
      <c r="V48" s="45" t="str">
        <f t="shared" si="50"/>
        <v>cota</v>
      </c>
    </row>
    <row r="49" spans="1:22" ht="9" customHeight="1" x14ac:dyDescent="0.25">
      <c r="A49" s="25">
        <v>49</v>
      </c>
      <c r="B49" s="118" t="str">
        <f t="shared" si="16"/>
        <v>cota</v>
      </c>
      <c r="C49" s="118" t="str">
        <f>_xlfn.CONCAT("d.",F49)</f>
        <v>d.é.cota.externa</v>
      </c>
      <c r="D49" s="31" t="str">
        <f t="shared" si="52"/>
        <v>xsd:string</v>
      </c>
      <c r="E49" s="24" t="str">
        <f>F48</f>
        <v>cota</v>
      </c>
      <c r="F49" s="24" t="s">
        <v>1362</v>
      </c>
      <c r="G49" s="40" t="s">
        <v>134</v>
      </c>
      <c r="H49" s="40" t="s">
        <v>134</v>
      </c>
      <c r="I49" s="40" t="s">
        <v>134</v>
      </c>
      <c r="J49" s="40" t="s">
        <v>134</v>
      </c>
      <c r="K49" s="40" t="s">
        <v>134</v>
      </c>
      <c r="L49" s="40" t="s">
        <v>134</v>
      </c>
      <c r="M49" s="40" t="s">
        <v>134</v>
      </c>
      <c r="N49" s="40" t="s">
        <v>134</v>
      </c>
      <c r="O49" s="40" t="s">
        <v>134</v>
      </c>
      <c r="P49" s="21" t="str">
        <f t="shared" si="8"/>
        <v>ObjetoBIM</v>
      </c>
      <c r="Q49" s="89" t="s">
        <v>134</v>
      </c>
      <c r="R49" s="32" t="str">
        <f t="shared" si="48"/>
        <v>Propriedade: é.cota.externa    Domínio: ObjetoBIM     Range: null</v>
      </c>
      <c r="S49" s="32" t="str">
        <f t="shared" si="49"/>
        <v>Valor:  d.é.cota.externa</v>
      </c>
      <c r="T49" s="106" t="s">
        <v>134</v>
      </c>
      <c r="U49" s="45" t="str">
        <f t="shared" si="10"/>
        <v>Refere-se a propriedade  é.cota.externa  &gt;  d.é.cota.externa</v>
      </c>
      <c r="V49" s="45" t="str">
        <f t="shared" si="50"/>
        <v>d.é.cota.externa</v>
      </c>
    </row>
    <row r="50" spans="1:22" ht="9" customHeight="1" x14ac:dyDescent="0.25">
      <c r="A50" s="25">
        <v>50</v>
      </c>
      <c r="B50" s="118" t="str">
        <f t="shared" si="16"/>
        <v>cota</v>
      </c>
      <c r="C50" s="118" t="str">
        <f t="shared" ref="C50" si="55">_xlfn.CONCAT("d.",F50)</f>
        <v>d.é.cota.interna</v>
      </c>
      <c r="D50" s="31" t="str">
        <f t="shared" si="52"/>
        <v>xsd:string</v>
      </c>
      <c r="E50" s="24" t="str">
        <f t="shared" si="52"/>
        <v>cota</v>
      </c>
      <c r="F50" s="24" t="s">
        <v>1363</v>
      </c>
      <c r="G50" s="40" t="s">
        <v>134</v>
      </c>
      <c r="H50" s="40" t="s">
        <v>134</v>
      </c>
      <c r="I50" s="40" t="s">
        <v>134</v>
      </c>
      <c r="J50" s="40" t="s">
        <v>134</v>
      </c>
      <c r="K50" s="40" t="s">
        <v>134</v>
      </c>
      <c r="L50" s="40" t="s">
        <v>134</v>
      </c>
      <c r="M50" s="40" t="s">
        <v>134</v>
      </c>
      <c r="N50" s="40" t="s">
        <v>134</v>
      </c>
      <c r="O50" s="40" t="s">
        <v>134</v>
      </c>
      <c r="P50" s="21" t="str">
        <f t="shared" si="8"/>
        <v>ObjetoBIM</v>
      </c>
      <c r="Q50" s="89" t="s">
        <v>134</v>
      </c>
      <c r="R50" s="32" t="str">
        <f t="shared" si="48"/>
        <v>Propriedade: é.cota.interna    Domínio: ObjetoBIM     Range: null</v>
      </c>
      <c r="S50" s="32" t="str">
        <f t="shared" si="49"/>
        <v>Valor:  d.é.cota.interna</v>
      </c>
      <c r="T50" s="106" t="s">
        <v>134</v>
      </c>
      <c r="U50" s="45" t="str">
        <f t="shared" si="10"/>
        <v>Refere-se a propriedade  é.cota.interna  &gt;  d.é.cota.interna</v>
      </c>
      <c r="V50" s="45" t="str">
        <f t="shared" si="50"/>
        <v>d.é.cota.interna</v>
      </c>
    </row>
    <row r="51" spans="1:22" ht="9" customHeight="1" x14ac:dyDescent="0.25">
      <c r="A51" s="25">
        <v>51</v>
      </c>
      <c r="B51" s="101" t="str">
        <f t="shared" si="16"/>
        <v>gráfica</v>
      </c>
      <c r="C51" s="101" t="str">
        <f>F51</f>
        <v>hachura</v>
      </c>
      <c r="D51" s="61" t="str">
        <f t="shared" ref="D51" si="56">D50</f>
        <v>xsd:string</v>
      </c>
      <c r="E51" s="103" t="str">
        <f>F36</f>
        <v>gráfica</v>
      </c>
      <c r="F51" s="103" t="s">
        <v>1689</v>
      </c>
      <c r="G51" s="40" t="s">
        <v>134</v>
      </c>
      <c r="H51" s="40" t="s">
        <v>134</v>
      </c>
      <c r="I51" s="40" t="s">
        <v>134</v>
      </c>
      <c r="J51" s="40" t="s">
        <v>134</v>
      </c>
      <c r="K51" s="40" t="s">
        <v>134</v>
      </c>
      <c r="L51" s="40" t="s">
        <v>134</v>
      </c>
      <c r="M51" s="40" t="s">
        <v>134</v>
      </c>
      <c r="N51" s="40" t="s">
        <v>134</v>
      </c>
      <c r="O51" s="40" t="s">
        <v>134</v>
      </c>
      <c r="P51" s="21" t="str">
        <f t="shared" si="8"/>
        <v>ObjetoBIM</v>
      </c>
      <c r="Q51" s="89" t="s">
        <v>134</v>
      </c>
      <c r="R51" s="32" t="str">
        <f t="shared" ref="R51:R54" si="57">_xlfn.CONCAT("Propriedade: ",  F51, "    Domínio: ", P51, "     Range: ", Q51)</f>
        <v>Propriedade: hachura    Domínio: ObjetoBIM     Range: null</v>
      </c>
      <c r="S51" s="32" t="str">
        <f t="shared" ref="S51:S54" si="58">_xlfn.CONCAT("Valor:  ", C51)</f>
        <v>Valor:  hachura</v>
      </c>
      <c r="T51" s="106" t="s">
        <v>134</v>
      </c>
      <c r="U51" s="45" t="str">
        <f t="shared" ref="U51:U54" si="59">_xlfn.CONCAT("Refere-se a propriedade  ",F51, "  &gt;  ",C51)</f>
        <v>Refere-se a propriedade  hachura  &gt;  hachura</v>
      </c>
      <c r="V51" s="45" t="str">
        <f t="shared" ref="V51:V54" si="60">C51</f>
        <v>hachura</v>
      </c>
    </row>
    <row r="52" spans="1:22" ht="9" customHeight="1" x14ac:dyDescent="0.25">
      <c r="A52" s="25">
        <v>52</v>
      </c>
      <c r="B52" s="118" t="str">
        <f t="shared" si="16"/>
        <v>hachura</v>
      </c>
      <c r="C52" s="118" t="str">
        <f>_xlfn.CONCAT("d.",F52)</f>
        <v>d.é.hachura.parede</v>
      </c>
      <c r="D52" s="31" t="str">
        <f t="shared" ref="D52" si="61">D51</f>
        <v>xsd:string</v>
      </c>
      <c r="E52" s="24" t="str">
        <f>F51</f>
        <v>hachura</v>
      </c>
      <c r="F52" s="24" t="s">
        <v>1694</v>
      </c>
      <c r="G52" s="40" t="s">
        <v>134</v>
      </c>
      <c r="H52" s="40" t="s">
        <v>134</v>
      </c>
      <c r="I52" s="40" t="s">
        <v>134</v>
      </c>
      <c r="J52" s="40" t="s">
        <v>134</v>
      </c>
      <c r="K52" s="40" t="s">
        <v>134</v>
      </c>
      <c r="L52" s="40" t="s">
        <v>134</v>
      </c>
      <c r="M52" s="40" t="s">
        <v>134</v>
      </c>
      <c r="N52" s="40" t="s">
        <v>134</v>
      </c>
      <c r="O52" s="40" t="s">
        <v>134</v>
      </c>
      <c r="P52" s="21" t="str">
        <f t="shared" si="8"/>
        <v>ObjetoBIM</v>
      </c>
      <c r="Q52" s="89" t="s">
        <v>134</v>
      </c>
      <c r="R52" s="32" t="str">
        <f t="shared" si="57"/>
        <v>Propriedade: é.hachura.parede    Domínio: ObjetoBIM     Range: null</v>
      </c>
      <c r="S52" s="32" t="str">
        <f t="shared" si="58"/>
        <v>Valor:  d.é.hachura.parede</v>
      </c>
      <c r="T52" s="106" t="s">
        <v>134</v>
      </c>
      <c r="U52" s="45" t="str">
        <f t="shared" si="59"/>
        <v>Refere-se a propriedade  é.hachura.parede  &gt;  d.é.hachura.parede</v>
      </c>
      <c r="V52" s="45" t="str">
        <f t="shared" si="60"/>
        <v>d.é.hachura.parede</v>
      </c>
    </row>
    <row r="53" spans="1:22" ht="9" customHeight="1" x14ac:dyDescent="0.25">
      <c r="A53" s="25">
        <v>53</v>
      </c>
      <c r="B53" s="118" t="str">
        <f t="shared" si="16"/>
        <v>hachura</v>
      </c>
      <c r="C53" s="118" t="str">
        <f t="shared" ref="C53:C54" si="62">_xlfn.CONCAT("d.",F53)</f>
        <v>d.é.hachura.grama</v>
      </c>
      <c r="D53" s="31" t="str">
        <f>D51</f>
        <v>xsd:string</v>
      </c>
      <c r="E53" s="24" t="str">
        <f t="shared" ref="E53:E54" si="63">E52</f>
        <v>hachura</v>
      </c>
      <c r="F53" s="24" t="s">
        <v>1695</v>
      </c>
      <c r="G53" s="40" t="s">
        <v>134</v>
      </c>
      <c r="H53" s="40" t="s">
        <v>134</v>
      </c>
      <c r="I53" s="40" t="s">
        <v>134</v>
      </c>
      <c r="J53" s="40" t="s">
        <v>134</v>
      </c>
      <c r="K53" s="40" t="s">
        <v>134</v>
      </c>
      <c r="L53" s="40" t="s">
        <v>134</v>
      </c>
      <c r="M53" s="40" t="s">
        <v>134</v>
      </c>
      <c r="N53" s="40" t="s">
        <v>134</v>
      </c>
      <c r="O53" s="40" t="s">
        <v>134</v>
      </c>
      <c r="P53" s="21" t="str">
        <f t="shared" si="8"/>
        <v>ObjetoBIM</v>
      </c>
      <c r="Q53" s="89" t="s">
        <v>134</v>
      </c>
      <c r="R53" s="32" t="str">
        <f t="shared" ref="R53" si="64">_xlfn.CONCAT("Propriedade: ",  F53, "    Domínio: ", P53, "     Range: ", Q53)</f>
        <v>Propriedade: é.hachura.grama    Domínio: ObjetoBIM     Range: null</v>
      </c>
      <c r="S53" s="32" t="str">
        <f t="shared" ref="S53" si="65">_xlfn.CONCAT("Valor:  ", C53)</f>
        <v>Valor:  d.é.hachura.grama</v>
      </c>
      <c r="T53" s="106" t="s">
        <v>134</v>
      </c>
      <c r="U53" s="45" t="str">
        <f t="shared" ref="U53" si="66">_xlfn.CONCAT("Refere-se a propriedade  ",F53, "  &gt;  ",C53)</f>
        <v>Refere-se a propriedade  é.hachura.grama  &gt;  d.é.hachura.grama</v>
      </c>
      <c r="V53" s="45" t="str">
        <f t="shared" ref="V53" si="67">C53</f>
        <v>d.é.hachura.grama</v>
      </c>
    </row>
    <row r="54" spans="1:22" ht="9" customHeight="1" x14ac:dyDescent="0.25">
      <c r="A54" s="25">
        <v>54</v>
      </c>
      <c r="B54" s="118" t="str">
        <f t="shared" si="16"/>
        <v>hachura</v>
      </c>
      <c r="C54" s="118" t="str">
        <f t="shared" si="62"/>
        <v>d.é.hachura.estrutura</v>
      </c>
      <c r="D54" s="31" t="str">
        <f>D52</f>
        <v>xsd:string</v>
      </c>
      <c r="E54" s="24" t="str">
        <f t="shared" si="63"/>
        <v>hachura</v>
      </c>
      <c r="F54" s="24" t="s">
        <v>1696</v>
      </c>
      <c r="G54" s="40" t="s">
        <v>134</v>
      </c>
      <c r="H54" s="40" t="s">
        <v>134</v>
      </c>
      <c r="I54" s="40" t="s">
        <v>134</v>
      </c>
      <c r="J54" s="40" t="s">
        <v>134</v>
      </c>
      <c r="K54" s="40" t="s">
        <v>134</v>
      </c>
      <c r="L54" s="40" t="s">
        <v>134</v>
      </c>
      <c r="M54" s="40" t="s">
        <v>134</v>
      </c>
      <c r="N54" s="40" t="s">
        <v>134</v>
      </c>
      <c r="O54" s="40" t="s">
        <v>134</v>
      </c>
      <c r="P54" s="21" t="str">
        <f t="shared" si="8"/>
        <v>ObjetoBIM</v>
      </c>
      <c r="Q54" s="89" t="s">
        <v>134</v>
      </c>
      <c r="R54" s="32" t="str">
        <f t="shared" si="57"/>
        <v>Propriedade: é.hachura.estrutura    Domínio: ObjetoBIM     Range: null</v>
      </c>
      <c r="S54" s="32" t="str">
        <f t="shared" si="58"/>
        <v>Valor:  d.é.hachura.estrutura</v>
      </c>
      <c r="T54" s="106" t="s">
        <v>134</v>
      </c>
      <c r="U54" s="45" t="str">
        <f t="shared" si="59"/>
        <v>Refere-se a propriedade  é.hachura.estrutura  &gt;  d.é.hachura.estrutura</v>
      </c>
      <c r="V54" s="45" t="str">
        <f t="shared" si="60"/>
        <v>d.é.hachura.estrutura</v>
      </c>
    </row>
    <row r="55" spans="1:22" ht="9" customHeight="1" x14ac:dyDescent="0.25">
      <c r="A55" s="25">
        <v>55</v>
      </c>
      <c r="B55" s="62" t="str">
        <f>ProjInfo!B6</f>
        <v>NBR.Data</v>
      </c>
      <c r="C55" s="62" t="str">
        <f t="shared" ref="C55:C64" si="68">F55</f>
        <v>de.dimensão</v>
      </c>
      <c r="D55" s="63" t="s">
        <v>37</v>
      </c>
      <c r="E55" s="37" t="str">
        <f>ProjInfo!B5</f>
        <v>NBR.Prop</v>
      </c>
      <c r="F55" s="48" t="s">
        <v>1453</v>
      </c>
      <c r="G55" s="39" t="s">
        <v>134</v>
      </c>
      <c r="H55" s="39" t="s">
        <v>134</v>
      </c>
      <c r="I55" s="39" t="s">
        <v>134</v>
      </c>
      <c r="J55" s="39" t="s">
        <v>134</v>
      </c>
      <c r="K55" s="39" t="s">
        <v>134</v>
      </c>
      <c r="L55" s="39" t="s">
        <v>134</v>
      </c>
      <c r="M55" s="39" t="s">
        <v>134</v>
      </c>
      <c r="N55" s="39" t="s">
        <v>134</v>
      </c>
      <c r="O55" s="39" t="s">
        <v>134</v>
      </c>
      <c r="P55" s="21" t="str">
        <f t="shared" si="8"/>
        <v>ObjetoBIM</v>
      </c>
      <c r="Q55" s="89" t="s">
        <v>134</v>
      </c>
      <c r="R55" s="32" t="str">
        <f t="shared" si="25"/>
        <v>Propriedade: de.dimensão    Domínio: ObjetoBIM     Range: null</v>
      </c>
      <c r="S55" s="32" t="str">
        <f t="shared" si="26"/>
        <v>Valor:  de.dimensão</v>
      </c>
      <c r="T55" s="106" t="s">
        <v>134</v>
      </c>
      <c r="U55" s="45" t="str">
        <f t="shared" si="10"/>
        <v>Refere-se a propriedade  de.dimensão  &gt;  de.dimensão</v>
      </c>
      <c r="V55" s="45" t="str">
        <f t="shared" ref="V55:V103" si="69">C55</f>
        <v>de.dimensão</v>
      </c>
    </row>
    <row r="56" spans="1:22" ht="9" customHeight="1" x14ac:dyDescent="0.25">
      <c r="A56" s="25">
        <v>56</v>
      </c>
      <c r="B56" s="47" t="str">
        <f>E56</f>
        <v>de.dimensão</v>
      </c>
      <c r="C56" s="101" t="str">
        <f t="shared" si="68"/>
        <v>área</v>
      </c>
      <c r="D56" s="100" t="str">
        <f t="shared" ref="D56:D105" si="70">D55</f>
        <v>xsd:decimal</v>
      </c>
      <c r="E56" s="49" t="str">
        <f>F55</f>
        <v>de.dimensão</v>
      </c>
      <c r="F56" s="49" t="s">
        <v>1697</v>
      </c>
      <c r="G56" s="40" t="s">
        <v>134</v>
      </c>
      <c r="H56" s="40" t="s">
        <v>134</v>
      </c>
      <c r="I56" s="40" t="s">
        <v>134</v>
      </c>
      <c r="J56" s="40" t="s">
        <v>134</v>
      </c>
      <c r="K56" s="40" t="s">
        <v>134</v>
      </c>
      <c r="L56" s="40" t="s">
        <v>134</v>
      </c>
      <c r="M56" s="40" t="s">
        <v>134</v>
      </c>
      <c r="N56" s="40" t="s">
        <v>134</v>
      </c>
      <c r="O56" s="40" t="s">
        <v>134</v>
      </c>
      <c r="P56" s="21" t="str">
        <f t="shared" si="8"/>
        <v>ObjetoBIM</v>
      </c>
      <c r="Q56" s="89" t="s">
        <v>134</v>
      </c>
      <c r="R56" s="32" t="str">
        <f t="shared" si="25"/>
        <v>Propriedade: área    Domínio: ObjetoBIM     Range: null</v>
      </c>
      <c r="S56" s="32" t="str">
        <f t="shared" si="26"/>
        <v>Valor:  área</v>
      </c>
      <c r="T56" s="106" t="s">
        <v>134</v>
      </c>
      <c r="U56" s="45" t="str">
        <f t="shared" si="10"/>
        <v>Refere-se a propriedade  área  &gt;  área</v>
      </c>
      <c r="V56" s="45" t="str">
        <f t="shared" si="69"/>
        <v>área</v>
      </c>
    </row>
    <row r="57" spans="1:22" ht="9" customHeight="1" x14ac:dyDescent="0.25">
      <c r="A57" s="25">
        <v>57</v>
      </c>
      <c r="B57" s="59" t="str">
        <f>E57</f>
        <v>área</v>
      </c>
      <c r="C57" s="118" t="str">
        <f t="shared" ref="C57:C108" si="71">_xlfn.CONCAT("d.",F57)</f>
        <v>d.é.área.max</v>
      </c>
      <c r="D57" s="31" t="str">
        <f t="shared" si="70"/>
        <v>xsd:decimal</v>
      </c>
      <c r="E57" s="24" t="str">
        <f>F56</f>
        <v>área</v>
      </c>
      <c r="F57" s="24" t="s">
        <v>1717</v>
      </c>
      <c r="G57" s="40" t="s">
        <v>134</v>
      </c>
      <c r="H57" s="40" t="s">
        <v>134</v>
      </c>
      <c r="I57" s="40" t="s">
        <v>134</v>
      </c>
      <c r="J57" s="40" t="s">
        <v>134</v>
      </c>
      <c r="K57" s="40" t="s">
        <v>134</v>
      </c>
      <c r="L57" s="40" t="s">
        <v>134</v>
      </c>
      <c r="M57" s="40" t="s">
        <v>134</v>
      </c>
      <c r="N57" s="40" t="s">
        <v>134</v>
      </c>
      <c r="O57" s="40" t="s">
        <v>134</v>
      </c>
      <c r="P57" s="21" t="str">
        <f t="shared" si="8"/>
        <v>ObjetoBIM</v>
      </c>
      <c r="Q57" s="89" t="s">
        <v>134</v>
      </c>
      <c r="R57" s="32" t="str">
        <f t="shared" si="25"/>
        <v>Propriedade: é.área.max    Domínio: ObjetoBIM     Range: null</v>
      </c>
      <c r="S57" s="32" t="str">
        <f t="shared" si="26"/>
        <v>Valor:  d.é.área.max</v>
      </c>
      <c r="T57" s="106" t="s">
        <v>134</v>
      </c>
      <c r="U57" s="45" t="str">
        <f t="shared" si="10"/>
        <v>Refere-se a propriedade  é.área.max  &gt;  d.é.área.max</v>
      </c>
      <c r="V57" s="45" t="str">
        <f t="shared" si="69"/>
        <v>d.é.área.max</v>
      </c>
    </row>
    <row r="58" spans="1:22" ht="9" customHeight="1" x14ac:dyDescent="0.25">
      <c r="A58" s="25">
        <v>58</v>
      </c>
      <c r="B58" s="59" t="str">
        <f t="shared" ref="B58:B59" si="72">E58</f>
        <v>área</v>
      </c>
      <c r="C58" s="118" t="str">
        <f t="shared" si="71"/>
        <v>d.é.área.min</v>
      </c>
      <c r="D58" s="31" t="str">
        <f t="shared" si="70"/>
        <v>xsd:decimal</v>
      </c>
      <c r="E58" s="24" t="str">
        <f>E57</f>
        <v>área</v>
      </c>
      <c r="F58" s="24" t="s">
        <v>1718</v>
      </c>
      <c r="G58" s="40" t="s">
        <v>134</v>
      </c>
      <c r="H58" s="40" t="s">
        <v>134</v>
      </c>
      <c r="I58" s="40" t="s">
        <v>134</v>
      </c>
      <c r="J58" s="40" t="s">
        <v>134</v>
      </c>
      <c r="K58" s="40" t="s">
        <v>134</v>
      </c>
      <c r="L58" s="40" t="s">
        <v>134</v>
      </c>
      <c r="M58" s="40" t="s">
        <v>134</v>
      </c>
      <c r="N58" s="40" t="s">
        <v>134</v>
      </c>
      <c r="O58" s="40" t="s">
        <v>134</v>
      </c>
      <c r="P58" s="21" t="str">
        <f t="shared" si="8"/>
        <v>ObjetoBIM</v>
      </c>
      <c r="Q58" s="89" t="s">
        <v>134</v>
      </c>
      <c r="R58" s="32" t="str">
        <f t="shared" si="25"/>
        <v>Propriedade: é.área.min    Domínio: ObjetoBIM     Range: null</v>
      </c>
      <c r="S58" s="32" t="str">
        <f t="shared" si="26"/>
        <v>Valor:  d.é.área.min</v>
      </c>
      <c r="T58" s="106" t="s">
        <v>134</v>
      </c>
      <c r="U58" s="45" t="str">
        <f t="shared" si="10"/>
        <v>Refere-se a propriedade  é.área.min  &gt;  d.é.área.min</v>
      </c>
      <c r="V58" s="45" t="str">
        <f t="shared" si="69"/>
        <v>d.é.área.min</v>
      </c>
    </row>
    <row r="59" spans="1:22" ht="9" customHeight="1" x14ac:dyDescent="0.25">
      <c r="A59" s="25">
        <v>59</v>
      </c>
      <c r="B59" s="59" t="str">
        <f t="shared" si="72"/>
        <v>área</v>
      </c>
      <c r="C59" s="118" t="str">
        <f t="shared" si="71"/>
        <v>d.é.área.proj</v>
      </c>
      <c r="D59" s="31" t="str">
        <f t="shared" si="70"/>
        <v>xsd:decimal</v>
      </c>
      <c r="E59" s="24" t="str">
        <f>E58</f>
        <v>área</v>
      </c>
      <c r="F59" s="24" t="s">
        <v>1719</v>
      </c>
      <c r="G59" s="51" t="s">
        <v>1164</v>
      </c>
      <c r="H59" s="40" t="s">
        <v>134</v>
      </c>
      <c r="I59" s="40" t="s">
        <v>134</v>
      </c>
      <c r="J59" s="40" t="s">
        <v>134</v>
      </c>
      <c r="K59" s="40" t="s">
        <v>134</v>
      </c>
      <c r="L59" s="40" t="s">
        <v>134</v>
      </c>
      <c r="M59" s="40" t="s">
        <v>134</v>
      </c>
      <c r="N59" s="40" t="s">
        <v>134</v>
      </c>
      <c r="O59" s="40" t="s">
        <v>134</v>
      </c>
      <c r="P59" s="21" t="str">
        <f t="shared" si="8"/>
        <v>ObjetoBIM</v>
      </c>
      <c r="Q59" s="89" t="s">
        <v>134</v>
      </c>
      <c r="R59" s="32" t="str">
        <f t="shared" si="25"/>
        <v>Propriedade: é.área.proj    Domínio: ObjetoBIM     Range: null</v>
      </c>
      <c r="S59" s="32" t="str">
        <f t="shared" si="26"/>
        <v>Valor:  d.é.área.proj</v>
      </c>
      <c r="T59" s="106" t="s">
        <v>1164</v>
      </c>
      <c r="U59" s="45" t="str">
        <f t="shared" si="10"/>
        <v>Refere-se a propriedade  é.área.proj  &gt;  d.é.área.proj</v>
      </c>
      <c r="V59" s="45" t="str">
        <f t="shared" si="69"/>
        <v>d.é.área.proj</v>
      </c>
    </row>
    <row r="60" spans="1:22" ht="9" customHeight="1" x14ac:dyDescent="0.25">
      <c r="A60" s="25">
        <v>60</v>
      </c>
      <c r="B60" s="47" t="str">
        <f>E60</f>
        <v>de.dimensão</v>
      </c>
      <c r="C60" s="101" t="str">
        <f t="shared" si="68"/>
        <v>comprimento</v>
      </c>
      <c r="D60" s="100" t="str">
        <f t="shared" si="70"/>
        <v>xsd:decimal</v>
      </c>
      <c r="E60" s="49" t="str">
        <f>F55</f>
        <v>de.dimensão</v>
      </c>
      <c r="F60" s="49" t="s">
        <v>1347</v>
      </c>
      <c r="G60" s="40" t="s">
        <v>134</v>
      </c>
      <c r="H60" s="40" t="s">
        <v>134</v>
      </c>
      <c r="I60" s="40" t="s">
        <v>134</v>
      </c>
      <c r="J60" s="40" t="s">
        <v>134</v>
      </c>
      <c r="K60" s="40" t="s">
        <v>134</v>
      </c>
      <c r="L60" s="40" t="s">
        <v>134</v>
      </c>
      <c r="M60" s="40" t="s">
        <v>134</v>
      </c>
      <c r="N60" s="40" t="s">
        <v>134</v>
      </c>
      <c r="O60" s="40" t="s">
        <v>134</v>
      </c>
      <c r="P60" s="21" t="str">
        <f t="shared" si="8"/>
        <v>ObjetoBIM</v>
      </c>
      <c r="Q60" s="89" t="s">
        <v>134</v>
      </c>
      <c r="R60" s="32" t="str">
        <f t="shared" si="25"/>
        <v>Propriedade: comprimento    Domínio: ObjetoBIM     Range: null</v>
      </c>
      <c r="S60" s="32" t="str">
        <f t="shared" si="26"/>
        <v>Valor:  comprimento</v>
      </c>
      <c r="T60" s="106" t="s">
        <v>134</v>
      </c>
      <c r="U60" s="45" t="str">
        <f t="shared" si="10"/>
        <v>Refere-se a propriedade  comprimento  &gt;  comprimento</v>
      </c>
      <c r="V60" s="45" t="str">
        <f t="shared" si="69"/>
        <v>comprimento</v>
      </c>
    </row>
    <row r="61" spans="1:22" ht="9" customHeight="1" x14ac:dyDescent="0.25">
      <c r="A61" s="25">
        <v>61</v>
      </c>
      <c r="B61" s="59" t="str">
        <f>E61</f>
        <v>comprimento</v>
      </c>
      <c r="C61" s="118" t="str">
        <f t="shared" si="71"/>
        <v>d.é.comprimento.max</v>
      </c>
      <c r="D61" s="31" t="str">
        <f t="shared" si="70"/>
        <v>xsd:decimal</v>
      </c>
      <c r="E61" s="24" t="str">
        <f>F60</f>
        <v>comprimento</v>
      </c>
      <c r="F61" s="24" t="s">
        <v>1375</v>
      </c>
      <c r="G61" s="40" t="s">
        <v>134</v>
      </c>
      <c r="H61" s="40" t="s">
        <v>134</v>
      </c>
      <c r="I61" s="40" t="s">
        <v>134</v>
      </c>
      <c r="J61" s="40" t="s">
        <v>134</v>
      </c>
      <c r="K61" s="40" t="s">
        <v>134</v>
      </c>
      <c r="L61" s="40" t="s">
        <v>134</v>
      </c>
      <c r="M61" s="40" t="s">
        <v>134</v>
      </c>
      <c r="N61" s="40" t="s">
        <v>134</v>
      </c>
      <c r="O61" s="40" t="s">
        <v>134</v>
      </c>
      <c r="P61" s="21" t="str">
        <f t="shared" si="8"/>
        <v>ObjetoBIM</v>
      </c>
      <c r="Q61" s="89" t="s">
        <v>134</v>
      </c>
      <c r="R61" s="32" t="str">
        <f t="shared" si="25"/>
        <v>Propriedade: é.comprimento.max    Domínio: ObjetoBIM     Range: null</v>
      </c>
      <c r="S61" s="32" t="str">
        <f t="shared" si="26"/>
        <v>Valor:  d.é.comprimento.max</v>
      </c>
      <c r="T61" s="106" t="s">
        <v>134</v>
      </c>
      <c r="U61" s="45" t="str">
        <f t="shared" si="10"/>
        <v>Refere-se a propriedade  é.comprimento.max  &gt;  d.é.comprimento.max</v>
      </c>
      <c r="V61" s="45" t="str">
        <f t="shared" si="69"/>
        <v>d.é.comprimento.max</v>
      </c>
    </row>
    <row r="62" spans="1:22" ht="9" customHeight="1" x14ac:dyDescent="0.25">
      <c r="A62" s="25">
        <v>62</v>
      </c>
      <c r="B62" s="59" t="str">
        <f t="shared" ref="B62:B63" si="73">E62</f>
        <v>comprimento</v>
      </c>
      <c r="C62" s="118" t="str">
        <f t="shared" si="71"/>
        <v>d.é.comprimento.min</v>
      </c>
      <c r="D62" s="31" t="str">
        <f t="shared" si="70"/>
        <v>xsd:decimal</v>
      </c>
      <c r="E62" s="24" t="str">
        <f>E61</f>
        <v>comprimento</v>
      </c>
      <c r="F62" s="24" t="s">
        <v>1376</v>
      </c>
      <c r="G62" s="40" t="s">
        <v>134</v>
      </c>
      <c r="H62" s="40" t="s">
        <v>134</v>
      </c>
      <c r="I62" s="40" t="s">
        <v>134</v>
      </c>
      <c r="J62" s="40" t="s">
        <v>134</v>
      </c>
      <c r="K62" s="40" t="s">
        <v>134</v>
      </c>
      <c r="L62" s="40" t="s">
        <v>134</v>
      </c>
      <c r="M62" s="40" t="s">
        <v>134</v>
      </c>
      <c r="N62" s="40" t="s">
        <v>134</v>
      </c>
      <c r="O62" s="40" t="s">
        <v>134</v>
      </c>
      <c r="P62" s="21" t="str">
        <f t="shared" si="8"/>
        <v>ObjetoBIM</v>
      </c>
      <c r="Q62" s="89" t="s">
        <v>134</v>
      </c>
      <c r="R62" s="32" t="str">
        <f t="shared" si="25"/>
        <v>Propriedade: é.comprimento.min    Domínio: ObjetoBIM     Range: null</v>
      </c>
      <c r="S62" s="32" t="str">
        <f t="shared" si="26"/>
        <v>Valor:  d.é.comprimento.min</v>
      </c>
      <c r="T62" s="106" t="s">
        <v>134</v>
      </c>
      <c r="U62" s="45" t="str">
        <f t="shared" si="10"/>
        <v>Refere-se a propriedade  é.comprimento.min  &gt;  d.é.comprimento.min</v>
      </c>
      <c r="V62" s="45" t="str">
        <f t="shared" si="69"/>
        <v>d.é.comprimento.min</v>
      </c>
    </row>
    <row r="63" spans="1:22" ht="9" customHeight="1" x14ac:dyDescent="0.25">
      <c r="A63" s="25">
        <v>63</v>
      </c>
      <c r="B63" s="59" t="str">
        <f t="shared" si="73"/>
        <v>comprimento</v>
      </c>
      <c r="C63" s="118" t="str">
        <f t="shared" si="71"/>
        <v>d.é.comprimento.proj</v>
      </c>
      <c r="D63" s="31" t="str">
        <f t="shared" si="70"/>
        <v>xsd:decimal</v>
      </c>
      <c r="E63" s="24" t="str">
        <f>E62</f>
        <v>comprimento</v>
      </c>
      <c r="F63" s="24" t="s">
        <v>1377</v>
      </c>
      <c r="G63" s="51" t="s">
        <v>1164</v>
      </c>
      <c r="H63" s="40" t="s">
        <v>134</v>
      </c>
      <c r="I63" s="40" t="s">
        <v>134</v>
      </c>
      <c r="J63" s="40" t="s">
        <v>134</v>
      </c>
      <c r="K63" s="40" t="s">
        <v>134</v>
      </c>
      <c r="L63" s="40" t="s">
        <v>134</v>
      </c>
      <c r="M63" s="40" t="s">
        <v>134</v>
      </c>
      <c r="N63" s="40" t="s">
        <v>134</v>
      </c>
      <c r="O63" s="40" t="s">
        <v>134</v>
      </c>
      <c r="P63" s="21" t="str">
        <f t="shared" si="8"/>
        <v>ObjetoBIM</v>
      </c>
      <c r="Q63" s="89" t="s">
        <v>134</v>
      </c>
      <c r="R63" s="32" t="str">
        <f t="shared" si="25"/>
        <v>Propriedade: é.comprimento.proj    Domínio: ObjetoBIM     Range: null</v>
      </c>
      <c r="S63" s="32" t="str">
        <f t="shared" si="26"/>
        <v>Valor:  d.é.comprimento.proj</v>
      </c>
      <c r="T63" s="106" t="s">
        <v>1164</v>
      </c>
      <c r="U63" s="45" t="str">
        <f t="shared" si="10"/>
        <v>Refere-se a propriedade  é.comprimento.proj  &gt;  d.é.comprimento.proj</v>
      </c>
      <c r="V63" s="45" t="str">
        <f t="shared" si="69"/>
        <v>d.é.comprimento.proj</v>
      </c>
    </row>
    <row r="64" spans="1:22" ht="9" customHeight="1" x14ac:dyDescent="0.25">
      <c r="A64" s="25">
        <v>64</v>
      </c>
      <c r="B64" s="47" t="str">
        <f>E64</f>
        <v>de.dimensão</v>
      </c>
      <c r="C64" s="101" t="str">
        <f t="shared" si="68"/>
        <v>largura</v>
      </c>
      <c r="D64" s="100" t="str">
        <f t="shared" si="70"/>
        <v>xsd:decimal</v>
      </c>
      <c r="E64" s="49" t="str">
        <f>F55</f>
        <v>de.dimensão</v>
      </c>
      <c r="F64" s="49" t="s">
        <v>1345</v>
      </c>
      <c r="G64" s="40" t="s">
        <v>134</v>
      </c>
      <c r="H64" s="40" t="s">
        <v>134</v>
      </c>
      <c r="I64" s="40" t="s">
        <v>134</v>
      </c>
      <c r="J64" s="40" t="s">
        <v>134</v>
      </c>
      <c r="K64" s="40" t="s">
        <v>134</v>
      </c>
      <c r="L64" s="40" t="s">
        <v>134</v>
      </c>
      <c r="M64" s="40" t="s">
        <v>134</v>
      </c>
      <c r="N64" s="40" t="s">
        <v>134</v>
      </c>
      <c r="O64" s="40" t="s">
        <v>134</v>
      </c>
      <c r="P64" s="21" t="str">
        <f t="shared" si="8"/>
        <v>ObjetoBIM</v>
      </c>
      <c r="Q64" s="89" t="s">
        <v>134</v>
      </c>
      <c r="R64" s="32" t="str">
        <f t="shared" si="25"/>
        <v>Propriedade: largura    Domínio: ObjetoBIM     Range: null</v>
      </c>
      <c r="S64" s="32" t="str">
        <f t="shared" si="26"/>
        <v>Valor:  largura</v>
      </c>
      <c r="T64" s="106" t="s">
        <v>134</v>
      </c>
      <c r="U64" s="45" t="str">
        <f t="shared" si="10"/>
        <v>Refere-se a propriedade  largura  &gt;  largura</v>
      </c>
      <c r="V64" s="45" t="str">
        <f t="shared" si="69"/>
        <v>largura</v>
      </c>
    </row>
    <row r="65" spans="1:22" ht="9" customHeight="1" x14ac:dyDescent="0.25">
      <c r="A65" s="25">
        <v>65</v>
      </c>
      <c r="B65" s="59" t="str">
        <f>E65</f>
        <v>largura</v>
      </c>
      <c r="C65" s="118" t="str">
        <f t="shared" si="71"/>
        <v>d.é.largura.max</v>
      </c>
      <c r="D65" s="31" t="str">
        <f t="shared" si="70"/>
        <v>xsd:decimal</v>
      </c>
      <c r="E65" s="24" t="str">
        <f>F64</f>
        <v>largura</v>
      </c>
      <c r="F65" s="24" t="s">
        <v>1378</v>
      </c>
      <c r="G65" s="40" t="s">
        <v>134</v>
      </c>
      <c r="H65" s="40" t="s">
        <v>134</v>
      </c>
      <c r="I65" s="40" t="s">
        <v>134</v>
      </c>
      <c r="J65" s="40" t="s">
        <v>134</v>
      </c>
      <c r="K65" s="40" t="s">
        <v>134</v>
      </c>
      <c r="L65" s="40" t="s">
        <v>134</v>
      </c>
      <c r="M65" s="40" t="s">
        <v>134</v>
      </c>
      <c r="N65" s="40" t="s">
        <v>134</v>
      </c>
      <c r="O65" s="40" t="s">
        <v>134</v>
      </c>
      <c r="P65" s="21" t="str">
        <f t="shared" si="8"/>
        <v>ObjetoBIM</v>
      </c>
      <c r="Q65" s="89" t="s">
        <v>134</v>
      </c>
      <c r="R65" s="32" t="str">
        <f t="shared" si="25"/>
        <v>Propriedade: é.largura.max    Domínio: ObjetoBIM     Range: null</v>
      </c>
      <c r="S65" s="32" t="str">
        <f t="shared" si="26"/>
        <v>Valor:  d.é.largura.max</v>
      </c>
      <c r="T65" s="106" t="s">
        <v>134</v>
      </c>
      <c r="U65" s="45" t="str">
        <f t="shared" si="10"/>
        <v>Refere-se a propriedade  é.largura.max  &gt;  d.é.largura.max</v>
      </c>
      <c r="V65" s="45" t="str">
        <f t="shared" si="69"/>
        <v>d.é.largura.max</v>
      </c>
    </row>
    <row r="66" spans="1:22" ht="9" customHeight="1" x14ac:dyDescent="0.25">
      <c r="A66" s="25">
        <v>66</v>
      </c>
      <c r="B66" s="59" t="str">
        <f t="shared" ref="B66:B67" si="74">E66</f>
        <v>largura</v>
      </c>
      <c r="C66" s="118" t="str">
        <f t="shared" si="71"/>
        <v>d.é.largura.min</v>
      </c>
      <c r="D66" s="31" t="str">
        <f t="shared" si="70"/>
        <v>xsd:decimal</v>
      </c>
      <c r="E66" s="24" t="str">
        <f>E65</f>
        <v>largura</v>
      </c>
      <c r="F66" s="24" t="s">
        <v>1379</v>
      </c>
      <c r="G66" s="40" t="s">
        <v>134</v>
      </c>
      <c r="H66" s="40" t="s">
        <v>134</v>
      </c>
      <c r="I66" s="40" t="s">
        <v>134</v>
      </c>
      <c r="J66" s="40" t="s">
        <v>134</v>
      </c>
      <c r="K66" s="40" t="s">
        <v>134</v>
      </c>
      <c r="L66" s="40" t="s">
        <v>134</v>
      </c>
      <c r="M66" s="40" t="s">
        <v>134</v>
      </c>
      <c r="N66" s="40" t="s">
        <v>134</v>
      </c>
      <c r="O66" s="40" t="s">
        <v>134</v>
      </c>
      <c r="P66" s="21" t="str">
        <f t="shared" si="8"/>
        <v>ObjetoBIM</v>
      </c>
      <c r="Q66" s="89" t="s">
        <v>134</v>
      </c>
      <c r="R66" s="32" t="str">
        <f t="shared" si="25"/>
        <v>Propriedade: é.largura.min    Domínio: ObjetoBIM     Range: null</v>
      </c>
      <c r="S66" s="32" t="str">
        <f t="shared" si="26"/>
        <v>Valor:  d.é.largura.min</v>
      </c>
      <c r="T66" s="106" t="s">
        <v>134</v>
      </c>
      <c r="U66" s="45" t="str">
        <f t="shared" si="10"/>
        <v>Refere-se a propriedade  é.largura.min  &gt;  d.é.largura.min</v>
      </c>
      <c r="V66" s="45" t="str">
        <f t="shared" si="69"/>
        <v>d.é.largura.min</v>
      </c>
    </row>
    <row r="67" spans="1:22" ht="9" customHeight="1" x14ac:dyDescent="0.25">
      <c r="A67" s="25">
        <v>67</v>
      </c>
      <c r="B67" s="59" t="str">
        <f t="shared" si="74"/>
        <v>largura</v>
      </c>
      <c r="C67" s="118" t="str">
        <f t="shared" si="71"/>
        <v>d.é.largura.proj</v>
      </c>
      <c r="D67" s="31" t="str">
        <f t="shared" si="70"/>
        <v>xsd:decimal</v>
      </c>
      <c r="E67" s="24" t="str">
        <f>E66</f>
        <v>largura</v>
      </c>
      <c r="F67" s="24" t="s">
        <v>1380</v>
      </c>
      <c r="G67" s="51" t="s">
        <v>1164</v>
      </c>
      <c r="H67" s="40" t="s">
        <v>134</v>
      </c>
      <c r="I67" s="40" t="s">
        <v>134</v>
      </c>
      <c r="J67" s="40" t="s">
        <v>134</v>
      </c>
      <c r="K67" s="40" t="s">
        <v>134</v>
      </c>
      <c r="L67" s="40" t="s">
        <v>134</v>
      </c>
      <c r="M67" s="40" t="s">
        <v>134</v>
      </c>
      <c r="N67" s="40" t="s">
        <v>134</v>
      </c>
      <c r="O67" s="40" t="s">
        <v>134</v>
      </c>
      <c r="P67" s="21" t="str">
        <f t="shared" si="8"/>
        <v>ObjetoBIM</v>
      </c>
      <c r="Q67" s="89" t="s">
        <v>134</v>
      </c>
      <c r="R67" s="32" t="str">
        <f t="shared" si="25"/>
        <v>Propriedade: é.largura.proj    Domínio: ObjetoBIM     Range: null</v>
      </c>
      <c r="S67" s="32" t="str">
        <f t="shared" si="26"/>
        <v>Valor:  d.é.largura.proj</v>
      </c>
      <c r="T67" s="106" t="s">
        <v>1164</v>
      </c>
      <c r="U67" s="45" t="str">
        <f t="shared" si="10"/>
        <v>Refere-se a propriedade  é.largura.proj  &gt;  d.é.largura.proj</v>
      </c>
      <c r="V67" s="45" t="str">
        <f t="shared" si="69"/>
        <v>d.é.largura.proj</v>
      </c>
    </row>
    <row r="68" spans="1:22" ht="9" customHeight="1" x14ac:dyDescent="0.25">
      <c r="A68" s="25">
        <v>68</v>
      </c>
      <c r="B68" s="47" t="str">
        <f>E68</f>
        <v>de.dimensão</v>
      </c>
      <c r="C68" s="101" t="str">
        <f t="shared" ref="C68:C128" si="75">F68</f>
        <v>altura</v>
      </c>
      <c r="D68" s="100" t="str">
        <f t="shared" si="70"/>
        <v>xsd:decimal</v>
      </c>
      <c r="E68" s="49" t="str">
        <f>F55</f>
        <v>de.dimensão</v>
      </c>
      <c r="F68" s="49" t="s">
        <v>1346</v>
      </c>
      <c r="G68" s="40" t="s">
        <v>134</v>
      </c>
      <c r="H68" s="40" t="s">
        <v>134</v>
      </c>
      <c r="I68" s="40" t="s">
        <v>134</v>
      </c>
      <c r="J68" s="40" t="s">
        <v>134</v>
      </c>
      <c r="K68" s="40" t="s">
        <v>134</v>
      </c>
      <c r="L68" s="40" t="s">
        <v>134</v>
      </c>
      <c r="M68" s="40" t="s">
        <v>134</v>
      </c>
      <c r="N68" s="40" t="s">
        <v>134</v>
      </c>
      <c r="O68" s="40" t="s">
        <v>134</v>
      </c>
      <c r="P68" s="21" t="str">
        <f t="shared" ref="P68:P131" si="76">P67</f>
        <v>ObjetoBIM</v>
      </c>
      <c r="Q68" s="89" t="s">
        <v>134</v>
      </c>
      <c r="R68" s="32" t="str">
        <f t="shared" si="25"/>
        <v>Propriedade: altura    Domínio: ObjetoBIM     Range: null</v>
      </c>
      <c r="S68" s="32" t="str">
        <f t="shared" si="26"/>
        <v>Valor:  altura</v>
      </c>
      <c r="T68" s="106" t="s">
        <v>134</v>
      </c>
      <c r="U68" s="45" t="str">
        <f t="shared" si="10"/>
        <v>Refere-se a propriedade  altura  &gt;  altura</v>
      </c>
      <c r="V68" s="45" t="str">
        <f t="shared" si="69"/>
        <v>altura</v>
      </c>
    </row>
    <row r="69" spans="1:22" ht="9" customHeight="1" x14ac:dyDescent="0.25">
      <c r="A69" s="25">
        <v>69</v>
      </c>
      <c r="B69" s="59" t="str">
        <f>E69</f>
        <v>altura</v>
      </c>
      <c r="C69" s="118" t="str">
        <f t="shared" si="71"/>
        <v>d.é.altura.max</v>
      </c>
      <c r="D69" s="31" t="str">
        <f t="shared" si="70"/>
        <v>xsd:decimal</v>
      </c>
      <c r="E69" s="24" t="str">
        <f>F68</f>
        <v>altura</v>
      </c>
      <c r="F69" s="24" t="s">
        <v>1381</v>
      </c>
      <c r="G69" s="40" t="s">
        <v>134</v>
      </c>
      <c r="H69" s="40" t="s">
        <v>134</v>
      </c>
      <c r="I69" s="40" t="s">
        <v>134</v>
      </c>
      <c r="J69" s="40" t="s">
        <v>134</v>
      </c>
      <c r="K69" s="40" t="s">
        <v>134</v>
      </c>
      <c r="L69" s="40" t="s">
        <v>134</v>
      </c>
      <c r="M69" s="40" t="s">
        <v>134</v>
      </c>
      <c r="N69" s="40" t="s">
        <v>134</v>
      </c>
      <c r="O69" s="40" t="s">
        <v>134</v>
      </c>
      <c r="P69" s="21" t="str">
        <f t="shared" si="76"/>
        <v>ObjetoBIM</v>
      </c>
      <c r="Q69" s="89" t="s">
        <v>134</v>
      </c>
      <c r="R69" s="32" t="str">
        <f t="shared" si="25"/>
        <v>Propriedade: é.altura.max    Domínio: ObjetoBIM     Range: null</v>
      </c>
      <c r="S69" s="32" t="str">
        <f t="shared" si="26"/>
        <v>Valor:  d.é.altura.max</v>
      </c>
      <c r="T69" s="106" t="s">
        <v>134</v>
      </c>
      <c r="U69" s="45" t="str">
        <f t="shared" si="10"/>
        <v>Refere-se a propriedade  é.altura.max  &gt;  d.é.altura.max</v>
      </c>
      <c r="V69" s="45" t="str">
        <f t="shared" si="69"/>
        <v>d.é.altura.max</v>
      </c>
    </row>
    <row r="70" spans="1:22" ht="9" customHeight="1" x14ac:dyDescent="0.25">
      <c r="A70" s="25">
        <v>70</v>
      </c>
      <c r="B70" s="59" t="str">
        <f t="shared" ref="B70:B71" si="77">E70</f>
        <v>altura</v>
      </c>
      <c r="C70" s="118" t="str">
        <f t="shared" si="71"/>
        <v>d.é.altura.min</v>
      </c>
      <c r="D70" s="31" t="str">
        <f t="shared" si="70"/>
        <v>xsd:decimal</v>
      </c>
      <c r="E70" s="24" t="str">
        <f>E69</f>
        <v>altura</v>
      </c>
      <c r="F70" s="24" t="s">
        <v>1382</v>
      </c>
      <c r="G70" s="40" t="s">
        <v>134</v>
      </c>
      <c r="H70" s="40" t="s">
        <v>134</v>
      </c>
      <c r="I70" s="40" t="s">
        <v>134</v>
      </c>
      <c r="J70" s="40" t="s">
        <v>134</v>
      </c>
      <c r="K70" s="40" t="s">
        <v>134</v>
      </c>
      <c r="L70" s="40" t="s">
        <v>134</v>
      </c>
      <c r="M70" s="40" t="s">
        <v>134</v>
      </c>
      <c r="N70" s="40" t="s">
        <v>134</v>
      </c>
      <c r="O70" s="40" t="s">
        <v>134</v>
      </c>
      <c r="P70" s="21" t="str">
        <f t="shared" si="76"/>
        <v>ObjetoBIM</v>
      </c>
      <c r="Q70" s="89" t="s">
        <v>134</v>
      </c>
      <c r="R70" s="32" t="str">
        <f t="shared" si="25"/>
        <v>Propriedade: é.altura.min    Domínio: ObjetoBIM     Range: null</v>
      </c>
      <c r="S70" s="32" t="str">
        <f t="shared" si="26"/>
        <v>Valor:  d.é.altura.min</v>
      </c>
      <c r="T70" s="106" t="s">
        <v>134</v>
      </c>
      <c r="U70" s="45" t="str">
        <f t="shared" si="10"/>
        <v>Refere-se a propriedade  é.altura.min  &gt;  d.é.altura.min</v>
      </c>
      <c r="V70" s="45" t="str">
        <f t="shared" si="69"/>
        <v>d.é.altura.min</v>
      </c>
    </row>
    <row r="71" spans="1:22" ht="9" customHeight="1" x14ac:dyDescent="0.25">
      <c r="A71" s="25">
        <v>71</v>
      </c>
      <c r="B71" s="59" t="str">
        <f t="shared" si="77"/>
        <v>altura</v>
      </c>
      <c r="C71" s="118" t="str">
        <f t="shared" si="71"/>
        <v>d.é.altura.proj</v>
      </c>
      <c r="D71" s="31" t="str">
        <f t="shared" si="70"/>
        <v>xsd:decimal</v>
      </c>
      <c r="E71" s="24" t="str">
        <f>E70</f>
        <v>altura</v>
      </c>
      <c r="F71" s="24" t="s">
        <v>1383</v>
      </c>
      <c r="G71" s="51" t="s">
        <v>1164</v>
      </c>
      <c r="H71" s="40" t="s">
        <v>134</v>
      </c>
      <c r="I71" s="40" t="s">
        <v>134</v>
      </c>
      <c r="J71" s="40" t="s">
        <v>134</v>
      </c>
      <c r="K71" s="40" t="s">
        <v>134</v>
      </c>
      <c r="L71" s="40" t="s">
        <v>134</v>
      </c>
      <c r="M71" s="40" t="s">
        <v>134</v>
      </c>
      <c r="N71" s="40" t="s">
        <v>134</v>
      </c>
      <c r="O71" s="40" t="s">
        <v>134</v>
      </c>
      <c r="P71" s="21" t="str">
        <f t="shared" si="76"/>
        <v>ObjetoBIM</v>
      </c>
      <c r="Q71" s="89" t="s">
        <v>134</v>
      </c>
      <c r="R71" s="32" t="str">
        <f t="shared" si="25"/>
        <v>Propriedade: é.altura.proj    Domínio: ObjetoBIM     Range: null</v>
      </c>
      <c r="S71" s="32" t="str">
        <f t="shared" si="26"/>
        <v>Valor:  d.é.altura.proj</v>
      </c>
      <c r="T71" s="106" t="s">
        <v>1164</v>
      </c>
      <c r="U71" s="45" t="str">
        <f t="shared" si="10"/>
        <v>Refere-se a propriedade  é.altura.proj  &gt;  d.é.altura.proj</v>
      </c>
      <c r="V71" s="45" t="str">
        <f t="shared" si="69"/>
        <v>d.é.altura.proj</v>
      </c>
    </row>
    <row r="72" spans="1:22" ht="9" customHeight="1" x14ac:dyDescent="0.25">
      <c r="A72" s="25">
        <v>72</v>
      </c>
      <c r="B72" s="47" t="str">
        <f>E72</f>
        <v>de.dimensão</v>
      </c>
      <c r="C72" s="101" t="str">
        <f t="shared" si="75"/>
        <v>pedireito</v>
      </c>
      <c r="D72" s="100" t="str">
        <f t="shared" si="70"/>
        <v>xsd:decimal</v>
      </c>
      <c r="E72" s="49" t="str">
        <f>F55</f>
        <v>de.dimensão</v>
      </c>
      <c r="F72" s="49" t="s">
        <v>1698</v>
      </c>
      <c r="G72" s="40" t="s">
        <v>134</v>
      </c>
      <c r="H72" s="40" t="s">
        <v>134</v>
      </c>
      <c r="I72" s="40" t="s">
        <v>134</v>
      </c>
      <c r="J72" s="40" t="s">
        <v>134</v>
      </c>
      <c r="K72" s="40" t="s">
        <v>134</v>
      </c>
      <c r="L72" s="40" t="s">
        <v>134</v>
      </c>
      <c r="M72" s="40" t="s">
        <v>134</v>
      </c>
      <c r="N72" s="40" t="s">
        <v>134</v>
      </c>
      <c r="O72" s="40" t="s">
        <v>134</v>
      </c>
      <c r="P72" s="21" t="str">
        <f t="shared" si="76"/>
        <v>ObjetoBIM</v>
      </c>
      <c r="Q72" s="89" t="s">
        <v>134</v>
      </c>
      <c r="R72" s="32" t="str">
        <f t="shared" si="25"/>
        <v>Propriedade: pedireito    Domínio: ObjetoBIM     Range: null</v>
      </c>
      <c r="S72" s="32" t="str">
        <f t="shared" si="26"/>
        <v>Valor:  pedireito</v>
      </c>
      <c r="T72" s="106" t="s">
        <v>134</v>
      </c>
      <c r="U72" s="45" t="str">
        <f t="shared" si="10"/>
        <v>Refere-se a propriedade  pedireito  &gt;  pedireito</v>
      </c>
      <c r="V72" s="45" t="str">
        <f t="shared" si="69"/>
        <v>pedireito</v>
      </c>
    </row>
    <row r="73" spans="1:22" ht="9" customHeight="1" x14ac:dyDescent="0.25">
      <c r="A73" s="25">
        <v>73</v>
      </c>
      <c r="B73" s="59" t="str">
        <f>E73</f>
        <v>pedireito</v>
      </c>
      <c r="C73" s="118" t="str">
        <f t="shared" si="71"/>
        <v>d.é.pédireito.max</v>
      </c>
      <c r="D73" s="31" t="str">
        <f t="shared" si="70"/>
        <v>xsd:decimal</v>
      </c>
      <c r="E73" s="24" t="str">
        <f>F72</f>
        <v>pedireito</v>
      </c>
      <c r="F73" s="24" t="s">
        <v>1384</v>
      </c>
      <c r="G73" s="40" t="s">
        <v>134</v>
      </c>
      <c r="H73" s="40" t="s">
        <v>134</v>
      </c>
      <c r="I73" s="40" t="s">
        <v>134</v>
      </c>
      <c r="J73" s="40" t="s">
        <v>134</v>
      </c>
      <c r="K73" s="40" t="s">
        <v>134</v>
      </c>
      <c r="L73" s="40" t="s">
        <v>134</v>
      </c>
      <c r="M73" s="40" t="s">
        <v>134</v>
      </c>
      <c r="N73" s="40" t="s">
        <v>134</v>
      </c>
      <c r="O73" s="40" t="s">
        <v>134</v>
      </c>
      <c r="P73" s="21" t="str">
        <f t="shared" si="76"/>
        <v>ObjetoBIM</v>
      </c>
      <c r="Q73" s="89" t="s">
        <v>134</v>
      </c>
      <c r="R73" s="32" t="str">
        <f t="shared" si="25"/>
        <v>Propriedade: é.pédireito.max    Domínio: ObjetoBIM     Range: null</v>
      </c>
      <c r="S73" s="32" t="str">
        <f t="shared" si="26"/>
        <v>Valor:  d.é.pédireito.max</v>
      </c>
      <c r="T73" s="106" t="s">
        <v>134</v>
      </c>
      <c r="U73" s="45" t="str">
        <f t="shared" si="10"/>
        <v>Refere-se a propriedade  é.pédireito.max  &gt;  d.é.pédireito.max</v>
      </c>
      <c r="V73" s="45" t="str">
        <f t="shared" si="69"/>
        <v>d.é.pédireito.max</v>
      </c>
    </row>
    <row r="74" spans="1:22" ht="9" customHeight="1" x14ac:dyDescent="0.25">
      <c r="A74" s="25">
        <v>74</v>
      </c>
      <c r="B74" s="59" t="str">
        <f t="shared" ref="B74:B75" si="78">E74</f>
        <v>pedireito</v>
      </c>
      <c r="C74" s="118" t="str">
        <f t="shared" si="71"/>
        <v>d.é.pédireito.min</v>
      </c>
      <c r="D74" s="31" t="str">
        <f t="shared" si="70"/>
        <v>xsd:decimal</v>
      </c>
      <c r="E74" s="24" t="str">
        <f>E73</f>
        <v>pedireito</v>
      </c>
      <c r="F74" s="24" t="s">
        <v>1385</v>
      </c>
      <c r="G74" s="40" t="s">
        <v>134</v>
      </c>
      <c r="H74" s="40" t="s">
        <v>134</v>
      </c>
      <c r="I74" s="40" t="s">
        <v>134</v>
      </c>
      <c r="J74" s="40" t="s">
        <v>134</v>
      </c>
      <c r="K74" s="40" t="s">
        <v>134</v>
      </c>
      <c r="L74" s="40" t="s">
        <v>134</v>
      </c>
      <c r="M74" s="40" t="s">
        <v>134</v>
      </c>
      <c r="N74" s="40" t="s">
        <v>134</v>
      </c>
      <c r="O74" s="40" t="s">
        <v>134</v>
      </c>
      <c r="P74" s="21" t="str">
        <f t="shared" si="76"/>
        <v>ObjetoBIM</v>
      </c>
      <c r="Q74" s="89" t="s">
        <v>134</v>
      </c>
      <c r="R74" s="32" t="str">
        <f t="shared" si="25"/>
        <v>Propriedade: é.pédireito.min    Domínio: ObjetoBIM     Range: null</v>
      </c>
      <c r="S74" s="32" t="str">
        <f t="shared" si="26"/>
        <v>Valor:  d.é.pédireito.min</v>
      </c>
      <c r="T74" s="106" t="s">
        <v>134</v>
      </c>
      <c r="U74" s="45" t="str">
        <f t="shared" si="10"/>
        <v>Refere-se a propriedade  é.pédireito.min  &gt;  d.é.pédireito.min</v>
      </c>
      <c r="V74" s="45" t="str">
        <f t="shared" si="69"/>
        <v>d.é.pédireito.min</v>
      </c>
    </row>
    <row r="75" spans="1:22" ht="9" customHeight="1" x14ac:dyDescent="0.25">
      <c r="A75" s="25">
        <v>75</v>
      </c>
      <c r="B75" s="59" t="str">
        <f t="shared" si="78"/>
        <v>pedireito</v>
      </c>
      <c r="C75" s="118" t="str">
        <f t="shared" si="71"/>
        <v>d.é.pédireito.proj</v>
      </c>
      <c r="D75" s="31" t="str">
        <f t="shared" si="70"/>
        <v>xsd:decimal</v>
      </c>
      <c r="E75" s="24" t="str">
        <f>E74</f>
        <v>pedireito</v>
      </c>
      <c r="F75" s="24" t="s">
        <v>1386</v>
      </c>
      <c r="G75" s="51" t="s">
        <v>1164</v>
      </c>
      <c r="H75" s="40" t="s">
        <v>134</v>
      </c>
      <c r="I75" s="40" t="s">
        <v>134</v>
      </c>
      <c r="J75" s="40" t="s">
        <v>134</v>
      </c>
      <c r="K75" s="40" t="s">
        <v>134</v>
      </c>
      <c r="L75" s="40" t="s">
        <v>134</v>
      </c>
      <c r="M75" s="40" t="s">
        <v>134</v>
      </c>
      <c r="N75" s="40" t="s">
        <v>134</v>
      </c>
      <c r="O75" s="40" t="s">
        <v>134</v>
      </c>
      <c r="P75" s="21" t="str">
        <f t="shared" si="76"/>
        <v>ObjetoBIM</v>
      </c>
      <c r="Q75" s="89" t="s">
        <v>134</v>
      </c>
      <c r="R75" s="32" t="str">
        <f t="shared" si="25"/>
        <v>Propriedade: é.pédireito.proj    Domínio: ObjetoBIM     Range: null</v>
      </c>
      <c r="S75" s="32" t="str">
        <f t="shared" si="26"/>
        <v>Valor:  d.é.pédireito.proj</v>
      </c>
      <c r="T75" s="106" t="s">
        <v>1164</v>
      </c>
      <c r="U75" s="45" t="str">
        <f t="shared" ref="U75:U131" si="79">_xlfn.CONCAT("Refere-se a propriedade  ",F75, "  &gt;  ",C75)</f>
        <v>Refere-se a propriedade  é.pédireito.proj  &gt;  d.é.pédireito.proj</v>
      </c>
      <c r="V75" s="45" t="str">
        <f t="shared" si="69"/>
        <v>d.é.pédireito.proj</v>
      </c>
    </row>
    <row r="76" spans="1:22" ht="9" customHeight="1" x14ac:dyDescent="0.25">
      <c r="A76" s="25">
        <v>76</v>
      </c>
      <c r="B76" s="47" t="str">
        <f>E76</f>
        <v>de.dimensão</v>
      </c>
      <c r="C76" s="101" t="str">
        <f t="shared" si="75"/>
        <v>espessura</v>
      </c>
      <c r="D76" s="100" t="str">
        <f t="shared" si="70"/>
        <v>xsd:decimal</v>
      </c>
      <c r="E76" s="49" t="str">
        <f>F55</f>
        <v>de.dimensão</v>
      </c>
      <c r="F76" s="49" t="s">
        <v>1341</v>
      </c>
      <c r="G76" s="40" t="s">
        <v>134</v>
      </c>
      <c r="H76" s="40" t="s">
        <v>134</v>
      </c>
      <c r="I76" s="40" t="s">
        <v>134</v>
      </c>
      <c r="J76" s="40" t="s">
        <v>134</v>
      </c>
      <c r="K76" s="40" t="s">
        <v>134</v>
      </c>
      <c r="L76" s="40" t="s">
        <v>134</v>
      </c>
      <c r="M76" s="40" t="s">
        <v>134</v>
      </c>
      <c r="N76" s="40" t="s">
        <v>134</v>
      </c>
      <c r="O76" s="40" t="s">
        <v>134</v>
      </c>
      <c r="P76" s="21" t="str">
        <f t="shared" si="76"/>
        <v>ObjetoBIM</v>
      </c>
      <c r="Q76" s="89" t="s">
        <v>134</v>
      </c>
      <c r="R76" s="32" t="str">
        <f t="shared" si="25"/>
        <v>Propriedade: espessura    Domínio: ObjetoBIM     Range: null</v>
      </c>
      <c r="S76" s="32" t="str">
        <f t="shared" si="26"/>
        <v>Valor:  espessura</v>
      </c>
      <c r="T76" s="106" t="s">
        <v>134</v>
      </c>
      <c r="U76" s="45" t="str">
        <f t="shared" si="79"/>
        <v>Refere-se a propriedade  espessura  &gt;  espessura</v>
      </c>
      <c r="V76" s="45" t="str">
        <f t="shared" si="69"/>
        <v>espessura</v>
      </c>
    </row>
    <row r="77" spans="1:22" ht="9" customHeight="1" x14ac:dyDescent="0.25">
      <c r="A77" s="25">
        <v>77</v>
      </c>
      <c r="B77" s="59" t="str">
        <f>E77</f>
        <v>espessura</v>
      </c>
      <c r="C77" s="118" t="str">
        <f t="shared" si="71"/>
        <v>d.é.espesura.max</v>
      </c>
      <c r="D77" s="31" t="str">
        <f t="shared" si="70"/>
        <v>xsd:decimal</v>
      </c>
      <c r="E77" s="24" t="str">
        <f>F76</f>
        <v>espessura</v>
      </c>
      <c r="F77" s="24" t="s">
        <v>1387</v>
      </c>
      <c r="G77" s="40" t="s">
        <v>134</v>
      </c>
      <c r="H77" s="40" t="s">
        <v>134</v>
      </c>
      <c r="I77" s="40" t="s">
        <v>134</v>
      </c>
      <c r="J77" s="40" t="s">
        <v>134</v>
      </c>
      <c r="K77" s="40" t="s">
        <v>134</v>
      </c>
      <c r="L77" s="40" t="s">
        <v>134</v>
      </c>
      <c r="M77" s="40" t="s">
        <v>134</v>
      </c>
      <c r="N77" s="40" t="s">
        <v>134</v>
      </c>
      <c r="O77" s="40" t="s">
        <v>134</v>
      </c>
      <c r="P77" s="21" t="str">
        <f t="shared" si="76"/>
        <v>ObjetoBIM</v>
      </c>
      <c r="Q77" s="89" t="s">
        <v>134</v>
      </c>
      <c r="R77" s="32" t="str">
        <f t="shared" si="25"/>
        <v>Propriedade: é.espesura.max    Domínio: ObjetoBIM     Range: null</v>
      </c>
      <c r="S77" s="32" t="str">
        <f t="shared" si="26"/>
        <v>Valor:  d.é.espesura.max</v>
      </c>
      <c r="T77" s="106" t="s">
        <v>134</v>
      </c>
      <c r="U77" s="45" t="str">
        <f t="shared" si="79"/>
        <v>Refere-se a propriedade  é.espesura.max  &gt;  d.é.espesura.max</v>
      </c>
      <c r="V77" s="45" t="str">
        <f t="shared" si="69"/>
        <v>d.é.espesura.max</v>
      </c>
    </row>
    <row r="78" spans="1:22" ht="9" customHeight="1" x14ac:dyDescent="0.25">
      <c r="A78" s="25">
        <v>78</v>
      </c>
      <c r="B78" s="59" t="str">
        <f t="shared" ref="B78:B79" si="80">E78</f>
        <v>espessura</v>
      </c>
      <c r="C78" s="118" t="str">
        <f t="shared" si="71"/>
        <v>d.é.espesura.min</v>
      </c>
      <c r="D78" s="31" t="str">
        <f t="shared" si="70"/>
        <v>xsd:decimal</v>
      </c>
      <c r="E78" s="24" t="str">
        <f>E77</f>
        <v>espessura</v>
      </c>
      <c r="F78" s="24" t="s">
        <v>1388</v>
      </c>
      <c r="G78" s="40" t="s">
        <v>134</v>
      </c>
      <c r="H78" s="40" t="s">
        <v>134</v>
      </c>
      <c r="I78" s="40" t="s">
        <v>134</v>
      </c>
      <c r="J78" s="40" t="s">
        <v>134</v>
      </c>
      <c r="K78" s="40" t="s">
        <v>134</v>
      </c>
      <c r="L78" s="40" t="s">
        <v>134</v>
      </c>
      <c r="M78" s="40" t="s">
        <v>134</v>
      </c>
      <c r="N78" s="40" t="s">
        <v>134</v>
      </c>
      <c r="O78" s="40" t="s">
        <v>134</v>
      </c>
      <c r="P78" s="21" t="str">
        <f t="shared" si="76"/>
        <v>ObjetoBIM</v>
      </c>
      <c r="Q78" s="89" t="s">
        <v>134</v>
      </c>
      <c r="R78" s="32" t="str">
        <f t="shared" si="25"/>
        <v>Propriedade: é.espesura.min    Domínio: ObjetoBIM     Range: null</v>
      </c>
      <c r="S78" s="32" t="str">
        <f t="shared" si="26"/>
        <v>Valor:  d.é.espesura.min</v>
      </c>
      <c r="T78" s="106" t="s">
        <v>134</v>
      </c>
      <c r="U78" s="45" t="str">
        <f t="shared" si="79"/>
        <v>Refere-se a propriedade  é.espesura.min  &gt;  d.é.espesura.min</v>
      </c>
      <c r="V78" s="45" t="str">
        <f t="shared" si="69"/>
        <v>d.é.espesura.min</v>
      </c>
    </row>
    <row r="79" spans="1:22" ht="9" customHeight="1" x14ac:dyDescent="0.25">
      <c r="A79" s="25">
        <v>79</v>
      </c>
      <c r="B79" s="59" t="str">
        <f t="shared" si="80"/>
        <v>espessura</v>
      </c>
      <c r="C79" s="118" t="str">
        <f t="shared" si="71"/>
        <v>d.é.espesura.proj</v>
      </c>
      <c r="D79" s="31" t="str">
        <f t="shared" si="70"/>
        <v>xsd:decimal</v>
      </c>
      <c r="E79" s="24" t="str">
        <f>E78</f>
        <v>espessura</v>
      </c>
      <c r="F79" s="24" t="s">
        <v>1389</v>
      </c>
      <c r="G79" s="51" t="s">
        <v>1164</v>
      </c>
      <c r="H79" s="40" t="s">
        <v>134</v>
      </c>
      <c r="I79" s="40" t="s">
        <v>134</v>
      </c>
      <c r="J79" s="40" t="s">
        <v>134</v>
      </c>
      <c r="K79" s="40" t="s">
        <v>134</v>
      </c>
      <c r="L79" s="40" t="s">
        <v>134</v>
      </c>
      <c r="M79" s="40" t="s">
        <v>134</v>
      </c>
      <c r="N79" s="40" t="s">
        <v>134</v>
      </c>
      <c r="O79" s="40" t="s">
        <v>134</v>
      </c>
      <c r="P79" s="21" t="str">
        <f t="shared" si="76"/>
        <v>ObjetoBIM</v>
      </c>
      <c r="Q79" s="89" t="s">
        <v>134</v>
      </c>
      <c r="R79" s="32" t="str">
        <f t="shared" si="25"/>
        <v>Propriedade: é.espesura.proj    Domínio: ObjetoBIM     Range: null</v>
      </c>
      <c r="S79" s="32" t="str">
        <f t="shared" si="26"/>
        <v>Valor:  d.é.espesura.proj</v>
      </c>
      <c r="T79" s="106" t="s">
        <v>1164</v>
      </c>
      <c r="U79" s="45" t="str">
        <f t="shared" si="79"/>
        <v>Refere-se a propriedade  é.espesura.proj  &gt;  d.é.espesura.proj</v>
      </c>
      <c r="V79" s="45" t="str">
        <f t="shared" si="69"/>
        <v>d.é.espesura.proj</v>
      </c>
    </row>
    <row r="80" spans="1:22" ht="9" customHeight="1" x14ac:dyDescent="0.25">
      <c r="A80" s="25">
        <v>80</v>
      </c>
      <c r="B80" s="47" t="str">
        <f>E80</f>
        <v>de.dimensão</v>
      </c>
      <c r="C80" s="101" t="str">
        <f t="shared" si="75"/>
        <v>espessura.alma</v>
      </c>
      <c r="D80" s="100" t="str">
        <f t="shared" si="70"/>
        <v>xsd:decimal</v>
      </c>
      <c r="E80" s="49" t="str">
        <f>F55</f>
        <v>de.dimensão</v>
      </c>
      <c r="F80" s="49" t="s">
        <v>1348</v>
      </c>
      <c r="G80" s="40" t="s">
        <v>134</v>
      </c>
      <c r="H80" s="40" t="s">
        <v>134</v>
      </c>
      <c r="I80" s="40" t="s">
        <v>134</v>
      </c>
      <c r="J80" s="40" t="s">
        <v>134</v>
      </c>
      <c r="K80" s="40" t="s">
        <v>134</v>
      </c>
      <c r="L80" s="40" t="s">
        <v>134</v>
      </c>
      <c r="M80" s="40" t="s">
        <v>134</v>
      </c>
      <c r="N80" s="40" t="s">
        <v>134</v>
      </c>
      <c r="O80" s="40" t="s">
        <v>134</v>
      </c>
      <c r="P80" s="21" t="str">
        <f t="shared" si="76"/>
        <v>ObjetoBIM</v>
      </c>
      <c r="Q80" s="89" t="s">
        <v>134</v>
      </c>
      <c r="R80" s="32" t="str">
        <f t="shared" si="25"/>
        <v>Propriedade: espessura.alma    Domínio: ObjetoBIM     Range: null</v>
      </c>
      <c r="S80" s="32" t="str">
        <f t="shared" si="26"/>
        <v>Valor:  espessura.alma</v>
      </c>
      <c r="T80" s="106" t="s">
        <v>134</v>
      </c>
      <c r="U80" s="45" t="str">
        <f t="shared" si="79"/>
        <v>Refere-se a propriedade  espessura.alma  &gt;  espessura.alma</v>
      </c>
      <c r="V80" s="45" t="str">
        <f t="shared" si="69"/>
        <v>espessura.alma</v>
      </c>
    </row>
    <row r="81" spans="1:22" ht="9" customHeight="1" x14ac:dyDescent="0.25">
      <c r="A81" s="25">
        <v>81</v>
      </c>
      <c r="B81" s="59" t="str">
        <f>E81</f>
        <v>espessura.alma</v>
      </c>
      <c r="C81" s="118" t="str">
        <f t="shared" si="71"/>
        <v>d.é.espesura.alma.max</v>
      </c>
      <c r="D81" s="31" t="str">
        <f t="shared" si="70"/>
        <v>xsd:decimal</v>
      </c>
      <c r="E81" s="24" t="str">
        <f>F80</f>
        <v>espessura.alma</v>
      </c>
      <c r="F81" s="24" t="s">
        <v>1390</v>
      </c>
      <c r="G81" s="40" t="s">
        <v>134</v>
      </c>
      <c r="H81" s="40" t="s">
        <v>134</v>
      </c>
      <c r="I81" s="40" t="s">
        <v>134</v>
      </c>
      <c r="J81" s="40" t="s">
        <v>134</v>
      </c>
      <c r="K81" s="40" t="s">
        <v>134</v>
      </c>
      <c r="L81" s="40" t="s">
        <v>134</v>
      </c>
      <c r="M81" s="40" t="s">
        <v>134</v>
      </c>
      <c r="N81" s="40" t="s">
        <v>134</v>
      </c>
      <c r="O81" s="40" t="s">
        <v>134</v>
      </c>
      <c r="P81" s="21" t="str">
        <f t="shared" si="76"/>
        <v>ObjetoBIM</v>
      </c>
      <c r="Q81" s="89" t="s">
        <v>134</v>
      </c>
      <c r="R81" s="32" t="str">
        <f t="shared" si="25"/>
        <v>Propriedade: é.espesura.alma.max    Domínio: ObjetoBIM     Range: null</v>
      </c>
      <c r="S81" s="32" t="str">
        <f t="shared" si="26"/>
        <v>Valor:  d.é.espesura.alma.max</v>
      </c>
      <c r="T81" s="106" t="s">
        <v>134</v>
      </c>
      <c r="U81" s="45" t="str">
        <f t="shared" si="79"/>
        <v>Refere-se a propriedade  é.espesura.alma.max  &gt;  d.é.espesura.alma.max</v>
      </c>
      <c r="V81" s="45" t="str">
        <f t="shared" si="69"/>
        <v>d.é.espesura.alma.max</v>
      </c>
    </row>
    <row r="82" spans="1:22" ht="9" customHeight="1" x14ac:dyDescent="0.25">
      <c r="A82" s="25">
        <v>82</v>
      </c>
      <c r="B82" s="59" t="str">
        <f t="shared" ref="B82:B83" si="81">E82</f>
        <v>espessura.alma</v>
      </c>
      <c r="C82" s="118" t="str">
        <f t="shared" si="71"/>
        <v>d.é.espesura.alma.min</v>
      </c>
      <c r="D82" s="31" t="str">
        <f t="shared" si="70"/>
        <v>xsd:decimal</v>
      </c>
      <c r="E82" s="24" t="str">
        <f>E81</f>
        <v>espessura.alma</v>
      </c>
      <c r="F82" s="24" t="s">
        <v>1391</v>
      </c>
      <c r="G82" s="40" t="s">
        <v>134</v>
      </c>
      <c r="H82" s="40" t="s">
        <v>134</v>
      </c>
      <c r="I82" s="40" t="s">
        <v>134</v>
      </c>
      <c r="J82" s="40" t="s">
        <v>134</v>
      </c>
      <c r="K82" s="40" t="s">
        <v>134</v>
      </c>
      <c r="L82" s="40" t="s">
        <v>134</v>
      </c>
      <c r="M82" s="40" t="s">
        <v>134</v>
      </c>
      <c r="N82" s="40" t="s">
        <v>134</v>
      </c>
      <c r="O82" s="40" t="s">
        <v>134</v>
      </c>
      <c r="P82" s="21" t="str">
        <f t="shared" si="76"/>
        <v>ObjetoBIM</v>
      </c>
      <c r="Q82" s="89" t="s">
        <v>134</v>
      </c>
      <c r="R82" s="32" t="str">
        <f t="shared" si="25"/>
        <v>Propriedade: é.espesura.alma.min    Domínio: ObjetoBIM     Range: null</v>
      </c>
      <c r="S82" s="32" t="str">
        <f t="shared" si="26"/>
        <v>Valor:  d.é.espesura.alma.min</v>
      </c>
      <c r="T82" s="106" t="s">
        <v>134</v>
      </c>
      <c r="U82" s="45" t="str">
        <f t="shared" si="79"/>
        <v>Refere-se a propriedade  é.espesura.alma.min  &gt;  d.é.espesura.alma.min</v>
      </c>
      <c r="V82" s="45" t="str">
        <f t="shared" si="69"/>
        <v>d.é.espesura.alma.min</v>
      </c>
    </row>
    <row r="83" spans="1:22" ht="9" customHeight="1" x14ac:dyDescent="0.25">
      <c r="A83" s="25">
        <v>83</v>
      </c>
      <c r="B83" s="59" t="str">
        <f t="shared" si="81"/>
        <v>espessura.alma</v>
      </c>
      <c r="C83" s="118" t="str">
        <f t="shared" si="71"/>
        <v>d.é.espesura.alma.proj</v>
      </c>
      <c r="D83" s="31" t="str">
        <f t="shared" si="70"/>
        <v>xsd:decimal</v>
      </c>
      <c r="E83" s="24" t="str">
        <f>E82</f>
        <v>espessura.alma</v>
      </c>
      <c r="F83" s="24" t="s">
        <v>1392</v>
      </c>
      <c r="G83" s="51" t="s">
        <v>1164</v>
      </c>
      <c r="H83" s="40" t="s">
        <v>134</v>
      </c>
      <c r="I83" s="40" t="s">
        <v>134</v>
      </c>
      <c r="J83" s="40" t="s">
        <v>134</v>
      </c>
      <c r="K83" s="40" t="s">
        <v>134</v>
      </c>
      <c r="L83" s="40" t="s">
        <v>134</v>
      </c>
      <c r="M83" s="40" t="s">
        <v>134</v>
      </c>
      <c r="N83" s="40" t="s">
        <v>134</v>
      </c>
      <c r="O83" s="40" t="s">
        <v>134</v>
      </c>
      <c r="P83" s="21" t="str">
        <f t="shared" si="76"/>
        <v>ObjetoBIM</v>
      </c>
      <c r="Q83" s="89" t="s">
        <v>134</v>
      </c>
      <c r="R83" s="32" t="str">
        <f t="shared" si="25"/>
        <v>Propriedade: é.espesura.alma.proj    Domínio: ObjetoBIM     Range: null</v>
      </c>
      <c r="S83" s="32" t="str">
        <f t="shared" si="26"/>
        <v>Valor:  d.é.espesura.alma.proj</v>
      </c>
      <c r="T83" s="106" t="s">
        <v>1164</v>
      </c>
      <c r="U83" s="45" t="str">
        <f t="shared" si="79"/>
        <v>Refere-se a propriedade  é.espesura.alma.proj  &gt;  d.é.espesura.alma.proj</v>
      </c>
      <c r="V83" s="45" t="str">
        <f t="shared" si="69"/>
        <v>d.é.espesura.alma.proj</v>
      </c>
    </row>
    <row r="84" spans="1:22" ht="9" customHeight="1" x14ac:dyDescent="0.25">
      <c r="A84" s="25">
        <v>84</v>
      </c>
      <c r="B84" s="47" t="str">
        <f>E84</f>
        <v>de.dimensão</v>
      </c>
      <c r="C84" s="101" t="str">
        <f t="shared" si="75"/>
        <v>espessura.mesa.sup</v>
      </c>
      <c r="D84" s="100" t="str">
        <f t="shared" si="70"/>
        <v>xsd:decimal</v>
      </c>
      <c r="E84" s="49" t="str">
        <f>F55</f>
        <v>de.dimensão</v>
      </c>
      <c r="F84" s="105" t="s">
        <v>1699</v>
      </c>
      <c r="G84" s="40" t="s">
        <v>134</v>
      </c>
      <c r="H84" s="40" t="s">
        <v>134</v>
      </c>
      <c r="I84" s="40" t="s">
        <v>134</v>
      </c>
      <c r="J84" s="40" t="s">
        <v>134</v>
      </c>
      <c r="K84" s="40" t="s">
        <v>134</v>
      </c>
      <c r="L84" s="40" t="s">
        <v>134</v>
      </c>
      <c r="M84" s="40" t="s">
        <v>134</v>
      </c>
      <c r="N84" s="40" t="s">
        <v>134</v>
      </c>
      <c r="O84" s="40" t="s">
        <v>134</v>
      </c>
      <c r="P84" s="21" t="str">
        <f t="shared" si="76"/>
        <v>ObjetoBIM</v>
      </c>
      <c r="Q84" s="89" t="s">
        <v>134</v>
      </c>
      <c r="R84" s="32" t="str">
        <f t="shared" si="25"/>
        <v>Propriedade: espessura.mesa.sup    Domínio: ObjetoBIM     Range: null</v>
      </c>
      <c r="S84" s="32" t="str">
        <f t="shared" si="26"/>
        <v>Valor:  espessura.mesa.sup</v>
      </c>
      <c r="T84" s="106" t="s">
        <v>134</v>
      </c>
      <c r="U84" s="45" t="str">
        <f t="shared" si="79"/>
        <v>Refere-se a propriedade  espessura.mesa.sup  &gt;  espessura.mesa.sup</v>
      </c>
      <c r="V84" s="45" t="str">
        <f t="shared" si="69"/>
        <v>espessura.mesa.sup</v>
      </c>
    </row>
    <row r="85" spans="1:22" ht="9" customHeight="1" x14ac:dyDescent="0.25">
      <c r="A85" s="25">
        <v>85</v>
      </c>
      <c r="B85" s="59" t="str">
        <f>E85</f>
        <v>espessura.mesa.sup</v>
      </c>
      <c r="C85" s="118" t="str">
        <f t="shared" si="71"/>
        <v>d.é.espesura.mesa.max</v>
      </c>
      <c r="D85" s="31" t="str">
        <f t="shared" si="70"/>
        <v>xsd:decimal</v>
      </c>
      <c r="E85" s="24" t="str">
        <f>F84</f>
        <v>espessura.mesa.sup</v>
      </c>
      <c r="F85" s="24" t="s">
        <v>1393</v>
      </c>
      <c r="G85" s="40" t="s">
        <v>134</v>
      </c>
      <c r="H85" s="40" t="s">
        <v>134</v>
      </c>
      <c r="I85" s="40" t="s">
        <v>134</v>
      </c>
      <c r="J85" s="40" t="s">
        <v>134</v>
      </c>
      <c r="K85" s="40" t="s">
        <v>134</v>
      </c>
      <c r="L85" s="40" t="s">
        <v>134</v>
      </c>
      <c r="M85" s="40" t="s">
        <v>134</v>
      </c>
      <c r="N85" s="40" t="s">
        <v>134</v>
      </c>
      <c r="O85" s="40" t="s">
        <v>134</v>
      </c>
      <c r="P85" s="21" t="str">
        <f t="shared" si="76"/>
        <v>ObjetoBIM</v>
      </c>
      <c r="Q85" s="89" t="s">
        <v>134</v>
      </c>
      <c r="R85" s="32" t="str">
        <f t="shared" si="25"/>
        <v>Propriedade: é.espesura.mesa.max    Domínio: ObjetoBIM     Range: null</v>
      </c>
      <c r="S85" s="32" t="str">
        <f t="shared" si="26"/>
        <v>Valor:  d.é.espesura.mesa.max</v>
      </c>
      <c r="T85" s="106" t="s">
        <v>134</v>
      </c>
      <c r="U85" s="45" t="str">
        <f t="shared" si="79"/>
        <v>Refere-se a propriedade  é.espesura.mesa.max  &gt;  d.é.espesura.mesa.max</v>
      </c>
      <c r="V85" s="45" t="str">
        <f t="shared" si="69"/>
        <v>d.é.espesura.mesa.max</v>
      </c>
    </row>
    <row r="86" spans="1:22" ht="9" customHeight="1" x14ac:dyDescent="0.25">
      <c r="A86" s="25">
        <v>86</v>
      </c>
      <c r="B86" s="59" t="str">
        <f t="shared" ref="B86:B87" si="82">E86</f>
        <v>espessura.mesa.sup</v>
      </c>
      <c r="C86" s="118" t="str">
        <f t="shared" si="71"/>
        <v>d.é.espesura.mesa.min</v>
      </c>
      <c r="D86" s="31" t="str">
        <f t="shared" si="70"/>
        <v>xsd:decimal</v>
      </c>
      <c r="E86" s="24" t="str">
        <f>E85</f>
        <v>espessura.mesa.sup</v>
      </c>
      <c r="F86" s="24" t="s">
        <v>1394</v>
      </c>
      <c r="G86" s="40" t="s">
        <v>134</v>
      </c>
      <c r="H86" s="40" t="s">
        <v>134</v>
      </c>
      <c r="I86" s="40" t="s">
        <v>134</v>
      </c>
      <c r="J86" s="40" t="s">
        <v>134</v>
      </c>
      <c r="K86" s="40" t="s">
        <v>134</v>
      </c>
      <c r="L86" s="40" t="s">
        <v>134</v>
      </c>
      <c r="M86" s="40" t="s">
        <v>134</v>
      </c>
      <c r="N86" s="40" t="s">
        <v>134</v>
      </c>
      <c r="O86" s="40" t="s">
        <v>134</v>
      </c>
      <c r="P86" s="21" t="str">
        <f t="shared" si="76"/>
        <v>ObjetoBIM</v>
      </c>
      <c r="Q86" s="89" t="s">
        <v>134</v>
      </c>
      <c r="R86" s="32" t="str">
        <f t="shared" si="25"/>
        <v>Propriedade: é.espesura.mesa.min    Domínio: ObjetoBIM     Range: null</v>
      </c>
      <c r="S86" s="32" t="str">
        <f t="shared" si="26"/>
        <v>Valor:  d.é.espesura.mesa.min</v>
      </c>
      <c r="T86" s="106" t="s">
        <v>134</v>
      </c>
      <c r="U86" s="45" t="str">
        <f t="shared" si="79"/>
        <v>Refere-se a propriedade  é.espesura.mesa.min  &gt;  d.é.espesura.mesa.min</v>
      </c>
      <c r="V86" s="45" t="str">
        <f t="shared" si="69"/>
        <v>d.é.espesura.mesa.min</v>
      </c>
    </row>
    <row r="87" spans="1:22" ht="9" customHeight="1" x14ac:dyDescent="0.25">
      <c r="A87" s="25">
        <v>87</v>
      </c>
      <c r="B87" s="59" t="str">
        <f t="shared" si="82"/>
        <v>espessura.mesa.sup</v>
      </c>
      <c r="C87" s="118" t="str">
        <f t="shared" si="71"/>
        <v>d.é.espesura.mesa.proj</v>
      </c>
      <c r="D87" s="31" t="str">
        <f t="shared" si="70"/>
        <v>xsd:decimal</v>
      </c>
      <c r="E87" s="24" t="str">
        <f>E86</f>
        <v>espessura.mesa.sup</v>
      </c>
      <c r="F87" s="24" t="s">
        <v>1395</v>
      </c>
      <c r="G87" s="51" t="s">
        <v>1164</v>
      </c>
      <c r="H87" s="40" t="s">
        <v>134</v>
      </c>
      <c r="I87" s="40" t="s">
        <v>134</v>
      </c>
      <c r="J87" s="40" t="s">
        <v>134</v>
      </c>
      <c r="K87" s="40" t="s">
        <v>134</v>
      </c>
      <c r="L87" s="40" t="s">
        <v>134</v>
      </c>
      <c r="M87" s="40" t="s">
        <v>134</v>
      </c>
      <c r="N87" s="40" t="s">
        <v>134</v>
      </c>
      <c r="O87" s="40" t="s">
        <v>134</v>
      </c>
      <c r="P87" s="21" t="str">
        <f t="shared" si="76"/>
        <v>ObjetoBIM</v>
      </c>
      <c r="Q87" s="89" t="s">
        <v>134</v>
      </c>
      <c r="R87" s="32" t="str">
        <f t="shared" si="25"/>
        <v>Propriedade: é.espesura.mesa.proj    Domínio: ObjetoBIM     Range: null</v>
      </c>
      <c r="S87" s="32" t="str">
        <f t="shared" si="26"/>
        <v>Valor:  d.é.espesura.mesa.proj</v>
      </c>
      <c r="T87" s="106" t="s">
        <v>1164</v>
      </c>
      <c r="U87" s="45" t="str">
        <f t="shared" si="79"/>
        <v>Refere-se a propriedade  é.espesura.mesa.proj  &gt;  d.é.espesura.mesa.proj</v>
      </c>
      <c r="V87" s="45" t="str">
        <f t="shared" si="69"/>
        <v>d.é.espesura.mesa.proj</v>
      </c>
    </row>
    <row r="88" spans="1:22" ht="9" customHeight="1" x14ac:dyDescent="0.25">
      <c r="A88" s="25">
        <v>88</v>
      </c>
      <c r="B88" s="47" t="str">
        <f>E88</f>
        <v>de.dimensão</v>
      </c>
      <c r="C88" s="101" t="str">
        <f t="shared" si="75"/>
        <v>espessura.mesa.inf</v>
      </c>
      <c r="D88" s="100" t="str">
        <f t="shared" si="70"/>
        <v>xsd:decimal</v>
      </c>
      <c r="E88" s="49" t="str">
        <f>F55</f>
        <v>de.dimensão</v>
      </c>
      <c r="F88" s="105" t="s">
        <v>1700</v>
      </c>
      <c r="G88" s="40" t="s">
        <v>134</v>
      </c>
      <c r="H88" s="40" t="s">
        <v>134</v>
      </c>
      <c r="I88" s="40" t="s">
        <v>134</v>
      </c>
      <c r="J88" s="40" t="s">
        <v>134</v>
      </c>
      <c r="K88" s="40" t="s">
        <v>134</v>
      </c>
      <c r="L88" s="40" t="s">
        <v>134</v>
      </c>
      <c r="M88" s="40" t="s">
        <v>134</v>
      </c>
      <c r="N88" s="40" t="s">
        <v>134</v>
      </c>
      <c r="O88" s="40" t="s">
        <v>134</v>
      </c>
      <c r="P88" s="21" t="str">
        <f t="shared" si="76"/>
        <v>ObjetoBIM</v>
      </c>
      <c r="Q88" s="89" t="s">
        <v>134</v>
      </c>
      <c r="R88" s="32" t="str">
        <f t="shared" ref="R88:R91" si="83">_xlfn.CONCAT("Propriedade: ",  F88, "    Domínio: ", P88, "     Range: ", Q88)</f>
        <v>Propriedade: espessura.mesa.inf    Domínio: ObjetoBIM     Range: null</v>
      </c>
      <c r="S88" s="32" t="str">
        <f t="shared" ref="S88:S91" si="84">_xlfn.CONCAT("Valor:  ", C88)</f>
        <v>Valor:  espessura.mesa.inf</v>
      </c>
      <c r="T88" s="106" t="s">
        <v>134</v>
      </c>
      <c r="U88" s="45" t="str">
        <f t="shared" ref="U88:U91" si="85">_xlfn.CONCAT("Refere-se a propriedade  ",F88, "  &gt;  ",C88)</f>
        <v>Refere-se a propriedade  espessura.mesa.inf  &gt;  espessura.mesa.inf</v>
      </c>
      <c r="V88" s="45" t="str">
        <f t="shared" ref="V88:V91" si="86">C88</f>
        <v>espessura.mesa.inf</v>
      </c>
    </row>
    <row r="89" spans="1:22" ht="9" customHeight="1" x14ac:dyDescent="0.25">
      <c r="A89" s="25">
        <v>89</v>
      </c>
      <c r="B89" s="59" t="str">
        <f>E89</f>
        <v>espessura.mesa.inf</v>
      </c>
      <c r="C89" s="118" t="str">
        <f t="shared" si="71"/>
        <v>d.é.espesura.mesa.max</v>
      </c>
      <c r="D89" s="31" t="str">
        <f t="shared" si="70"/>
        <v>xsd:decimal</v>
      </c>
      <c r="E89" s="24" t="str">
        <f>F88</f>
        <v>espessura.mesa.inf</v>
      </c>
      <c r="F89" s="24" t="s">
        <v>1393</v>
      </c>
      <c r="G89" s="40" t="s">
        <v>134</v>
      </c>
      <c r="H89" s="40" t="s">
        <v>134</v>
      </c>
      <c r="I89" s="40" t="s">
        <v>134</v>
      </c>
      <c r="J89" s="40" t="s">
        <v>134</v>
      </c>
      <c r="K89" s="40" t="s">
        <v>134</v>
      </c>
      <c r="L89" s="40" t="s">
        <v>134</v>
      </c>
      <c r="M89" s="40" t="s">
        <v>134</v>
      </c>
      <c r="N89" s="40" t="s">
        <v>134</v>
      </c>
      <c r="O89" s="40" t="s">
        <v>134</v>
      </c>
      <c r="P89" s="21" t="str">
        <f t="shared" si="76"/>
        <v>ObjetoBIM</v>
      </c>
      <c r="Q89" s="89" t="s">
        <v>134</v>
      </c>
      <c r="R89" s="32" t="str">
        <f t="shared" si="83"/>
        <v>Propriedade: é.espesura.mesa.max    Domínio: ObjetoBIM     Range: null</v>
      </c>
      <c r="S89" s="32" t="str">
        <f t="shared" si="84"/>
        <v>Valor:  d.é.espesura.mesa.max</v>
      </c>
      <c r="T89" s="106" t="s">
        <v>134</v>
      </c>
      <c r="U89" s="45" t="str">
        <f t="shared" si="85"/>
        <v>Refere-se a propriedade  é.espesura.mesa.max  &gt;  d.é.espesura.mesa.max</v>
      </c>
      <c r="V89" s="45" t="str">
        <f t="shared" si="86"/>
        <v>d.é.espesura.mesa.max</v>
      </c>
    </row>
    <row r="90" spans="1:22" ht="9" customHeight="1" x14ac:dyDescent="0.25">
      <c r="A90" s="25">
        <v>90</v>
      </c>
      <c r="B90" s="59" t="str">
        <f t="shared" ref="B90:B91" si="87">E90</f>
        <v>espessura.mesa.inf</v>
      </c>
      <c r="C90" s="118" t="str">
        <f t="shared" si="71"/>
        <v>d.é.espesura.mesa.min</v>
      </c>
      <c r="D90" s="31" t="str">
        <f t="shared" si="70"/>
        <v>xsd:decimal</v>
      </c>
      <c r="E90" s="24" t="str">
        <f>E89</f>
        <v>espessura.mesa.inf</v>
      </c>
      <c r="F90" s="24" t="s">
        <v>1394</v>
      </c>
      <c r="G90" s="40" t="s">
        <v>134</v>
      </c>
      <c r="H90" s="40" t="s">
        <v>134</v>
      </c>
      <c r="I90" s="40" t="s">
        <v>134</v>
      </c>
      <c r="J90" s="40" t="s">
        <v>134</v>
      </c>
      <c r="K90" s="40" t="s">
        <v>134</v>
      </c>
      <c r="L90" s="40" t="s">
        <v>134</v>
      </c>
      <c r="M90" s="40" t="s">
        <v>134</v>
      </c>
      <c r="N90" s="40" t="s">
        <v>134</v>
      </c>
      <c r="O90" s="40" t="s">
        <v>134</v>
      </c>
      <c r="P90" s="21" t="str">
        <f t="shared" si="76"/>
        <v>ObjetoBIM</v>
      </c>
      <c r="Q90" s="89" t="s">
        <v>134</v>
      </c>
      <c r="R90" s="32" t="str">
        <f t="shared" si="83"/>
        <v>Propriedade: é.espesura.mesa.min    Domínio: ObjetoBIM     Range: null</v>
      </c>
      <c r="S90" s="32" t="str">
        <f t="shared" si="84"/>
        <v>Valor:  d.é.espesura.mesa.min</v>
      </c>
      <c r="T90" s="106" t="s">
        <v>134</v>
      </c>
      <c r="U90" s="45" t="str">
        <f t="shared" si="85"/>
        <v>Refere-se a propriedade  é.espesura.mesa.min  &gt;  d.é.espesura.mesa.min</v>
      </c>
      <c r="V90" s="45" t="str">
        <f t="shared" si="86"/>
        <v>d.é.espesura.mesa.min</v>
      </c>
    </row>
    <row r="91" spans="1:22" ht="9" customHeight="1" x14ac:dyDescent="0.25">
      <c r="A91" s="25">
        <v>91</v>
      </c>
      <c r="B91" s="59" t="str">
        <f t="shared" si="87"/>
        <v>espessura.mesa.inf</v>
      </c>
      <c r="C91" s="118" t="str">
        <f t="shared" si="71"/>
        <v>d.é.espesura.mesa.proj</v>
      </c>
      <c r="D91" s="31" t="str">
        <f t="shared" si="70"/>
        <v>xsd:decimal</v>
      </c>
      <c r="E91" s="24" t="str">
        <f>E90</f>
        <v>espessura.mesa.inf</v>
      </c>
      <c r="F91" s="24" t="s">
        <v>1395</v>
      </c>
      <c r="G91" s="51" t="s">
        <v>1164</v>
      </c>
      <c r="H91" s="40" t="s">
        <v>134</v>
      </c>
      <c r="I91" s="40" t="s">
        <v>134</v>
      </c>
      <c r="J91" s="40" t="s">
        <v>134</v>
      </c>
      <c r="K91" s="40" t="s">
        <v>134</v>
      </c>
      <c r="L91" s="40" t="s">
        <v>134</v>
      </c>
      <c r="M91" s="40" t="s">
        <v>134</v>
      </c>
      <c r="N91" s="40" t="s">
        <v>134</v>
      </c>
      <c r="O91" s="40" t="s">
        <v>134</v>
      </c>
      <c r="P91" s="21" t="str">
        <f t="shared" si="76"/>
        <v>ObjetoBIM</v>
      </c>
      <c r="Q91" s="89" t="s">
        <v>134</v>
      </c>
      <c r="R91" s="32" t="str">
        <f t="shared" si="83"/>
        <v>Propriedade: é.espesura.mesa.proj    Domínio: ObjetoBIM     Range: null</v>
      </c>
      <c r="S91" s="32" t="str">
        <f t="shared" si="84"/>
        <v>Valor:  d.é.espesura.mesa.proj</v>
      </c>
      <c r="T91" s="106" t="s">
        <v>1164</v>
      </c>
      <c r="U91" s="45" t="str">
        <f t="shared" si="85"/>
        <v>Refere-se a propriedade  é.espesura.mesa.proj  &gt;  d.é.espesura.mesa.proj</v>
      </c>
      <c r="V91" s="45" t="str">
        <f t="shared" si="86"/>
        <v>d.é.espesura.mesa.proj</v>
      </c>
    </row>
    <row r="92" spans="1:22" ht="9" customHeight="1" x14ac:dyDescent="0.25">
      <c r="A92" s="25">
        <v>92</v>
      </c>
      <c r="B92" s="47" t="str">
        <f>E92</f>
        <v>de.dimensão</v>
      </c>
      <c r="C92" s="101" t="str">
        <f t="shared" si="75"/>
        <v>diámetro</v>
      </c>
      <c r="D92" s="100" t="str">
        <f>D87</f>
        <v>xsd:decimal</v>
      </c>
      <c r="E92" s="49" t="str">
        <f>F55</f>
        <v>de.dimensão</v>
      </c>
      <c r="F92" s="49" t="s">
        <v>1342</v>
      </c>
      <c r="G92" s="40" t="s">
        <v>134</v>
      </c>
      <c r="H92" s="40" t="s">
        <v>134</v>
      </c>
      <c r="I92" s="40" t="s">
        <v>134</v>
      </c>
      <c r="J92" s="40" t="s">
        <v>134</v>
      </c>
      <c r="K92" s="40" t="s">
        <v>134</v>
      </c>
      <c r="L92" s="40" t="s">
        <v>134</v>
      </c>
      <c r="M92" s="40" t="s">
        <v>134</v>
      </c>
      <c r="N92" s="40" t="s">
        <v>134</v>
      </c>
      <c r="O92" s="40" t="s">
        <v>134</v>
      </c>
      <c r="P92" s="21" t="str">
        <f t="shared" si="76"/>
        <v>ObjetoBIM</v>
      </c>
      <c r="Q92" s="89" t="s">
        <v>134</v>
      </c>
      <c r="R92" s="32" t="str">
        <f t="shared" si="25"/>
        <v>Propriedade: diámetro    Domínio: ObjetoBIM     Range: null</v>
      </c>
      <c r="S92" s="32" t="str">
        <f t="shared" si="26"/>
        <v>Valor:  diámetro</v>
      </c>
      <c r="T92" s="106" t="s">
        <v>134</v>
      </c>
      <c r="U92" s="45" t="str">
        <f t="shared" si="79"/>
        <v>Refere-se a propriedade  diámetro  &gt;  diámetro</v>
      </c>
      <c r="V92" s="45" t="str">
        <f t="shared" si="69"/>
        <v>diámetro</v>
      </c>
    </row>
    <row r="93" spans="1:22" ht="9" customHeight="1" x14ac:dyDescent="0.25">
      <c r="A93" s="25">
        <v>93</v>
      </c>
      <c r="B93" s="59" t="str">
        <f>E93</f>
        <v>diámetro</v>
      </c>
      <c r="C93" s="118" t="str">
        <f t="shared" si="71"/>
        <v>d.é.diámetro.max</v>
      </c>
      <c r="D93" s="31" t="str">
        <f t="shared" si="70"/>
        <v>xsd:decimal</v>
      </c>
      <c r="E93" s="24" t="str">
        <f>F92</f>
        <v>diámetro</v>
      </c>
      <c r="F93" s="24" t="s">
        <v>1396</v>
      </c>
      <c r="G93" s="40" t="s">
        <v>134</v>
      </c>
      <c r="H93" s="40" t="s">
        <v>134</v>
      </c>
      <c r="I93" s="40" t="s">
        <v>134</v>
      </c>
      <c r="J93" s="40" t="s">
        <v>134</v>
      </c>
      <c r="K93" s="40" t="s">
        <v>134</v>
      </c>
      <c r="L93" s="40" t="s">
        <v>134</v>
      </c>
      <c r="M93" s="40" t="s">
        <v>134</v>
      </c>
      <c r="N93" s="40" t="s">
        <v>134</v>
      </c>
      <c r="O93" s="40" t="s">
        <v>134</v>
      </c>
      <c r="P93" s="21" t="str">
        <f t="shared" si="76"/>
        <v>ObjetoBIM</v>
      </c>
      <c r="Q93" s="89" t="s">
        <v>134</v>
      </c>
      <c r="R93" s="32" t="str">
        <f t="shared" si="25"/>
        <v>Propriedade: é.diámetro.max    Domínio: ObjetoBIM     Range: null</v>
      </c>
      <c r="S93" s="32" t="str">
        <f t="shared" si="26"/>
        <v>Valor:  d.é.diámetro.max</v>
      </c>
      <c r="T93" s="106" t="s">
        <v>134</v>
      </c>
      <c r="U93" s="45" t="str">
        <f t="shared" si="79"/>
        <v>Refere-se a propriedade  é.diámetro.max  &gt;  d.é.diámetro.max</v>
      </c>
      <c r="V93" s="45" t="str">
        <f t="shared" si="69"/>
        <v>d.é.diámetro.max</v>
      </c>
    </row>
    <row r="94" spans="1:22" ht="9" customHeight="1" x14ac:dyDescent="0.25">
      <c r="A94" s="25">
        <v>94</v>
      </c>
      <c r="B94" s="59" t="str">
        <f t="shared" ref="B94:B95" si="88">E94</f>
        <v>diámetro</v>
      </c>
      <c r="C94" s="118" t="str">
        <f t="shared" si="71"/>
        <v>d.é.diámetro.min</v>
      </c>
      <c r="D94" s="31" t="str">
        <f t="shared" si="70"/>
        <v>xsd:decimal</v>
      </c>
      <c r="E94" s="24" t="str">
        <f>E93</f>
        <v>diámetro</v>
      </c>
      <c r="F94" s="24" t="s">
        <v>1397</v>
      </c>
      <c r="G94" s="40" t="s">
        <v>134</v>
      </c>
      <c r="H94" s="40" t="s">
        <v>134</v>
      </c>
      <c r="I94" s="40" t="s">
        <v>134</v>
      </c>
      <c r="J94" s="40" t="s">
        <v>134</v>
      </c>
      <c r="K94" s="40" t="s">
        <v>134</v>
      </c>
      <c r="L94" s="40" t="s">
        <v>134</v>
      </c>
      <c r="M94" s="40" t="s">
        <v>134</v>
      </c>
      <c r="N94" s="40" t="s">
        <v>134</v>
      </c>
      <c r="O94" s="40" t="s">
        <v>134</v>
      </c>
      <c r="P94" s="21" t="str">
        <f t="shared" si="76"/>
        <v>ObjetoBIM</v>
      </c>
      <c r="Q94" s="89" t="s">
        <v>134</v>
      </c>
      <c r="R94" s="32" t="str">
        <f t="shared" si="25"/>
        <v>Propriedade: é.diámetro.min    Domínio: ObjetoBIM     Range: null</v>
      </c>
      <c r="S94" s="32" t="str">
        <f t="shared" si="26"/>
        <v>Valor:  d.é.diámetro.min</v>
      </c>
      <c r="T94" s="106" t="s">
        <v>134</v>
      </c>
      <c r="U94" s="45" t="str">
        <f t="shared" si="79"/>
        <v>Refere-se a propriedade  é.diámetro.min  &gt;  d.é.diámetro.min</v>
      </c>
      <c r="V94" s="45" t="str">
        <f t="shared" si="69"/>
        <v>d.é.diámetro.min</v>
      </c>
    </row>
    <row r="95" spans="1:22" ht="9" customHeight="1" x14ac:dyDescent="0.25">
      <c r="A95" s="25">
        <v>95</v>
      </c>
      <c r="B95" s="59" t="str">
        <f t="shared" si="88"/>
        <v>diámetro</v>
      </c>
      <c r="C95" s="118" t="str">
        <f t="shared" si="71"/>
        <v>d.é.diámetro.proj</v>
      </c>
      <c r="D95" s="31" t="str">
        <f t="shared" si="70"/>
        <v>xsd:decimal</v>
      </c>
      <c r="E95" s="24" t="str">
        <f>E94</f>
        <v>diámetro</v>
      </c>
      <c r="F95" s="24" t="s">
        <v>1398</v>
      </c>
      <c r="G95" s="51" t="s">
        <v>1164</v>
      </c>
      <c r="H95" s="40" t="s">
        <v>134</v>
      </c>
      <c r="I95" s="40" t="s">
        <v>134</v>
      </c>
      <c r="J95" s="40" t="s">
        <v>134</v>
      </c>
      <c r="K95" s="40" t="s">
        <v>134</v>
      </c>
      <c r="L95" s="40" t="s">
        <v>134</v>
      </c>
      <c r="M95" s="40" t="s">
        <v>134</v>
      </c>
      <c r="N95" s="40" t="s">
        <v>134</v>
      </c>
      <c r="O95" s="40" t="s">
        <v>134</v>
      </c>
      <c r="P95" s="21" t="str">
        <f t="shared" si="76"/>
        <v>ObjetoBIM</v>
      </c>
      <c r="Q95" s="89" t="s">
        <v>134</v>
      </c>
      <c r="R95" s="32" t="str">
        <f t="shared" si="25"/>
        <v>Propriedade: é.diámetro.proj    Domínio: ObjetoBIM     Range: null</v>
      </c>
      <c r="S95" s="32" t="str">
        <f t="shared" si="26"/>
        <v>Valor:  d.é.diámetro.proj</v>
      </c>
      <c r="T95" s="106" t="s">
        <v>1164</v>
      </c>
      <c r="U95" s="45" t="str">
        <f t="shared" si="79"/>
        <v>Refere-se a propriedade  é.diámetro.proj  &gt;  d.é.diámetro.proj</v>
      </c>
      <c r="V95" s="45" t="str">
        <f t="shared" si="69"/>
        <v>d.é.diámetro.proj</v>
      </c>
    </row>
    <row r="96" spans="1:22" ht="9" customHeight="1" x14ac:dyDescent="0.25">
      <c r="A96" s="25">
        <v>96</v>
      </c>
      <c r="B96" s="47" t="str">
        <f>E96</f>
        <v>de.dimensão</v>
      </c>
      <c r="C96" s="101" t="str">
        <f t="shared" si="75"/>
        <v>raio</v>
      </c>
      <c r="D96" s="100" t="str">
        <f t="shared" si="70"/>
        <v>xsd:decimal</v>
      </c>
      <c r="E96" s="49" t="str">
        <f>F55</f>
        <v>de.dimensão</v>
      </c>
      <c r="F96" s="49" t="s">
        <v>1343</v>
      </c>
      <c r="G96" s="40" t="s">
        <v>134</v>
      </c>
      <c r="H96" s="40" t="s">
        <v>134</v>
      </c>
      <c r="I96" s="40" t="s">
        <v>134</v>
      </c>
      <c r="J96" s="40" t="s">
        <v>134</v>
      </c>
      <c r="K96" s="40" t="s">
        <v>134</v>
      </c>
      <c r="L96" s="40" t="s">
        <v>134</v>
      </c>
      <c r="M96" s="40" t="s">
        <v>134</v>
      </c>
      <c r="N96" s="40" t="s">
        <v>134</v>
      </c>
      <c r="O96" s="40" t="s">
        <v>134</v>
      </c>
      <c r="P96" s="21" t="str">
        <f t="shared" si="76"/>
        <v>ObjetoBIM</v>
      </c>
      <c r="Q96" s="89" t="s">
        <v>134</v>
      </c>
      <c r="R96" s="32" t="str">
        <f t="shared" si="25"/>
        <v>Propriedade: raio    Domínio: ObjetoBIM     Range: null</v>
      </c>
      <c r="S96" s="32" t="str">
        <f t="shared" si="26"/>
        <v>Valor:  raio</v>
      </c>
      <c r="T96" s="106" t="s">
        <v>134</v>
      </c>
      <c r="U96" s="45" t="str">
        <f t="shared" si="79"/>
        <v>Refere-se a propriedade  raio  &gt;  raio</v>
      </c>
      <c r="V96" s="45" t="str">
        <f t="shared" si="69"/>
        <v>raio</v>
      </c>
    </row>
    <row r="97" spans="1:22" ht="9" customHeight="1" x14ac:dyDescent="0.25">
      <c r="A97" s="25">
        <v>97</v>
      </c>
      <c r="B97" s="59" t="str">
        <f>E97</f>
        <v>raio</v>
      </c>
      <c r="C97" s="118" t="str">
        <f t="shared" si="71"/>
        <v>d.é.raio.max</v>
      </c>
      <c r="D97" s="31" t="str">
        <f t="shared" si="70"/>
        <v>xsd:decimal</v>
      </c>
      <c r="E97" s="24" t="str">
        <f>F96</f>
        <v>raio</v>
      </c>
      <c r="F97" s="24" t="s">
        <v>1399</v>
      </c>
      <c r="G97" s="40" t="s">
        <v>134</v>
      </c>
      <c r="H97" s="40" t="s">
        <v>134</v>
      </c>
      <c r="I97" s="40" t="s">
        <v>134</v>
      </c>
      <c r="J97" s="40" t="s">
        <v>134</v>
      </c>
      <c r="K97" s="40" t="s">
        <v>134</v>
      </c>
      <c r="L97" s="40" t="s">
        <v>134</v>
      </c>
      <c r="M97" s="40" t="s">
        <v>134</v>
      </c>
      <c r="N97" s="40" t="s">
        <v>134</v>
      </c>
      <c r="O97" s="40" t="s">
        <v>134</v>
      </c>
      <c r="P97" s="21" t="str">
        <f t="shared" si="76"/>
        <v>ObjetoBIM</v>
      </c>
      <c r="Q97" s="89" t="s">
        <v>134</v>
      </c>
      <c r="R97" s="32" t="str">
        <f t="shared" si="25"/>
        <v>Propriedade: é.raio.max    Domínio: ObjetoBIM     Range: null</v>
      </c>
      <c r="S97" s="32" t="str">
        <f t="shared" si="26"/>
        <v>Valor:  d.é.raio.max</v>
      </c>
      <c r="T97" s="106" t="s">
        <v>134</v>
      </c>
      <c r="U97" s="45" t="str">
        <f t="shared" si="79"/>
        <v>Refere-se a propriedade  é.raio.max  &gt;  d.é.raio.max</v>
      </c>
      <c r="V97" s="45" t="str">
        <f t="shared" si="69"/>
        <v>d.é.raio.max</v>
      </c>
    </row>
    <row r="98" spans="1:22" ht="9" customHeight="1" x14ac:dyDescent="0.25">
      <c r="A98" s="25">
        <v>98</v>
      </c>
      <c r="B98" s="59" t="str">
        <f t="shared" ref="B98:B99" si="89">E98</f>
        <v>raio</v>
      </c>
      <c r="C98" s="118" t="str">
        <f t="shared" si="71"/>
        <v>d.é.raio.min</v>
      </c>
      <c r="D98" s="31" t="str">
        <f t="shared" si="70"/>
        <v>xsd:decimal</v>
      </c>
      <c r="E98" s="24" t="str">
        <f>E97</f>
        <v>raio</v>
      </c>
      <c r="F98" s="24" t="s">
        <v>1400</v>
      </c>
      <c r="G98" s="40" t="s">
        <v>134</v>
      </c>
      <c r="H98" s="40" t="s">
        <v>134</v>
      </c>
      <c r="I98" s="40" t="s">
        <v>134</v>
      </c>
      <c r="J98" s="40" t="s">
        <v>134</v>
      </c>
      <c r="K98" s="40" t="s">
        <v>134</v>
      </c>
      <c r="L98" s="40" t="s">
        <v>134</v>
      </c>
      <c r="M98" s="40" t="s">
        <v>134</v>
      </c>
      <c r="N98" s="40" t="s">
        <v>134</v>
      </c>
      <c r="O98" s="40" t="s">
        <v>134</v>
      </c>
      <c r="P98" s="21" t="str">
        <f t="shared" si="76"/>
        <v>ObjetoBIM</v>
      </c>
      <c r="Q98" s="89" t="s">
        <v>134</v>
      </c>
      <c r="R98" s="32" t="str">
        <f t="shared" si="25"/>
        <v>Propriedade: é.raio.min    Domínio: ObjetoBIM     Range: null</v>
      </c>
      <c r="S98" s="32" t="str">
        <f t="shared" si="26"/>
        <v>Valor:  d.é.raio.min</v>
      </c>
      <c r="T98" s="106" t="s">
        <v>134</v>
      </c>
      <c r="U98" s="45" t="str">
        <f t="shared" si="79"/>
        <v>Refere-se a propriedade  é.raio.min  &gt;  d.é.raio.min</v>
      </c>
      <c r="V98" s="45" t="str">
        <f t="shared" si="69"/>
        <v>d.é.raio.min</v>
      </c>
    </row>
    <row r="99" spans="1:22" ht="9" customHeight="1" x14ac:dyDescent="0.25">
      <c r="A99" s="25">
        <v>99</v>
      </c>
      <c r="B99" s="59" t="str">
        <f t="shared" si="89"/>
        <v>raio</v>
      </c>
      <c r="C99" s="118" t="str">
        <f t="shared" si="71"/>
        <v>d.é.raio.proj</v>
      </c>
      <c r="D99" s="31" t="str">
        <f t="shared" si="70"/>
        <v>xsd:decimal</v>
      </c>
      <c r="E99" s="24" t="str">
        <f>E98</f>
        <v>raio</v>
      </c>
      <c r="F99" s="24" t="s">
        <v>1401</v>
      </c>
      <c r="G99" s="51" t="s">
        <v>1164</v>
      </c>
      <c r="H99" s="40" t="s">
        <v>134</v>
      </c>
      <c r="I99" s="40" t="s">
        <v>134</v>
      </c>
      <c r="J99" s="40" t="s">
        <v>134</v>
      </c>
      <c r="K99" s="40" t="s">
        <v>134</v>
      </c>
      <c r="L99" s="40" t="s">
        <v>134</v>
      </c>
      <c r="M99" s="40" t="s">
        <v>134</v>
      </c>
      <c r="N99" s="40" t="s">
        <v>134</v>
      </c>
      <c r="O99" s="40" t="s">
        <v>134</v>
      </c>
      <c r="P99" s="21" t="str">
        <f t="shared" si="76"/>
        <v>ObjetoBIM</v>
      </c>
      <c r="Q99" s="89" t="s">
        <v>134</v>
      </c>
      <c r="R99" s="32" t="str">
        <f t="shared" si="25"/>
        <v>Propriedade: é.raio.proj    Domínio: ObjetoBIM     Range: null</v>
      </c>
      <c r="S99" s="32" t="str">
        <f t="shared" si="26"/>
        <v>Valor:  d.é.raio.proj</v>
      </c>
      <c r="T99" s="106" t="s">
        <v>1164</v>
      </c>
      <c r="U99" s="45" t="str">
        <f t="shared" si="79"/>
        <v>Refere-se a propriedade  é.raio.proj  &gt;  d.é.raio.proj</v>
      </c>
      <c r="V99" s="45" t="str">
        <f t="shared" si="69"/>
        <v>d.é.raio.proj</v>
      </c>
    </row>
    <row r="100" spans="1:22" ht="9" customHeight="1" x14ac:dyDescent="0.25">
      <c r="A100" s="25">
        <v>100</v>
      </c>
      <c r="B100" s="47" t="str">
        <f>E100</f>
        <v>de.dimensão</v>
      </c>
      <c r="C100" s="101" t="str">
        <f t="shared" si="75"/>
        <v>gabarito</v>
      </c>
      <c r="D100" s="100" t="str">
        <f t="shared" si="70"/>
        <v>xsd:decimal</v>
      </c>
      <c r="E100" s="49" t="str">
        <f>F55</f>
        <v>de.dimensão</v>
      </c>
      <c r="F100" s="49" t="s">
        <v>1344</v>
      </c>
      <c r="G100" s="40" t="s">
        <v>134</v>
      </c>
      <c r="H100" s="40" t="s">
        <v>134</v>
      </c>
      <c r="I100" s="40" t="s">
        <v>134</v>
      </c>
      <c r="J100" s="40" t="s">
        <v>134</v>
      </c>
      <c r="K100" s="40" t="s">
        <v>134</v>
      </c>
      <c r="L100" s="40" t="s">
        <v>134</v>
      </c>
      <c r="M100" s="40" t="s">
        <v>134</v>
      </c>
      <c r="N100" s="40" t="s">
        <v>134</v>
      </c>
      <c r="O100" s="40" t="s">
        <v>134</v>
      </c>
      <c r="P100" s="21" t="str">
        <f t="shared" si="76"/>
        <v>ObjetoBIM</v>
      </c>
      <c r="Q100" s="89" t="s">
        <v>134</v>
      </c>
      <c r="R100" s="32" t="str">
        <f t="shared" si="25"/>
        <v>Propriedade: gabarito    Domínio: ObjetoBIM     Range: null</v>
      </c>
      <c r="S100" s="32" t="str">
        <f t="shared" si="26"/>
        <v>Valor:  gabarito</v>
      </c>
      <c r="T100" s="106" t="s">
        <v>134</v>
      </c>
      <c r="U100" s="45" t="str">
        <f t="shared" si="79"/>
        <v>Refere-se a propriedade  gabarito  &gt;  gabarito</v>
      </c>
      <c r="V100" s="45" t="str">
        <f t="shared" si="69"/>
        <v>gabarito</v>
      </c>
    </row>
    <row r="101" spans="1:22" ht="9" customHeight="1" x14ac:dyDescent="0.25">
      <c r="A101" s="25">
        <v>101</v>
      </c>
      <c r="B101" s="59" t="str">
        <f>E101</f>
        <v>gabarito</v>
      </c>
      <c r="C101" s="118" t="str">
        <f t="shared" si="71"/>
        <v>d.é.gabarito.max</v>
      </c>
      <c r="D101" s="31" t="str">
        <f t="shared" si="70"/>
        <v>xsd:decimal</v>
      </c>
      <c r="E101" s="24" t="str">
        <f>F100</f>
        <v>gabarito</v>
      </c>
      <c r="F101" s="24" t="s">
        <v>1402</v>
      </c>
      <c r="G101" s="40" t="s">
        <v>134</v>
      </c>
      <c r="H101" s="40" t="s">
        <v>134</v>
      </c>
      <c r="I101" s="40" t="s">
        <v>134</v>
      </c>
      <c r="J101" s="40" t="s">
        <v>134</v>
      </c>
      <c r="K101" s="40" t="s">
        <v>134</v>
      </c>
      <c r="L101" s="40" t="s">
        <v>134</v>
      </c>
      <c r="M101" s="40" t="s">
        <v>134</v>
      </c>
      <c r="N101" s="40" t="s">
        <v>134</v>
      </c>
      <c r="O101" s="40" t="s">
        <v>134</v>
      </c>
      <c r="P101" s="21" t="str">
        <f t="shared" si="76"/>
        <v>ObjetoBIM</v>
      </c>
      <c r="Q101" s="89" t="s">
        <v>134</v>
      </c>
      <c r="R101" s="32" t="str">
        <f t="shared" si="25"/>
        <v>Propriedade: é.gabarito.max    Domínio: ObjetoBIM     Range: null</v>
      </c>
      <c r="S101" s="32" t="str">
        <f t="shared" si="26"/>
        <v>Valor:  d.é.gabarito.max</v>
      </c>
      <c r="T101" s="106" t="s">
        <v>134</v>
      </c>
      <c r="U101" s="45" t="str">
        <f t="shared" si="79"/>
        <v>Refere-se a propriedade  é.gabarito.max  &gt;  d.é.gabarito.max</v>
      </c>
      <c r="V101" s="45" t="str">
        <f t="shared" si="69"/>
        <v>d.é.gabarito.max</v>
      </c>
    </row>
    <row r="102" spans="1:22" ht="9" customHeight="1" x14ac:dyDescent="0.25">
      <c r="A102" s="25">
        <v>102</v>
      </c>
      <c r="B102" s="59" t="str">
        <f t="shared" ref="B102:B103" si="90">E102</f>
        <v>gabarito</v>
      </c>
      <c r="C102" s="118" t="str">
        <f t="shared" si="71"/>
        <v>d.é.gabarito.min</v>
      </c>
      <c r="D102" s="31" t="str">
        <f t="shared" si="70"/>
        <v>xsd:decimal</v>
      </c>
      <c r="E102" s="24" t="str">
        <f>E101</f>
        <v>gabarito</v>
      </c>
      <c r="F102" s="24" t="s">
        <v>1403</v>
      </c>
      <c r="G102" s="40" t="s">
        <v>134</v>
      </c>
      <c r="H102" s="40" t="s">
        <v>134</v>
      </c>
      <c r="I102" s="40" t="s">
        <v>134</v>
      </c>
      <c r="J102" s="40" t="s">
        <v>134</v>
      </c>
      <c r="K102" s="40" t="s">
        <v>134</v>
      </c>
      <c r="L102" s="40" t="s">
        <v>134</v>
      </c>
      <c r="M102" s="40" t="s">
        <v>134</v>
      </c>
      <c r="N102" s="40" t="s">
        <v>134</v>
      </c>
      <c r="O102" s="40" t="s">
        <v>134</v>
      </c>
      <c r="P102" s="21" t="str">
        <f t="shared" si="76"/>
        <v>ObjetoBIM</v>
      </c>
      <c r="Q102" s="89" t="s">
        <v>134</v>
      </c>
      <c r="R102" s="32" t="str">
        <f t="shared" si="25"/>
        <v>Propriedade: é.gabarito.min    Domínio: ObjetoBIM     Range: null</v>
      </c>
      <c r="S102" s="32" t="str">
        <f t="shared" si="26"/>
        <v>Valor:  d.é.gabarito.min</v>
      </c>
      <c r="T102" s="106" t="s">
        <v>134</v>
      </c>
      <c r="U102" s="45" t="str">
        <f t="shared" si="79"/>
        <v>Refere-se a propriedade  é.gabarito.min  &gt;  d.é.gabarito.min</v>
      </c>
      <c r="V102" s="45" t="str">
        <f t="shared" si="69"/>
        <v>d.é.gabarito.min</v>
      </c>
    </row>
    <row r="103" spans="1:22" ht="9" customHeight="1" x14ac:dyDescent="0.25">
      <c r="A103" s="25">
        <v>103</v>
      </c>
      <c r="B103" s="59" t="str">
        <f t="shared" si="90"/>
        <v>gabarito</v>
      </c>
      <c r="C103" s="118" t="str">
        <f t="shared" si="71"/>
        <v>d.é.gabarito.proj</v>
      </c>
      <c r="D103" s="31" t="str">
        <f t="shared" si="70"/>
        <v>xsd:decimal</v>
      </c>
      <c r="E103" s="24" t="str">
        <f>E102</f>
        <v>gabarito</v>
      </c>
      <c r="F103" s="24" t="s">
        <v>1404</v>
      </c>
      <c r="G103" s="51" t="s">
        <v>1164</v>
      </c>
      <c r="H103" s="40" t="s">
        <v>134</v>
      </c>
      <c r="I103" s="40" t="s">
        <v>134</v>
      </c>
      <c r="J103" s="40" t="s">
        <v>134</v>
      </c>
      <c r="K103" s="40" t="s">
        <v>134</v>
      </c>
      <c r="L103" s="40" t="s">
        <v>134</v>
      </c>
      <c r="M103" s="40" t="s">
        <v>134</v>
      </c>
      <c r="N103" s="40" t="s">
        <v>134</v>
      </c>
      <c r="O103" s="40" t="s">
        <v>134</v>
      </c>
      <c r="P103" s="21" t="str">
        <f t="shared" si="76"/>
        <v>ObjetoBIM</v>
      </c>
      <c r="Q103" s="89" t="s">
        <v>134</v>
      </c>
      <c r="R103" s="32" t="str">
        <f t="shared" si="25"/>
        <v>Propriedade: é.gabarito.proj    Domínio: ObjetoBIM     Range: null</v>
      </c>
      <c r="S103" s="32" t="str">
        <f t="shared" si="26"/>
        <v>Valor:  d.é.gabarito.proj</v>
      </c>
      <c r="T103" s="106" t="s">
        <v>1164</v>
      </c>
      <c r="U103" s="45" t="str">
        <f t="shared" si="79"/>
        <v>Refere-se a propriedade  é.gabarito.proj  &gt;  d.é.gabarito.proj</v>
      </c>
      <c r="V103" s="45" t="str">
        <f t="shared" si="69"/>
        <v>d.é.gabarito.proj</v>
      </c>
    </row>
    <row r="104" spans="1:22" ht="9" customHeight="1" x14ac:dyDescent="0.25">
      <c r="A104" s="25">
        <v>104</v>
      </c>
      <c r="B104" s="62" t="str">
        <f>ProjInfo!B6</f>
        <v>NBR.Data</v>
      </c>
      <c r="C104" s="62" t="str">
        <f t="shared" si="75"/>
        <v>de.processo</v>
      </c>
      <c r="D104" s="63" t="s">
        <v>47</v>
      </c>
      <c r="E104" s="48" t="str">
        <f>ProjInfo!B5</f>
        <v>NBR.Prop</v>
      </c>
      <c r="F104" s="48" t="s">
        <v>1454</v>
      </c>
      <c r="G104" s="39" t="s">
        <v>134</v>
      </c>
      <c r="H104" s="39" t="s">
        <v>134</v>
      </c>
      <c r="I104" s="39" t="s">
        <v>134</v>
      </c>
      <c r="J104" s="39" t="s">
        <v>134</v>
      </c>
      <c r="K104" s="39" t="s">
        <v>134</v>
      </c>
      <c r="L104" s="39" t="s">
        <v>134</v>
      </c>
      <c r="M104" s="39" t="s">
        <v>134</v>
      </c>
      <c r="N104" s="39" t="s">
        <v>134</v>
      </c>
      <c r="O104" s="39" t="s">
        <v>134</v>
      </c>
      <c r="P104" s="21" t="str">
        <f t="shared" si="76"/>
        <v>ObjetoBIM</v>
      </c>
      <c r="Q104" s="89" t="s">
        <v>134</v>
      </c>
      <c r="R104" s="32" t="str">
        <f t="shared" ref="R104:R136" si="91">_xlfn.CONCAT("Propriedade: ",  F104, "    Domínio: ", P104, "     Range: ", Q104)</f>
        <v>Propriedade: de.processo    Domínio: ObjetoBIM     Range: null</v>
      </c>
      <c r="S104" s="32" t="str">
        <f t="shared" ref="S104:S136" si="92">_xlfn.CONCAT("Valor:  ", C104)</f>
        <v>Valor:  de.processo</v>
      </c>
      <c r="T104" s="106" t="s">
        <v>134</v>
      </c>
      <c r="U104" s="45" t="str">
        <f t="shared" si="79"/>
        <v>Refere-se a propriedade  de.processo  &gt;  de.processo</v>
      </c>
      <c r="V104" s="45" t="str">
        <f t="shared" ref="V104:V106" si="93">C104</f>
        <v>de.processo</v>
      </c>
    </row>
    <row r="105" spans="1:22" ht="9" customHeight="1" x14ac:dyDescent="0.25">
      <c r="A105" s="25">
        <v>105</v>
      </c>
      <c r="B105" s="47" t="str">
        <f>E105</f>
        <v>de.processo</v>
      </c>
      <c r="C105" s="101" t="str">
        <f t="shared" ref="C105" si="94">F105</f>
        <v>projetação</v>
      </c>
      <c r="D105" s="100" t="str">
        <f t="shared" si="70"/>
        <v>xsd:string</v>
      </c>
      <c r="E105" s="49" t="str">
        <f>F104</f>
        <v>de.processo</v>
      </c>
      <c r="F105" s="49" t="s">
        <v>1776</v>
      </c>
      <c r="G105" s="40" t="s">
        <v>134</v>
      </c>
      <c r="H105" s="40" t="s">
        <v>134</v>
      </c>
      <c r="I105" s="40" t="s">
        <v>134</v>
      </c>
      <c r="J105" s="40" t="s">
        <v>134</v>
      </c>
      <c r="K105" s="40" t="s">
        <v>134</v>
      </c>
      <c r="L105" s="40" t="s">
        <v>134</v>
      </c>
      <c r="M105" s="40" t="s">
        <v>134</v>
      </c>
      <c r="N105" s="40" t="s">
        <v>134</v>
      </c>
      <c r="O105" s="40" t="s">
        <v>134</v>
      </c>
      <c r="P105" s="21" t="str">
        <f t="shared" si="76"/>
        <v>ObjetoBIM</v>
      </c>
      <c r="Q105" s="89" t="s">
        <v>134</v>
      </c>
      <c r="R105" s="32" t="str">
        <f t="shared" si="91"/>
        <v>Propriedade: projetação    Domínio: ObjetoBIM     Range: null</v>
      </c>
      <c r="S105" s="32" t="str">
        <f t="shared" si="92"/>
        <v>Valor:  projetação</v>
      </c>
      <c r="T105" s="106" t="s">
        <v>134</v>
      </c>
      <c r="U105" s="45" t="str">
        <f t="shared" ref="U105" si="95">_xlfn.CONCAT("Refere-se a propriedade  ",F105, "  &gt;  ",C105)</f>
        <v>Refere-se a propriedade  projetação  &gt;  projetação</v>
      </c>
      <c r="V105" s="45" t="str">
        <f t="shared" si="93"/>
        <v>projetação</v>
      </c>
    </row>
    <row r="106" spans="1:22" ht="9" customHeight="1" x14ac:dyDescent="0.25">
      <c r="A106" s="25">
        <v>106</v>
      </c>
      <c r="B106" s="59" t="str">
        <f>E106</f>
        <v>projetação</v>
      </c>
      <c r="C106" s="118" t="str">
        <f t="shared" si="71"/>
        <v>d.é.disciplina</v>
      </c>
      <c r="D106" s="31" t="s">
        <v>47</v>
      </c>
      <c r="E106" s="24" t="str">
        <f>F105</f>
        <v>projetação</v>
      </c>
      <c r="F106" s="24" t="s">
        <v>1405</v>
      </c>
      <c r="G106" s="40" t="s">
        <v>134</v>
      </c>
      <c r="H106" s="40" t="s">
        <v>134</v>
      </c>
      <c r="I106" s="40" t="s">
        <v>134</v>
      </c>
      <c r="J106" s="40" t="s">
        <v>134</v>
      </c>
      <c r="K106" s="40" t="s">
        <v>134</v>
      </c>
      <c r="L106" s="40" t="s">
        <v>134</v>
      </c>
      <c r="M106" s="40" t="s">
        <v>134</v>
      </c>
      <c r="N106" s="40" t="s">
        <v>134</v>
      </c>
      <c r="O106" s="40" t="s">
        <v>134</v>
      </c>
      <c r="P106" s="21" t="str">
        <f t="shared" si="76"/>
        <v>ObjetoBIM</v>
      </c>
      <c r="Q106" s="89" t="s">
        <v>134</v>
      </c>
      <c r="R106" s="32" t="str">
        <f t="shared" si="91"/>
        <v>Propriedade: é.disciplina    Domínio: ObjetoBIM     Range: null</v>
      </c>
      <c r="S106" s="32" t="str">
        <f t="shared" si="92"/>
        <v>Valor:  d.é.disciplina</v>
      </c>
      <c r="T106" s="106" t="s">
        <v>134</v>
      </c>
      <c r="U106" s="45" t="str">
        <f t="shared" si="79"/>
        <v>Refere-se a propriedade  é.disciplina  &gt;  d.é.disciplina</v>
      </c>
      <c r="V106" s="45" t="str">
        <f t="shared" si="93"/>
        <v>d.é.disciplina</v>
      </c>
    </row>
    <row r="107" spans="1:22" ht="9" customHeight="1" x14ac:dyDescent="0.25">
      <c r="A107" s="25">
        <v>107</v>
      </c>
      <c r="B107" s="59" t="str">
        <f>B106</f>
        <v>projetação</v>
      </c>
      <c r="C107" s="118" t="str">
        <f t="shared" si="71"/>
        <v>d.é.fase</v>
      </c>
      <c r="D107" s="31" t="s">
        <v>47</v>
      </c>
      <c r="E107" s="24" t="str">
        <f>E106</f>
        <v>projetação</v>
      </c>
      <c r="F107" s="24" t="s">
        <v>1406</v>
      </c>
      <c r="G107" s="40" t="s">
        <v>134</v>
      </c>
      <c r="H107" s="40" t="s">
        <v>134</v>
      </c>
      <c r="I107" s="40" t="s">
        <v>134</v>
      </c>
      <c r="J107" s="40" t="s">
        <v>134</v>
      </c>
      <c r="K107" s="40" t="s">
        <v>134</v>
      </c>
      <c r="L107" s="40" t="s">
        <v>134</v>
      </c>
      <c r="M107" s="40" t="s">
        <v>134</v>
      </c>
      <c r="N107" s="40" t="s">
        <v>134</v>
      </c>
      <c r="O107" s="40" t="s">
        <v>134</v>
      </c>
      <c r="P107" s="21" t="str">
        <f t="shared" si="76"/>
        <v>ObjetoBIM</v>
      </c>
      <c r="Q107" s="89" t="s">
        <v>134</v>
      </c>
      <c r="R107" s="32" t="str">
        <f t="shared" ref="R107" si="96">_xlfn.CONCAT("Propriedade: ",  F107, "    Domínio: ", P107, "     Range: ", Q107)</f>
        <v>Propriedade: é.fase    Domínio: ObjetoBIM     Range: null</v>
      </c>
      <c r="S107" s="32" t="str">
        <f t="shared" ref="S107" si="97">_xlfn.CONCAT("Valor:  ", C107)</f>
        <v>Valor:  d.é.fase</v>
      </c>
      <c r="T107" s="106" t="s">
        <v>134</v>
      </c>
      <c r="U107" s="45" t="str">
        <f t="shared" si="79"/>
        <v>Refere-se a propriedade  é.fase  &gt;  d.é.fase</v>
      </c>
      <c r="V107" s="45" t="str">
        <f t="shared" ref="V107" si="98">C107</f>
        <v>d.é.fase</v>
      </c>
    </row>
    <row r="108" spans="1:22" ht="9" customHeight="1" x14ac:dyDescent="0.25">
      <c r="A108" s="25">
        <v>108</v>
      </c>
      <c r="B108" s="59" t="str">
        <f>B107</f>
        <v>projetação</v>
      </c>
      <c r="C108" s="118" t="str">
        <f t="shared" si="71"/>
        <v>d.é.etapa</v>
      </c>
      <c r="D108" s="31" t="s">
        <v>47</v>
      </c>
      <c r="E108" s="24" t="str">
        <f>E107</f>
        <v>projetação</v>
      </c>
      <c r="F108" s="24" t="s">
        <v>1407</v>
      </c>
      <c r="G108" s="40" t="s">
        <v>134</v>
      </c>
      <c r="H108" s="40" t="s">
        <v>134</v>
      </c>
      <c r="I108" s="40" t="s">
        <v>134</v>
      </c>
      <c r="J108" s="40" t="s">
        <v>134</v>
      </c>
      <c r="K108" s="40" t="s">
        <v>134</v>
      </c>
      <c r="L108" s="40" t="s">
        <v>134</v>
      </c>
      <c r="M108" s="40" t="s">
        <v>134</v>
      </c>
      <c r="N108" s="40" t="s">
        <v>134</v>
      </c>
      <c r="O108" s="40" t="s">
        <v>134</v>
      </c>
      <c r="P108" s="21" t="str">
        <f t="shared" si="76"/>
        <v>ObjetoBIM</v>
      </c>
      <c r="Q108" s="89" t="s">
        <v>134</v>
      </c>
      <c r="R108" s="32" t="str">
        <f t="shared" ref="R108:R111" si="99">_xlfn.CONCAT("Propriedade: ",  F108, "    Domínio: ", P108, "     Range: ", Q108)</f>
        <v>Propriedade: é.etapa    Domínio: ObjetoBIM     Range: null</v>
      </c>
      <c r="S108" s="32" t="str">
        <f t="shared" ref="S108:S111" si="100">_xlfn.CONCAT("Valor:  ", C108)</f>
        <v>Valor:  d.é.etapa</v>
      </c>
      <c r="T108" s="106" t="s">
        <v>134</v>
      </c>
      <c r="U108" s="45" t="str">
        <f t="shared" si="79"/>
        <v>Refere-se a propriedade  é.etapa  &gt;  d.é.etapa</v>
      </c>
      <c r="V108" s="45" t="str">
        <f t="shared" ref="V108:V111" si="101">C108</f>
        <v>d.é.etapa</v>
      </c>
    </row>
    <row r="109" spans="1:22" ht="9" customHeight="1" x14ac:dyDescent="0.25">
      <c r="A109" s="25">
        <v>109</v>
      </c>
      <c r="B109" s="47" t="str">
        <f>E109</f>
        <v>de.processo</v>
      </c>
      <c r="C109" s="101" t="str">
        <f t="shared" ref="C109" si="102">F109</f>
        <v>comunicação</v>
      </c>
      <c r="D109" s="100" t="str">
        <f t="shared" ref="D109" si="103">D108</f>
        <v>xsd:string</v>
      </c>
      <c r="E109" s="49" t="str">
        <f>F104</f>
        <v>de.processo</v>
      </c>
      <c r="F109" s="49" t="s">
        <v>1745</v>
      </c>
      <c r="G109" s="40" t="s">
        <v>134</v>
      </c>
      <c r="H109" s="40" t="s">
        <v>134</v>
      </c>
      <c r="I109" s="40" t="s">
        <v>134</v>
      </c>
      <c r="J109" s="40" t="s">
        <v>134</v>
      </c>
      <c r="K109" s="40" t="s">
        <v>134</v>
      </c>
      <c r="L109" s="40" t="s">
        <v>134</v>
      </c>
      <c r="M109" s="40" t="s">
        <v>134</v>
      </c>
      <c r="N109" s="40" t="s">
        <v>134</v>
      </c>
      <c r="O109" s="40" t="s">
        <v>134</v>
      </c>
      <c r="P109" s="21" t="str">
        <f t="shared" si="76"/>
        <v>ObjetoBIM</v>
      </c>
      <c r="Q109" s="89" t="s">
        <v>134</v>
      </c>
      <c r="R109" s="32" t="str">
        <f t="shared" si="99"/>
        <v>Propriedade: comunicação    Domínio: ObjetoBIM     Range: null</v>
      </c>
      <c r="S109" s="32" t="str">
        <f t="shared" si="100"/>
        <v>Valor:  comunicação</v>
      </c>
      <c r="T109" s="106" t="s">
        <v>134</v>
      </c>
      <c r="U109" s="45" t="str">
        <f t="shared" si="79"/>
        <v>Refere-se a propriedade  comunicação  &gt;  comunicação</v>
      </c>
      <c r="V109" s="45" t="str">
        <f t="shared" si="101"/>
        <v>comunicação</v>
      </c>
    </row>
    <row r="110" spans="1:22" ht="9" customHeight="1" x14ac:dyDescent="0.25">
      <c r="A110" s="25">
        <v>110</v>
      </c>
      <c r="B110" s="59" t="str">
        <f>E110</f>
        <v>comunicação</v>
      </c>
      <c r="C110" s="118" t="str">
        <f t="shared" ref="C110:C112" si="104">_xlfn.CONCAT("d.",F110)</f>
        <v>d.é.enviada</v>
      </c>
      <c r="D110" s="31" t="s">
        <v>47</v>
      </c>
      <c r="E110" s="24" t="str">
        <f>F109</f>
        <v>comunicação</v>
      </c>
      <c r="F110" s="24" t="s">
        <v>1747</v>
      </c>
      <c r="G110" s="40" t="s">
        <v>134</v>
      </c>
      <c r="H110" s="40" t="s">
        <v>134</v>
      </c>
      <c r="I110" s="40" t="s">
        <v>134</v>
      </c>
      <c r="J110" s="40" t="s">
        <v>134</v>
      </c>
      <c r="K110" s="40" t="s">
        <v>134</v>
      </c>
      <c r="L110" s="40" t="s">
        <v>134</v>
      </c>
      <c r="M110" s="40" t="s">
        <v>134</v>
      </c>
      <c r="N110" s="40" t="s">
        <v>134</v>
      </c>
      <c r="O110" s="40" t="s">
        <v>134</v>
      </c>
      <c r="P110" s="21" t="str">
        <f t="shared" si="76"/>
        <v>ObjetoBIM</v>
      </c>
      <c r="Q110" s="89" t="s">
        <v>134</v>
      </c>
      <c r="R110" s="32" t="str">
        <f t="shared" si="99"/>
        <v>Propriedade: é.enviada    Domínio: ObjetoBIM     Range: null</v>
      </c>
      <c r="S110" s="32" t="str">
        <f t="shared" si="100"/>
        <v>Valor:  d.é.enviada</v>
      </c>
      <c r="T110" s="106" t="s">
        <v>134</v>
      </c>
      <c r="U110" s="45" t="str">
        <f t="shared" ref="U110:U112" si="105">_xlfn.CONCAT("Refere-se a propriedade  ",F110, "  &gt;  ",C110)</f>
        <v>Refere-se a propriedade  é.enviada  &gt;  d.é.enviada</v>
      </c>
      <c r="V110" s="45" t="str">
        <f t="shared" si="101"/>
        <v>d.é.enviada</v>
      </c>
    </row>
    <row r="111" spans="1:22" ht="9" customHeight="1" x14ac:dyDescent="0.25">
      <c r="A111" s="25">
        <v>111</v>
      </c>
      <c r="B111" s="59" t="str">
        <f>B110</f>
        <v>comunicação</v>
      </c>
      <c r="C111" s="118" t="str">
        <f t="shared" si="104"/>
        <v>d.é.recebida</v>
      </c>
      <c r="D111" s="31" t="s">
        <v>47</v>
      </c>
      <c r="E111" s="24" t="str">
        <f>E110</f>
        <v>comunicação</v>
      </c>
      <c r="F111" s="24" t="s">
        <v>1748</v>
      </c>
      <c r="G111" s="40" t="s">
        <v>134</v>
      </c>
      <c r="H111" s="40" t="s">
        <v>134</v>
      </c>
      <c r="I111" s="40" t="s">
        <v>134</v>
      </c>
      <c r="J111" s="40" t="s">
        <v>134</v>
      </c>
      <c r="K111" s="40" t="s">
        <v>134</v>
      </c>
      <c r="L111" s="40" t="s">
        <v>134</v>
      </c>
      <c r="M111" s="40" t="s">
        <v>134</v>
      </c>
      <c r="N111" s="40" t="s">
        <v>134</v>
      </c>
      <c r="O111" s="40" t="s">
        <v>134</v>
      </c>
      <c r="P111" s="21" t="str">
        <f t="shared" si="76"/>
        <v>ObjetoBIM</v>
      </c>
      <c r="Q111" s="89" t="s">
        <v>134</v>
      </c>
      <c r="R111" s="32" t="str">
        <f t="shared" si="99"/>
        <v>Propriedade: é.recebida    Domínio: ObjetoBIM     Range: null</v>
      </c>
      <c r="S111" s="32" t="str">
        <f t="shared" si="100"/>
        <v>Valor:  d.é.recebida</v>
      </c>
      <c r="T111" s="106" t="s">
        <v>134</v>
      </c>
      <c r="U111" s="45" t="str">
        <f t="shared" si="105"/>
        <v>Refere-se a propriedade  é.recebida  &gt;  d.é.recebida</v>
      </c>
      <c r="V111" s="45" t="str">
        <f t="shared" si="101"/>
        <v>d.é.recebida</v>
      </c>
    </row>
    <row r="112" spans="1:22" ht="9" customHeight="1" x14ac:dyDescent="0.25">
      <c r="A112" s="25">
        <v>112</v>
      </c>
      <c r="B112" s="59" t="str">
        <f>B111</f>
        <v>comunicação</v>
      </c>
      <c r="C112" s="118" t="str">
        <f t="shared" si="104"/>
        <v>d.é.verificada</v>
      </c>
      <c r="D112" s="31" t="s">
        <v>47</v>
      </c>
      <c r="E112" s="24" t="str">
        <f>E111</f>
        <v>comunicação</v>
      </c>
      <c r="F112" s="24" t="s">
        <v>1746</v>
      </c>
      <c r="G112" s="40" t="s">
        <v>134</v>
      </c>
      <c r="H112" s="40" t="s">
        <v>134</v>
      </c>
      <c r="I112" s="40" t="s">
        <v>134</v>
      </c>
      <c r="J112" s="40" t="s">
        <v>134</v>
      </c>
      <c r="K112" s="40" t="s">
        <v>134</v>
      </c>
      <c r="L112" s="40" t="s">
        <v>134</v>
      </c>
      <c r="M112" s="40" t="s">
        <v>134</v>
      </c>
      <c r="N112" s="40" t="s">
        <v>134</v>
      </c>
      <c r="O112" s="40" t="s">
        <v>134</v>
      </c>
      <c r="P112" s="21" t="str">
        <f t="shared" si="76"/>
        <v>ObjetoBIM</v>
      </c>
      <c r="Q112" s="89" t="s">
        <v>134</v>
      </c>
      <c r="R112" s="32" t="str">
        <f t="shared" ref="R112" si="106">_xlfn.CONCAT("Propriedade: ",  F112, "    Domínio: ", P112, "     Range: ", Q112)</f>
        <v>Propriedade: é.verificada    Domínio: ObjetoBIM     Range: null</v>
      </c>
      <c r="S112" s="32" t="str">
        <f t="shared" ref="S112" si="107">_xlfn.CONCAT("Valor:  ", C112)</f>
        <v>Valor:  d.é.verificada</v>
      </c>
      <c r="T112" s="106" t="s">
        <v>134</v>
      </c>
      <c r="U112" s="45" t="str">
        <f t="shared" si="105"/>
        <v>Refere-se a propriedade  é.verificada  &gt;  d.é.verificada</v>
      </c>
      <c r="V112" s="45" t="str">
        <f t="shared" ref="V112" si="108">C112</f>
        <v>d.é.verificada</v>
      </c>
    </row>
    <row r="113" spans="1:24" ht="9" customHeight="1" x14ac:dyDescent="0.25">
      <c r="A113" s="25">
        <v>113</v>
      </c>
      <c r="B113" s="62" t="str">
        <f>ProjInfo!B6</f>
        <v>NBR.Data</v>
      </c>
      <c r="C113" s="62" t="str">
        <f t="shared" si="75"/>
        <v>de.identidade</v>
      </c>
      <c r="D113" s="63" t="s">
        <v>47</v>
      </c>
      <c r="E113" s="48" t="str">
        <f>ProjInfo!B5</f>
        <v>NBR.Prop</v>
      </c>
      <c r="F113" s="48" t="s">
        <v>1455</v>
      </c>
      <c r="G113" s="39" t="s">
        <v>134</v>
      </c>
      <c r="H113" s="39" t="s">
        <v>134</v>
      </c>
      <c r="I113" s="39" t="s">
        <v>134</v>
      </c>
      <c r="J113" s="39" t="s">
        <v>134</v>
      </c>
      <c r="K113" s="39" t="s">
        <v>134</v>
      </c>
      <c r="L113" s="39" t="s">
        <v>134</v>
      </c>
      <c r="M113" s="39" t="s">
        <v>134</v>
      </c>
      <c r="N113" s="39" t="s">
        <v>134</v>
      </c>
      <c r="O113" s="39" t="s">
        <v>134</v>
      </c>
      <c r="P113" s="21" t="str">
        <f t="shared" si="76"/>
        <v>ObjetoBIM</v>
      </c>
      <c r="Q113" s="89" t="s">
        <v>134</v>
      </c>
      <c r="R113" s="32" t="str">
        <f t="shared" si="91"/>
        <v>Propriedade: de.identidade    Domínio: ObjetoBIM     Range: null</v>
      </c>
      <c r="S113" s="32" t="str">
        <f t="shared" si="92"/>
        <v>Valor:  de.identidade</v>
      </c>
      <c r="T113" s="106" t="s">
        <v>134</v>
      </c>
      <c r="U113" s="45" t="str">
        <f t="shared" si="79"/>
        <v>Refere-se a propriedade  de.identidade  &gt;  de.identidade</v>
      </c>
      <c r="V113" s="45" t="str">
        <f t="shared" ref="V113:V136" si="109">C113</f>
        <v>de.identidade</v>
      </c>
    </row>
    <row r="114" spans="1:24" ht="9" customHeight="1" x14ac:dyDescent="0.25">
      <c r="A114" s="25">
        <v>114</v>
      </c>
      <c r="B114" s="101" t="str">
        <f>E114</f>
        <v>de.identidade</v>
      </c>
      <c r="C114" s="101" t="str">
        <f t="shared" si="75"/>
        <v>código.geral</v>
      </c>
      <c r="D114" s="102" t="s">
        <v>47</v>
      </c>
      <c r="E114" s="103" t="str">
        <f>F113</f>
        <v>de.identidade</v>
      </c>
      <c r="F114" s="104" t="s">
        <v>1449</v>
      </c>
      <c r="G114" s="40" t="s">
        <v>134</v>
      </c>
      <c r="H114" s="40" t="s">
        <v>134</v>
      </c>
      <c r="I114" s="40" t="s">
        <v>134</v>
      </c>
      <c r="J114" s="40" t="s">
        <v>134</v>
      </c>
      <c r="K114" s="40" t="s">
        <v>134</v>
      </c>
      <c r="L114" s="40" t="s">
        <v>134</v>
      </c>
      <c r="M114" s="40" t="s">
        <v>134</v>
      </c>
      <c r="N114" s="40" t="s">
        <v>134</v>
      </c>
      <c r="O114" s="40" t="s">
        <v>134</v>
      </c>
      <c r="P114" s="21" t="str">
        <f t="shared" si="76"/>
        <v>ObjetoBIM</v>
      </c>
      <c r="Q114" s="89" t="s">
        <v>134</v>
      </c>
      <c r="R114" s="32" t="str">
        <f t="shared" ref="R114" si="110">_xlfn.CONCAT("Propriedade: ",  F114, "    Domínio: ", P114, "     Range: ", Q114)</f>
        <v>Propriedade: código.geral    Domínio: ObjetoBIM     Range: null</v>
      </c>
      <c r="S114" s="32" t="str">
        <f t="shared" ref="S114" si="111">_xlfn.CONCAT("Valor:  ", C114)</f>
        <v>Valor:  código.geral</v>
      </c>
      <c r="T114" s="106" t="s">
        <v>134</v>
      </c>
      <c r="U114" s="45" t="str">
        <f t="shared" ref="U114" si="112">_xlfn.CONCAT("Refere-se a propriedade  ",F114, "  &gt;  ",C114)</f>
        <v>Refere-se a propriedade  código.geral  &gt;  código.geral</v>
      </c>
      <c r="V114" s="45" t="str">
        <f t="shared" ref="V114" si="113">C114</f>
        <v>código.geral</v>
      </c>
    </row>
    <row r="115" spans="1:24" ht="9" customHeight="1" x14ac:dyDescent="0.25">
      <c r="A115" s="25">
        <v>115</v>
      </c>
      <c r="B115" s="59" t="str">
        <f>E115</f>
        <v>código.geral</v>
      </c>
      <c r="C115" s="118" t="str">
        <f t="shared" ref="C115:C140" si="114">_xlfn.CONCAT("d.",F115)</f>
        <v>d.é.nome</v>
      </c>
      <c r="D115" s="31" t="s">
        <v>47</v>
      </c>
      <c r="E115" s="24" t="str">
        <f>F114</f>
        <v>código.geral</v>
      </c>
      <c r="F115" s="86" t="s">
        <v>1351</v>
      </c>
      <c r="G115" s="51" t="s">
        <v>1164</v>
      </c>
      <c r="H115" s="40" t="s">
        <v>134</v>
      </c>
      <c r="I115" s="40" t="s">
        <v>134</v>
      </c>
      <c r="J115" s="40" t="s">
        <v>134</v>
      </c>
      <c r="K115" s="40" t="s">
        <v>134</v>
      </c>
      <c r="L115" s="40" t="s">
        <v>134</v>
      </c>
      <c r="M115" s="40" t="s">
        <v>134</v>
      </c>
      <c r="N115" s="40" t="s">
        <v>134</v>
      </c>
      <c r="O115" s="40" t="s">
        <v>134</v>
      </c>
      <c r="P115" s="21" t="str">
        <f t="shared" si="76"/>
        <v>ObjetoBIM</v>
      </c>
      <c r="Q115" s="89" t="s">
        <v>134</v>
      </c>
      <c r="R115" s="32" t="str">
        <f t="shared" si="91"/>
        <v>Propriedade: é.nome    Domínio: ObjetoBIM     Range: null</v>
      </c>
      <c r="S115" s="32" t="str">
        <f t="shared" si="92"/>
        <v>Valor:  d.é.nome</v>
      </c>
      <c r="T115" s="106" t="s">
        <v>1164</v>
      </c>
      <c r="U115" s="45" t="str">
        <f t="shared" si="79"/>
        <v>Refere-se a propriedade  é.nome  &gt;  d.é.nome</v>
      </c>
      <c r="V115" s="45" t="str">
        <f t="shared" si="109"/>
        <v>d.é.nome</v>
      </c>
    </row>
    <row r="116" spans="1:24" ht="9" customHeight="1" x14ac:dyDescent="0.25">
      <c r="A116" s="25">
        <v>116</v>
      </c>
      <c r="B116" s="59" t="str">
        <f t="shared" ref="B116:B121" si="115">E116</f>
        <v>código.geral</v>
      </c>
      <c r="C116" s="118" t="str">
        <f t="shared" si="114"/>
        <v>d.é.número</v>
      </c>
      <c r="D116" s="31" t="s">
        <v>47</v>
      </c>
      <c r="E116" s="24" t="str">
        <f>E115</f>
        <v>código.geral</v>
      </c>
      <c r="F116" s="86" t="s">
        <v>1352</v>
      </c>
      <c r="G116" s="51" t="s">
        <v>1164</v>
      </c>
      <c r="H116" s="40" t="s">
        <v>134</v>
      </c>
      <c r="I116" s="40" t="s">
        <v>134</v>
      </c>
      <c r="J116" s="40" t="s">
        <v>134</v>
      </c>
      <c r="K116" s="40" t="s">
        <v>134</v>
      </c>
      <c r="L116" s="40" t="s">
        <v>134</v>
      </c>
      <c r="M116" s="40" t="s">
        <v>134</v>
      </c>
      <c r="N116" s="40" t="s">
        <v>134</v>
      </c>
      <c r="O116" s="40" t="s">
        <v>134</v>
      </c>
      <c r="P116" s="21" t="str">
        <f t="shared" si="76"/>
        <v>ObjetoBIM</v>
      </c>
      <c r="Q116" s="89" t="s">
        <v>134</v>
      </c>
      <c r="R116" s="32" t="str">
        <f t="shared" si="91"/>
        <v>Propriedade: é.número    Domínio: ObjetoBIM     Range: null</v>
      </c>
      <c r="S116" s="32" t="str">
        <f t="shared" si="92"/>
        <v>Valor:  d.é.número</v>
      </c>
      <c r="T116" s="106" t="s">
        <v>1164</v>
      </c>
      <c r="U116" s="45" t="str">
        <f t="shared" si="79"/>
        <v>Refere-se a propriedade  é.número  &gt;  d.é.número</v>
      </c>
      <c r="V116" s="45" t="str">
        <f t="shared" si="109"/>
        <v>d.é.número</v>
      </c>
    </row>
    <row r="117" spans="1:24" ht="9" customHeight="1" x14ac:dyDescent="0.25">
      <c r="A117" s="25">
        <v>117</v>
      </c>
      <c r="B117" s="59" t="str">
        <f t="shared" si="115"/>
        <v>código.geral</v>
      </c>
      <c r="C117" s="118" t="str">
        <f t="shared" si="114"/>
        <v>d.é.id</v>
      </c>
      <c r="D117" s="31" t="s">
        <v>47</v>
      </c>
      <c r="E117" s="24" t="str">
        <f t="shared" ref="E117:E121" si="116">E116</f>
        <v>código.geral</v>
      </c>
      <c r="F117" s="86" t="s">
        <v>1353</v>
      </c>
      <c r="G117" s="51" t="s">
        <v>1164</v>
      </c>
      <c r="H117" s="40" t="s">
        <v>134</v>
      </c>
      <c r="I117" s="40" t="s">
        <v>134</v>
      </c>
      <c r="J117" s="40" t="s">
        <v>134</v>
      </c>
      <c r="K117" s="40" t="s">
        <v>134</v>
      </c>
      <c r="L117" s="40" t="s">
        <v>134</v>
      </c>
      <c r="M117" s="40" t="s">
        <v>134</v>
      </c>
      <c r="N117" s="40" t="s">
        <v>134</v>
      </c>
      <c r="O117" s="40" t="s">
        <v>134</v>
      </c>
      <c r="P117" s="21" t="str">
        <f t="shared" si="76"/>
        <v>ObjetoBIM</v>
      </c>
      <c r="Q117" s="89" t="s">
        <v>134</v>
      </c>
      <c r="R117" s="32" t="str">
        <f t="shared" ref="R117:R120" si="117">_xlfn.CONCAT("Propriedade: ",  F117, "    Domínio: ", P117, "     Range: ", Q117)</f>
        <v>Propriedade: é.id    Domínio: ObjetoBIM     Range: null</v>
      </c>
      <c r="S117" s="32" t="str">
        <f t="shared" ref="S117:S120" si="118">_xlfn.CONCAT("Valor:  ", C117)</f>
        <v>Valor:  d.é.id</v>
      </c>
      <c r="T117" s="106" t="s">
        <v>1164</v>
      </c>
      <c r="U117" s="45" t="str">
        <f t="shared" si="79"/>
        <v>Refere-se a propriedade  é.id  &gt;  d.é.id</v>
      </c>
      <c r="V117" s="45" t="str">
        <f t="shared" ref="V117:V120" si="119">C117</f>
        <v>d.é.id</v>
      </c>
    </row>
    <row r="118" spans="1:24" ht="9" customHeight="1" x14ac:dyDescent="0.25">
      <c r="A118" s="25">
        <v>118</v>
      </c>
      <c r="B118" s="59" t="str">
        <f t="shared" si="115"/>
        <v>código.geral</v>
      </c>
      <c r="C118" s="118" t="str">
        <f t="shared" si="114"/>
        <v>d.é.tag</v>
      </c>
      <c r="D118" s="31" t="s">
        <v>47</v>
      </c>
      <c r="E118" s="24" t="str">
        <f t="shared" si="116"/>
        <v>código.geral</v>
      </c>
      <c r="F118" s="86" t="s">
        <v>1354</v>
      </c>
      <c r="G118" s="51" t="s">
        <v>1164</v>
      </c>
      <c r="H118" s="40" t="s">
        <v>134</v>
      </c>
      <c r="I118" s="40" t="s">
        <v>134</v>
      </c>
      <c r="J118" s="40" t="s">
        <v>134</v>
      </c>
      <c r="K118" s="40" t="s">
        <v>134</v>
      </c>
      <c r="L118" s="40" t="s">
        <v>134</v>
      </c>
      <c r="M118" s="40" t="s">
        <v>134</v>
      </c>
      <c r="N118" s="40" t="s">
        <v>134</v>
      </c>
      <c r="O118" s="40" t="s">
        <v>134</v>
      </c>
      <c r="P118" s="21" t="str">
        <f t="shared" si="76"/>
        <v>ObjetoBIM</v>
      </c>
      <c r="Q118" s="89" t="s">
        <v>134</v>
      </c>
      <c r="R118" s="32" t="str">
        <f t="shared" si="117"/>
        <v>Propriedade: é.tag    Domínio: ObjetoBIM     Range: null</v>
      </c>
      <c r="S118" s="32" t="str">
        <f t="shared" si="118"/>
        <v>Valor:  d.é.tag</v>
      </c>
      <c r="T118" s="106" t="s">
        <v>1164</v>
      </c>
      <c r="U118" s="45" t="str">
        <f t="shared" ref="U118:U120" si="120">_xlfn.CONCAT("Refere-se a propriedade  ",F118, "  &gt;  ",C118)</f>
        <v>Refere-se a propriedade  é.tag  &gt;  d.é.tag</v>
      </c>
      <c r="V118" s="45" t="str">
        <f t="shared" si="119"/>
        <v>d.é.tag</v>
      </c>
    </row>
    <row r="119" spans="1:24" ht="9" customHeight="1" x14ac:dyDescent="0.25">
      <c r="A119" s="25">
        <v>119</v>
      </c>
      <c r="B119" s="59" t="str">
        <f t="shared" si="115"/>
        <v>código.geral</v>
      </c>
      <c r="C119" s="118" t="str">
        <f t="shared" si="114"/>
        <v>d.é.código.de.prédio</v>
      </c>
      <c r="D119" s="31" t="s">
        <v>47</v>
      </c>
      <c r="E119" s="24" t="str">
        <f t="shared" si="116"/>
        <v>código.geral</v>
      </c>
      <c r="F119" s="86" t="s">
        <v>1355</v>
      </c>
      <c r="G119" s="51" t="s">
        <v>1164</v>
      </c>
      <c r="H119" s="40" t="s">
        <v>134</v>
      </c>
      <c r="I119" s="40" t="s">
        <v>134</v>
      </c>
      <c r="J119" s="40" t="s">
        <v>134</v>
      </c>
      <c r="K119" s="40" t="s">
        <v>134</v>
      </c>
      <c r="L119" s="40" t="s">
        <v>134</v>
      </c>
      <c r="M119" s="40" t="s">
        <v>134</v>
      </c>
      <c r="N119" s="40" t="s">
        <v>134</v>
      </c>
      <c r="O119" s="40" t="s">
        <v>134</v>
      </c>
      <c r="P119" s="21" t="str">
        <f t="shared" si="76"/>
        <v>ObjetoBIM</v>
      </c>
      <c r="Q119" s="89" t="s">
        <v>134</v>
      </c>
      <c r="R119" s="32" t="str">
        <f t="shared" ref="R119" si="121">_xlfn.CONCAT("Propriedade: ",  F119, "    Domínio: ", P119, "     Range: ", Q119)</f>
        <v>Propriedade: é.código.de.prédio    Domínio: ObjetoBIM     Range: null</v>
      </c>
      <c r="S119" s="32" t="str">
        <f t="shared" ref="S119" si="122">_xlfn.CONCAT("Valor:  ", C119)</f>
        <v>Valor:  d.é.código.de.prédio</v>
      </c>
      <c r="T119" s="106" t="s">
        <v>1164</v>
      </c>
      <c r="U119" s="45" t="str">
        <f t="shared" ref="U119" si="123">_xlfn.CONCAT("Refere-se a propriedade  ",F119, "  &gt;  ",C119)</f>
        <v>Refere-se a propriedade  é.código.de.prédio  &gt;  d.é.código.de.prédio</v>
      </c>
      <c r="V119" s="45" t="str">
        <f t="shared" ref="V119" si="124">C119</f>
        <v>d.é.código.de.prédio</v>
      </c>
    </row>
    <row r="120" spans="1:24" ht="9" customHeight="1" x14ac:dyDescent="0.25">
      <c r="A120" s="25">
        <v>120</v>
      </c>
      <c r="B120" s="59" t="str">
        <f t="shared" si="115"/>
        <v>código.geral</v>
      </c>
      <c r="C120" s="118" t="str">
        <f t="shared" si="114"/>
        <v>d.é.código.de.bloco</v>
      </c>
      <c r="D120" s="31" t="s">
        <v>47</v>
      </c>
      <c r="E120" s="24" t="str">
        <f t="shared" si="116"/>
        <v>código.geral</v>
      </c>
      <c r="F120" s="86" t="s">
        <v>1356</v>
      </c>
      <c r="G120" s="51" t="s">
        <v>1164</v>
      </c>
      <c r="H120" s="40" t="s">
        <v>134</v>
      </c>
      <c r="I120" s="40" t="s">
        <v>134</v>
      </c>
      <c r="J120" s="40" t="s">
        <v>134</v>
      </c>
      <c r="K120" s="40" t="s">
        <v>134</v>
      </c>
      <c r="L120" s="40" t="s">
        <v>134</v>
      </c>
      <c r="M120" s="40" t="s">
        <v>134</v>
      </c>
      <c r="N120" s="40" t="s">
        <v>134</v>
      </c>
      <c r="O120" s="40" t="s">
        <v>134</v>
      </c>
      <c r="P120" s="21" t="str">
        <f t="shared" si="76"/>
        <v>ObjetoBIM</v>
      </c>
      <c r="Q120" s="89" t="s">
        <v>134</v>
      </c>
      <c r="R120" s="32" t="str">
        <f t="shared" si="117"/>
        <v>Propriedade: é.código.de.bloco    Domínio: ObjetoBIM     Range: null</v>
      </c>
      <c r="S120" s="32" t="str">
        <f t="shared" si="118"/>
        <v>Valor:  d.é.código.de.bloco</v>
      </c>
      <c r="T120" s="106" t="s">
        <v>1164</v>
      </c>
      <c r="U120" s="45" t="str">
        <f t="shared" si="120"/>
        <v>Refere-se a propriedade  é.código.de.bloco  &gt;  d.é.código.de.bloco</v>
      </c>
      <c r="V120" s="45" t="str">
        <f t="shared" si="119"/>
        <v>d.é.código.de.bloco</v>
      </c>
    </row>
    <row r="121" spans="1:24" ht="9" customHeight="1" x14ac:dyDescent="0.25">
      <c r="A121" s="25">
        <v>121</v>
      </c>
      <c r="B121" s="59" t="str">
        <f t="shared" si="115"/>
        <v>código.geral</v>
      </c>
      <c r="C121" s="118" t="str">
        <f t="shared" si="114"/>
        <v>d.é.código.de.unidade</v>
      </c>
      <c r="D121" s="31" t="s">
        <v>47</v>
      </c>
      <c r="E121" s="24" t="str">
        <f t="shared" si="116"/>
        <v>código.geral</v>
      </c>
      <c r="F121" s="86" t="s">
        <v>1357</v>
      </c>
      <c r="G121" s="51" t="s">
        <v>1164</v>
      </c>
      <c r="H121" s="40" t="s">
        <v>134</v>
      </c>
      <c r="I121" s="40" t="s">
        <v>134</v>
      </c>
      <c r="J121" s="40" t="s">
        <v>134</v>
      </c>
      <c r="K121" s="40" t="s">
        <v>134</v>
      </c>
      <c r="L121" s="40" t="s">
        <v>134</v>
      </c>
      <c r="M121" s="40" t="s">
        <v>134</v>
      </c>
      <c r="N121" s="40" t="s">
        <v>134</v>
      </c>
      <c r="O121" s="40" t="s">
        <v>134</v>
      </c>
      <c r="P121" s="21" t="str">
        <f t="shared" si="76"/>
        <v>ObjetoBIM</v>
      </c>
      <c r="Q121" s="89" t="s">
        <v>134</v>
      </c>
      <c r="R121" s="32" t="str">
        <f t="shared" si="91"/>
        <v>Propriedade: é.código.de.unidade    Domínio: ObjetoBIM     Range: null</v>
      </c>
      <c r="S121" s="32" t="str">
        <f t="shared" si="92"/>
        <v>Valor:  d.é.código.de.unidade</v>
      </c>
      <c r="T121" s="106" t="s">
        <v>1164</v>
      </c>
      <c r="U121" s="45" t="str">
        <f t="shared" si="79"/>
        <v>Refere-se a propriedade  é.código.de.unidade  &gt;  d.é.código.de.unidade</v>
      </c>
      <c r="V121" s="45" t="str">
        <f t="shared" si="109"/>
        <v>d.é.código.de.unidade</v>
      </c>
    </row>
    <row r="122" spans="1:24" ht="9" customHeight="1" x14ac:dyDescent="0.25">
      <c r="A122" s="25">
        <v>122</v>
      </c>
      <c r="B122" s="101" t="str">
        <f>E122</f>
        <v>de.identidade</v>
      </c>
      <c r="C122" s="101" t="str">
        <f t="shared" si="75"/>
        <v>código.sus</v>
      </c>
      <c r="D122" s="102" t="s">
        <v>47</v>
      </c>
      <c r="E122" s="103" t="str">
        <f>F113</f>
        <v>de.identidade</v>
      </c>
      <c r="F122" s="104" t="s">
        <v>1450</v>
      </c>
      <c r="G122" s="40" t="s">
        <v>134</v>
      </c>
      <c r="H122" s="40" t="s">
        <v>134</v>
      </c>
      <c r="I122" s="40" t="s">
        <v>134</v>
      </c>
      <c r="J122" s="40" t="s">
        <v>134</v>
      </c>
      <c r="K122" s="40" t="s">
        <v>134</v>
      </c>
      <c r="L122" s="40" t="s">
        <v>134</v>
      </c>
      <c r="M122" s="40" t="s">
        <v>134</v>
      </c>
      <c r="N122" s="40" t="s">
        <v>134</v>
      </c>
      <c r="O122" s="40" t="s">
        <v>134</v>
      </c>
      <c r="P122" s="21" t="str">
        <f t="shared" si="76"/>
        <v>ObjetoBIM</v>
      </c>
      <c r="Q122" s="30" t="s">
        <v>742</v>
      </c>
      <c r="R122" s="32" t="str">
        <f t="shared" si="91"/>
        <v>Propriedade: código.sus    Domínio: ObjetoBIM     Range: Do.SomaSUS</v>
      </c>
      <c r="S122" s="32" t="str">
        <f t="shared" si="92"/>
        <v>Valor:  código.sus</v>
      </c>
      <c r="T122" s="106" t="s">
        <v>134</v>
      </c>
      <c r="U122" s="45" t="str">
        <f t="shared" si="79"/>
        <v>Refere-se a propriedade  código.sus  &gt;  código.sus</v>
      </c>
      <c r="V122" s="45" t="str">
        <f t="shared" si="109"/>
        <v>código.sus</v>
      </c>
    </row>
    <row r="123" spans="1:24" ht="9" customHeight="1" x14ac:dyDescent="0.25">
      <c r="A123" s="25">
        <v>123</v>
      </c>
      <c r="B123" s="59" t="str">
        <f>E123</f>
        <v>código.sus</v>
      </c>
      <c r="C123" s="118" t="str">
        <f t="shared" si="114"/>
        <v>d.é.volume.sus</v>
      </c>
      <c r="D123" s="31" t="s">
        <v>47</v>
      </c>
      <c r="E123" s="24" t="str">
        <f>F122</f>
        <v>código.sus</v>
      </c>
      <c r="F123" s="60" t="s">
        <v>1373</v>
      </c>
      <c r="G123" s="40" t="s">
        <v>134</v>
      </c>
      <c r="H123" s="40" t="s">
        <v>134</v>
      </c>
      <c r="I123" s="40" t="s">
        <v>134</v>
      </c>
      <c r="J123" s="40" t="s">
        <v>134</v>
      </c>
      <c r="K123" s="40" t="s">
        <v>134</v>
      </c>
      <c r="L123" s="40" t="s">
        <v>134</v>
      </c>
      <c r="M123" s="40" t="s">
        <v>134</v>
      </c>
      <c r="N123" s="40" t="s">
        <v>134</v>
      </c>
      <c r="O123" s="40" t="s">
        <v>134</v>
      </c>
      <c r="P123" s="21" t="str">
        <f t="shared" si="76"/>
        <v>ObjetoBIM</v>
      </c>
      <c r="Q123" s="23" t="str">
        <f t="shared" ref="Q123:Q125" si="125">Q122</f>
        <v>Do.SomaSUS</v>
      </c>
      <c r="R123" s="32" t="str">
        <f t="shared" si="91"/>
        <v>Propriedade: é.volume.sus    Domínio: ObjetoBIM     Range: Do.SomaSUS</v>
      </c>
      <c r="S123" s="32" t="str">
        <f t="shared" si="92"/>
        <v>Valor:  d.é.volume.sus</v>
      </c>
      <c r="T123" s="106" t="s">
        <v>134</v>
      </c>
      <c r="U123" s="45" t="str">
        <f t="shared" ref="U123:U127" si="126">_xlfn.CONCAT("Refere-se a propriedade  ",F123, "  &gt;  ",C123)</f>
        <v>Refere-se a propriedade  é.volume.sus  &gt;  d.é.volume.sus</v>
      </c>
      <c r="V123" s="45" t="str">
        <f t="shared" si="109"/>
        <v>d.é.volume.sus</v>
      </c>
    </row>
    <row r="124" spans="1:24" ht="9" customHeight="1" x14ac:dyDescent="0.25">
      <c r="A124" s="25">
        <v>124</v>
      </c>
      <c r="B124" s="59" t="str">
        <f t="shared" ref="B124:B125" si="127">E124</f>
        <v>código.sus</v>
      </c>
      <c r="C124" s="118" t="str">
        <f t="shared" si="114"/>
        <v>d.é.unidade.funcional.sus</v>
      </c>
      <c r="D124" s="31" t="s">
        <v>47</v>
      </c>
      <c r="E124" s="24" t="str">
        <f>E123</f>
        <v>código.sus</v>
      </c>
      <c r="F124" s="60" t="s">
        <v>1451</v>
      </c>
      <c r="G124" s="40" t="s">
        <v>134</v>
      </c>
      <c r="H124" s="40" t="s">
        <v>134</v>
      </c>
      <c r="I124" s="40" t="s">
        <v>134</v>
      </c>
      <c r="J124" s="40" t="s">
        <v>134</v>
      </c>
      <c r="K124" s="40" t="s">
        <v>134</v>
      </c>
      <c r="L124" s="40" t="s">
        <v>134</v>
      </c>
      <c r="M124" s="40" t="s">
        <v>134</v>
      </c>
      <c r="N124" s="40" t="s">
        <v>134</v>
      </c>
      <c r="O124" s="40" t="s">
        <v>134</v>
      </c>
      <c r="P124" s="21" t="str">
        <f t="shared" si="76"/>
        <v>ObjetoBIM</v>
      </c>
      <c r="Q124" s="23" t="str">
        <f t="shared" si="125"/>
        <v>Do.SomaSUS</v>
      </c>
      <c r="R124" s="32" t="str">
        <f t="shared" si="91"/>
        <v>Propriedade: é.unidade.funcional.sus    Domínio: ObjetoBIM     Range: Do.SomaSUS</v>
      </c>
      <c r="S124" s="32" t="str">
        <f t="shared" si="92"/>
        <v>Valor:  d.é.unidade.funcional.sus</v>
      </c>
      <c r="T124" s="106" t="s">
        <v>134</v>
      </c>
      <c r="U124" s="45" t="str">
        <f t="shared" si="126"/>
        <v>Refere-se a propriedade  é.unidade.funcional.sus  &gt;  d.é.unidade.funcional.sus</v>
      </c>
      <c r="V124" s="45" t="str">
        <f t="shared" si="109"/>
        <v>d.é.unidade.funcional.sus</v>
      </c>
    </row>
    <row r="125" spans="1:24" ht="9" customHeight="1" x14ac:dyDescent="0.25">
      <c r="A125" s="25">
        <v>125</v>
      </c>
      <c r="B125" s="59" t="str">
        <f t="shared" si="127"/>
        <v>código.sus</v>
      </c>
      <c r="C125" s="118" t="str">
        <f t="shared" si="114"/>
        <v>d.é.setor.sus</v>
      </c>
      <c r="D125" s="31" t="s">
        <v>47</v>
      </c>
      <c r="E125" s="24" t="str">
        <f t="shared" ref="E125" si="128">E124</f>
        <v>código.sus</v>
      </c>
      <c r="F125" s="60" t="s">
        <v>1374</v>
      </c>
      <c r="G125" s="40" t="s">
        <v>134</v>
      </c>
      <c r="H125" s="40" t="s">
        <v>134</v>
      </c>
      <c r="I125" s="40" t="s">
        <v>134</v>
      </c>
      <c r="J125" s="40" t="s">
        <v>134</v>
      </c>
      <c r="K125" s="40" t="s">
        <v>134</v>
      </c>
      <c r="L125" s="40" t="s">
        <v>134</v>
      </c>
      <c r="M125" s="40" t="s">
        <v>134</v>
      </c>
      <c r="N125" s="40" t="s">
        <v>134</v>
      </c>
      <c r="O125" s="40" t="s">
        <v>134</v>
      </c>
      <c r="P125" s="21" t="str">
        <f t="shared" si="76"/>
        <v>ObjetoBIM</v>
      </c>
      <c r="Q125" s="23" t="str">
        <f t="shared" si="125"/>
        <v>Do.SomaSUS</v>
      </c>
      <c r="R125" s="32" t="str">
        <f t="shared" si="91"/>
        <v>Propriedade: é.setor.sus    Domínio: ObjetoBIM     Range: Do.SomaSUS</v>
      </c>
      <c r="S125" s="32" t="str">
        <f t="shared" si="92"/>
        <v>Valor:  d.é.setor.sus</v>
      </c>
      <c r="T125" s="106" t="s">
        <v>134</v>
      </c>
      <c r="U125" s="45" t="str">
        <f t="shared" si="126"/>
        <v>Refere-se a propriedade  é.setor.sus  &gt;  d.é.setor.sus</v>
      </c>
      <c r="V125" s="45" t="str">
        <f t="shared" si="109"/>
        <v>d.é.setor.sus</v>
      </c>
    </row>
    <row r="126" spans="1:24" ht="9" customHeight="1" x14ac:dyDescent="0.25">
      <c r="A126" s="25">
        <v>126</v>
      </c>
      <c r="B126" s="101" t="str">
        <f>E126</f>
        <v>de.identidade</v>
      </c>
      <c r="C126" s="101" t="str">
        <f t="shared" si="75"/>
        <v>código.abnt</v>
      </c>
      <c r="D126" s="102" t="s">
        <v>47</v>
      </c>
      <c r="E126" s="103" t="str">
        <f>F113</f>
        <v>de.identidade</v>
      </c>
      <c r="F126" s="103" t="s">
        <v>1349</v>
      </c>
      <c r="G126" s="40" t="s">
        <v>134</v>
      </c>
      <c r="H126" s="40" t="s">
        <v>134</v>
      </c>
      <c r="I126" s="40" t="s">
        <v>134</v>
      </c>
      <c r="J126" s="40" t="s">
        <v>134</v>
      </c>
      <c r="K126" s="40" t="s">
        <v>134</v>
      </c>
      <c r="L126" s="40" t="s">
        <v>134</v>
      </c>
      <c r="M126" s="40" t="s">
        <v>134</v>
      </c>
      <c r="N126" s="40" t="s">
        <v>134</v>
      </c>
      <c r="O126" s="40" t="s">
        <v>134</v>
      </c>
      <c r="P126" s="21" t="str">
        <f t="shared" si="76"/>
        <v>ObjetoBIM</v>
      </c>
      <c r="Q126" s="30" t="s">
        <v>741</v>
      </c>
      <c r="R126" s="32" t="str">
        <f t="shared" si="91"/>
        <v>Propriedade: código.abnt    Domínio: ObjetoBIM     Range: Da.ABNT</v>
      </c>
      <c r="S126" s="32" t="str">
        <f t="shared" si="92"/>
        <v>Valor:  código.abnt</v>
      </c>
      <c r="T126" s="106" t="s">
        <v>134</v>
      </c>
      <c r="U126" s="45" t="str">
        <f t="shared" si="126"/>
        <v>Refere-se a propriedade  código.abnt  &gt;  código.abnt</v>
      </c>
      <c r="V126" s="45" t="str">
        <f t="shared" si="109"/>
        <v>código.abnt</v>
      </c>
      <c r="W126" s="26"/>
      <c r="X126" s="33"/>
    </row>
    <row r="127" spans="1:24" ht="9" customHeight="1" x14ac:dyDescent="0.25">
      <c r="A127" s="25">
        <v>127</v>
      </c>
      <c r="B127" s="59" t="str">
        <f>E127</f>
        <v>código.abnt</v>
      </c>
      <c r="C127" s="118" t="str">
        <f t="shared" si="114"/>
        <v>d.é.código.abnt</v>
      </c>
      <c r="D127" s="31" t="s">
        <v>47</v>
      </c>
      <c r="E127" s="24" t="str">
        <f>F126</f>
        <v>código.abnt</v>
      </c>
      <c r="F127" s="57" t="s">
        <v>1372</v>
      </c>
      <c r="G127" s="40" t="s">
        <v>134</v>
      </c>
      <c r="H127" s="40" t="s">
        <v>134</v>
      </c>
      <c r="I127" s="40" t="s">
        <v>134</v>
      </c>
      <c r="J127" s="40" t="s">
        <v>134</v>
      </c>
      <c r="K127" s="40" t="s">
        <v>134</v>
      </c>
      <c r="L127" s="40" t="s">
        <v>134</v>
      </c>
      <c r="M127" s="40" t="s">
        <v>134</v>
      </c>
      <c r="N127" s="40" t="s">
        <v>134</v>
      </c>
      <c r="O127" s="40" t="s">
        <v>134</v>
      </c>
      <c r="P127" s="21" t="str">
        <f t="shared" si="76"/>
        <v>ObjetoBIM</v>
      </c>
      <c r="Q127" s="23" t="str">
        <f>Q126</f>
        <v>Da.ABNT</v>
      </c>
      <c r="R127" s="32" t="str">
        <f t="shared" si="91"/>
        <v>Propriedade: é.código.abnt    Domínio: ObjetoBIM     Range: Da.ABNT</v>
      </c>
      <c r="S127" s="32" t="str">
        <f t="shared" si="92"/>
        <v>Valor:  d.é.código.abnt</v>
      </c>
      <c r="T127" s="106" t="s">
        <v>134</v>
      </c>
      <c r="U127" s="45" t="str">
        <f t="shared" si="126"/>
        <v>Refere-se a propriedade  é.código.abnt  &gt;  d.é.código.abnt</v>
      </c>
      <c r="V127" s="45" t="str">
        <f t="shared" si="109"/>
        <v>d.é.código.abnt</v>
      </c>
    </row>
    <row r="128" spans="1:24" ht="9" customHeight="1" x14ac:dyDescent="0.25">
      <c r="A128" s="25">
        <v>128</v>
      </c>
      <c r="B128" s="62" t="str">
        <f>ProjInfo!B6</f>
        <v>NBR.Data</v>
      </c>
      <c r="C128" s="62" t="str">
        <f t="shared" si="75"/>
        <v>de.material</v>
      </c>
      <c r="D128" s="63" t="s">
        <v>47</v>
      </c>
      <c r="E128" s="48" t="str">
        <f>ProjInfo!B5</f>
        <v>NBR.Prop</v>
      </c>
      <c r="F128" s="48" t="s">
        <v>1456</v>
      </c>
      <c r="G128" s="39" t="s">
        <v>134</v>
      </c>
      <c r="H128" s="39" t="s">
        <v>134</v>
      </c>
      <c r="I128" s="39" t="s">
        <v>134</v>
      </c>
      <c r="J128" s="39" t="s">
        <v>134</v>
      </c>
      <c r="K128" s="39" t="s">
        <v>134</v>
      </c>
      <c r="L128" s="39" t="s">
        <v>134</v>
      </c>
      <c r="M128" s="39" t="s">
        <v>134</v>
      </c>
      <c r="N128" s="39" t="s">
        <v>134</v>
      </c>
      <c r="O128" s="39" t="s">
        <v>134</v>
      </c>
      <c r="P128" s="21" t="str">
        <f t="shared" si="76"/>
        <v>ObjetoBIM</v>
      </c>
      <c r="Q128" s="23" t="s">
        <v>134</v>
      </c>
      <c r="R128" s="32" t="str">
        <f t="shared" si="91"/>
        <v>Propriedade: de.material    Domínio: ObjetoBIM     Range: null</v>
      </c>
      <c r="S128" s="32" t="str">
        <f t="shared" si="92"/>
        <v>Valor:  de.material</v>
      </c>
      <c r="T128" s="106" t="s">
        <v>134</v>
      </c>
      <c r="U128" s="45" t="str">
        <f t="shared" si="79"/>
        <v>Refere-se a propriedade  de.material  &gt;  de.material</v>
      </c>
      <c r="V128" s="45" t="str">
        <f t="shared" si="109"/>
        <v>de.material</v>
      </c>
    </row>
    <row r="129" spans="1:22" ht="9" customHeight="1" x14ac:dyDescent="0.25">
      <c r="A129" s="25">
        <v>129</v>
      </c>
      <c r="B129" s="59" t="str">
        <f>E129</f>
        <v>de.material</v>
      </c>
      <c r="C129" s="118" t="str">
        <f t="shared" si="114"/>
        <v>d.é.nome.material</v>
      </c>
      <c r="D129" s="31" t="s">
        <v>47</v>
      </c>
      <c r="E129" s="24" t="str">
        <f>F128</f>
        <v>de.material</v>
      </c>
      <c r="F129" s="24" t="s">
        <v>1408</v>
      </c>
      <c r="G129" s="40" t="s">
        <v>134</v>
      </c>
      <c r="H129" s="40" t="s">
        <v>134</v>
      </c>
      <c r="I129" s="40" t="s">
        <v>134</v>
      </c>
      <c r="J129" s="40" t="s">
        <v>134</v>
      </c>
      <c r="K129" s="40" t="s">
        <v>134</v>
      </c>
      <c r="L129" s="40" t="s">
        <v>134</v>
      </c>
      <c r="M129" s="40" t="s">
        <v>134</v>
      </c>
      <c r="N129" s="40" t="s">
        <v>134</v>
      </c>
      <c r="O129" s="40" t="s">
        <v>134</v>
      </c>
      <c r="P129" s="21" t="str">
        <f t="shared" si="76"/>
        <v>ObjetoBIM</v>
      </c>
      <c r="Q129" s="23" t="str">
        <f t="shared" ref="Q129" si="129">Q128</f>
        <v>null</v>
      </c>
      <c r="R129" s="32" t="str">
        <f t="shared" si="91"/>
        <v>Propriedade: é.nome.material    Domínio: ObjetoBIM     Range: null</v>
      </c>
      <c r="S129" s="32" t="str">
        <f t="shared" si="92"/>
        <v>Valor:  d.é.nome.material</v>
      </c>
      <c r="T129" s="106" t="s">
        <v>134</v>
      </c>
      <c r="U129" s="45" t="str">
        <f t="shared" si="79"/>
        <v>Refere-se a propriedade  é.nome.material  &gt;  d.é.nome.material</v>
      </c>
      <c r="V129" s="45" t="str">
        <f t="shared" si="109"/>
        <v>d.é.nome.material</v>
      </c>
    </row>
    <row r="130" spans="1:22" ht="9" customHeight="1" x14ac:dyDescent="0.25">
      <c r="A130" s="25">
        <v>130</v>
      </c>
      <c r="B130" s="59" t="str">
        <f t="shared" ref="B130:B135" si="130">E130</f>
        <v>de.material</v>
      </c>
      <c r="C130" s="118" t="str">
        <f t="shared" si="114"/>
        <v>d.é.fornecedor.material</v>
      </c>
      <c r="D130" s="31" t="s">
        <v>47</v>
      </c>
      <c r="E130" s="24" t="str">
        <f>E129</f>
        <v>de.material</v>
      </c>
      <c r="F130" s="24" t="s">
        <v>1409</v>
      </c>
      <c r="G130" s="40" t="s">
        <v>134</v>
      </c>
      <c r="H130" s="40" t="s">
        <v>134</v>
      </c>
      <c r="I130" s="40" t="s">
        <v>134</v>
      </c>
      <c r="J130" s="40" t="s">
        <v>134</v>
      </c>
      <c r="K130" s="40" t="s">
        <v>134</v>
      </c>
      <c r="L130" s="40" t="s">
        <v>134</v>
      </c>
      <c r="M130" s="40" t="s">
        <v>134</v>
      </c>
      <c r="N130" s="40" t="s">
        <v>134</v>
      </c>
      <c r="O130" s="40" t="s">
        <v>134</v>
      </c>
      <c r="P130" s="21" t="str">
        <f t="shared" si="76"/>
        <v>ObjetoBIM</v>
      </c>
      <c r="Q130" s="23" t="str">
        <f t="shared" ref="Q130" si="131">Q129</f>
        <v>null</v>
      </c>
      <c r="R130" s="32" t="str">
        <f t="shared" si="91"/>
        <v>Propriedade: é.fornecedor.material    Domínio: ObjetoBIM     Range: null</v>
      </c>
      <c r="S130" s="32" t="str">
        <f t="shared" si="92"/>
        <v>Valor:  d.é.fornecedor.material</v>
      </c>
      <c r="T130" s="106" t="s">
        <v>134</v>
      </c>
      <c r="U130" s="45" t="str">
        <f t="shared" si="79"/>
        <v>Refere-se a propriedade  é.fornecedor.material  &gt;  d.é.fornecedor.material</v>
      </c>
      <c r="V130" s="45" t="str">
        <f t="shared" si="109"/>
        <v>d.é.fornecedor.material</v>
      </c>
    </row>
    <row r="131" spans="1:22" ht="9" customHeight="1" x14ac:dyDescent="0.25">
      <c r="A131" s="25">
        <v>131</v>
      </c>
      <c r="B131" s="59" t="str">
        <f t="shared" si="130"/>
        <v>de.material</v>
      </c>
      <c r="C131" s="118" t="str">
        <f t="shared" si="114"/>
        <v>d.é.código.material</v>
      </c>
      <c r="D131" s="31" t="s">
        <v>47</v>
      </c>
      <c r="E131" s="24" t="str">
        <f t="shared" ref="E131:E135" si="132">E130</f>
        <v>de.material</v>
      </c>
      <c r="F131" s="24" t="s">
        <v>1410</v>
      </c>
      <c r="G131" s="40" t="s">
        <v>134</v>
      </c>
      <c r="H131" s="40" t="s">
        <v>134</v>
      </c>
      <c r="I131" s="40" t="s">
        <v>134</v>
      </c>
      <c r="J131" s="40" t="s">
        <v>134</v>
      </c>
      <c r="K131" s="40" t="s">
        <v>134</v>
      </c>
      <c r="L131" s="40" t="s">
        <v>134</v>
      </c>
      <c r="M131" s="40" t="s">
        <v>134</v>
      </c>
      <c r="N131" s="40" t="s">
        <v>134</v>
      </c>
      <c r="O131" s="40" t="s">
        <v>134</v>
      </c>
      <c r="P131" s="21" t="str">
        <f t="shared" si="76"/>
        <v>ObjetoBIM</v>
      </c>
      <c r="Q131" s="23" t="str">
        <f t="shared" ref="Q131" si="133">Q130</f>
        <v>null</v>
      </c>
      <c r="R131" s="32" t="str">
        <f t="shared" si="91"/>
        <v>Propriedade: é.código.material    Domínio: ObjetoBIM     Range: null</v>
      </c>
      <c r="S131" s="32" t="str">
        <f t="shared" si="92"/>
        <v>Valor:  d.é.código.material</v>
      </c>
      <c r="T131" s="106" t="s">
        <v>134</v>
      </c>
      <c r="U131" s="45" t="str">
        <f t="shared" si="79"/>
        <v>Refere-se a propriedade  é.código.material  &gt;  d.é.código.material</v>
      </c>
      <c r="V131" s="45" t="str">
        <f t="shared" si="109"/>
        <v>d.é.código.material</v>
      </c>
    </row>
    <row r="132" spans="1:22" ht="9" customHeight="1" x14ac:dyDescent="0.25">
      <c r="A132" s="25">
        <v>132</v>
      </c>
      <c r="B132" s="59" t="str">
        <f t="shared" si="130"/>
        <v>de.material</v>
      </c>
      <c r="C132" s="118" t="str">
        <f t="shared" si="114"/>
        <v>d.é.material.acabamento</v>
      </c>
      <c r="D132" s="31" t="s">
        <v>47</v>
      </c>
      <c r="E132" s="24" t="str">
        <f t="shared" si="132"/>
        <v>de.material</v>
      </c>
      <c r="F132" s="24" t="s">
        <v>1411</v>
      </c>
      <c r="G132" s="40" t="s">
        <v>134</v>
      </c>
      <c r="H132" s="40" t="s">
        <v>134</v>
      </c>
      <c r="I132" s="40" t="s">
        <v>134</v>
      </c>
      <c r="J132" s="40" t="s">
        <v>134</v>
      </c>
      <c r="K132" s="40" t="s">
        <v>134</v>
      </c>
      <c r="L132" s="40" t="s">
        <v>134</v>
      </c>
      <c r="M132" s="40" t="s">
        <v>134</v>
      </c>
      <c r="N132" s="40" t="s">
        <v>134</v>
      </c>
      <c r="O132" s="40" t="s">
        <v>134</v>
      </c>
      <c r="P132" s="21" t="str">
        <f t="shared" ref="P132:P170" si="134">P131</f>
        <v>ObjetoBIM</v>
      </c>
      <c r="Q132" s="23" t="str">
        <f t="shared" ref="Q132" si="135">Q131</f>
        <v>null</v>
      </c>
      <c r="R132" s="32" t="str">
        <f t="shared" si="91"/>
        <v>Propriedade: é.material.acabamento    Domínio: ObjetoBIM     Range: null</v>
      </c>
      <c r="S132" s="32" t="str">
        <f t="shared" si="92"/>
        <v>Valor:  d.é.material.acabamento</v>
      </c>
      <c r="T132" s="106" t="s">
        <v>134</v>
      </c>
      <c r="U132" s="45" t="str">
        <f t="shared" ref="U132:U141" si="136">_xlfn.CONCAT("Refere-se a propriedade  ",F132, "  &gt;  ",C132)</f>
        <v>Refere-se a propriedade  é.material.acabamento  &gt;  d.é.material.acabamento</v>
      </c>
      <c r="V132" s="45" t="str">
        <f t="shared" si="109"/>
        <v>d.é.material.acabamento</v>
      </c>
    </row>
    <row r="133" spans="1:22" ht="9" customHeight="1" x14ac:dyDescent="0.25">
      <c r="A133" s="25">
        <v>133</v>
      </c>
      <c r="B133" s="59" t="str">
        <f t="shared" si="130"/>
        <v>de.material</v>
      </c>
      <c r="C133" s="118" t="str">
        <f t="shared" si="114"/>
        <v>d.é.material.estrutural</v>
      </c>
      <c r="D133" s="31" t="s">
        <v>47</v>
      </c>
      <c r="E133" s="24" t="str">
        <f t="shared" si="132"/>
        <v>de.material</v>
      </c>
      <c r="F133" s="24" t="s">
        <v>1412</v>
      </c>
      <c r="G133" s="40" t="s">
        <v>134</v>
      </c>
      <c r="H133" s="40" t="s">
        <v>134</v>
      </c>
      <c r="I133" s="40" t="s">
        <v>134</v>
      </c>
      <c r="J133" s="40" t="s">
        <v>134</v>
      </c>
      <c r="K133" s="40" t="s">
        <v>134</v>
      </c>
      <c r="L133" s="40" t="s">
        <v>134</v>
      </c>
      <c r="M133" s="40" t="s">
        <v>134</v>
      </c>
      <c r="N133" s="40" t="s">
        <v>134</v>
      </c>
      <c r="O133" s="40" t="s">
        <v>134</v>
      </c>
      <c r="P133" s="21" t="str">
        <f t="shared" si="134"/>
        <v>ObjetoBIM</v>
      </c>
      <c r="Q133" s="23" t="str">
        <f t="shared" ref="Q133" si="137">Q132</f>
        <v>null</v>
      </c>
      <c r="R133" s="32" t="str">
        <f t="shared" si="91"/>
        <v>Propriedade: é.material.estrutural    Domínio: ObjetoBIM     Range: null</v>
      </c>
      <c r="S133" s="32" t="str">
        <f t="shared" si="92"/>
        <v>Valor:  d.é.material.estrutural</v>
      </c>
      <c r="T133" s="106" t="s">
        <v>134</v>
      </c>
      <c r="U133" s="45" t="str">
        <f t="shared" si="136"/>
        <v>Refere-se a propriedade  é.material.estrutural  &gt;  d.é.material.estrutural</v>
      </c>
      <c r="V133" s="45" t="str">
        <f t="shared" si="109"/>
        <v>d.é.material.estrutural</v>
      </c>
    </row>
    <row r="134" spans="1:22" ht="9" customHeight="1" x14ac:dyDescent="0.25">
      <c r="A134" s="25">
        <v>134</v>
      </c>
      <c r="B134" s="59" t="str">
        <f t="shared" si="130"/>
        <v>de.material</v>
      </c>
      <c r="C134" s="118" t="str">
        <f t="shared" si="114"/>
        <v>d.é.material.substrato</v>
      </c>
      <c r="D134" s="31" t="s">
        <v>47</v>
      </c>
      <c r="E134" s="24" t="str">
        <f t="shared" si="132"/>
        <v>de.material</v>
      </c>
      <c r="F134" s="24" t="s">
        <v>1413</v>
      </c>
      <c r="G134" s="40" t="s">
        <v>134</v>
      </c>
      <c r="H134" s="40" t="s">
        <v>134</v>
      </c>
      <c r="I134" s="40" t="s">
        <v>134</v>
      </c>
      <c r="J134" s="40" t="s">
        <v>134</v>
      </c>
      <c r="K134" s="40" t="s">
        <v>134</v>
      </c>
      <c r="L134" s="40" t="s">
        <v>134</v>
      </c>
      <c r="M134" s="40" t="s">
        <v>134</v>
      </c>
      <c r="N134" s="40" t="s">
        <v>134</v>
      </c>
      <c r="O134" s="40" t="s">
        <v>134</v>
      </c>
      <c r="P134" s="21" t="str">
        <f t="shared" si="134"/>
        <v>ObjetoBIM</v>
      </c>
      <c r="Q134" s="23" t="str">
        <f t="shared" ref="Q134" si="138">Q133</f>
        <v>null</v>
      </c>
      <c r="R134" s="32" t="str">
        <f t="shared" si="91"/>
        <v>Propriedade: é.material.substrato    Domínio: ObjetoBIM     Range: null</v>
      </c>
      <c r="S134" s="32" t="str">
        <f t="shared" si="92"/>
        <v>Valor:  d.é.material.substrato</v>
      </c>
      <c r="T134" s="106" t="s">
        <v>134</v>
      </c>
      <c r="U134" s="45" t="str">
        <f t="shared" si="136"/>
        <v>Refere-se a propriedade  é.material.substrato  &gt;  d.é.material.substrato</v>
      </c>
      <c r="V134" s="45" t="str">
        <f t="shared" si="109"/>
        <v>d.é.material.substrato</v>
      </c>
    </row>
    <row r="135" spans="1:22" ht="9" customHeight="1" x14ac:dyDescent="0.25">
      <c r="A135" s="25">
        <v>135</v>
      </c>
      <c r="B135" s="59" t="str">
        <f t="shared" si="130"/>
        <v>de.material</v>
      </c>
      <c r="C135" s="118" t="str">
        <f t="shared" si="114"/>
        <v>d.é.material.isolamento</v>
      </c>
      <c r="D135" s="31" t="s">
        <v>47</v>
      </c>
      <c r="E135" s="24" t="str">
        <f t="shared" si="132"/>
        <v>de.material</v>
      </c>
      <c r="F135" s="24" t="s">
        <v>1414</v>
      </c>
      <c r="G135" s="40" t="s">
        <v>134</v>
      </c>
      <c r="H135" s="40" t="s">
        <v>134</v>
      </c>
      <c r="I135" s="40" t="s">
        <v>134</v>
      </c>
      <c r="J135" s="40" t="s">
        <v>134</v>
      </c>
      <c r="K135" s="40" t="s">
        <v>134</v>
      </c>
      <c r="L135" s="40" t="s">
        <v>134</v>
      </c>
      <c r="M135" s="40" t="s">
        <v>134</v>
      </c>
      <c r="N135" s="40" t="s">
        <v>134</v>
      </c>
      <c r="O135" s="40" t="s">
        <v>134</v>
      </c>
      <c r="P135" s="21" t="str">
        <f t="shared" si="134"/>
        <v>ObjetoBIM</v>
      </c>
      <c r="Q135" s="23" t="str">
        <f t="shared" ref="Q135:Q138" si="139">Q134</f>
        <v>null</v>
      </c>
      <c r="R135" s="32" t="str">
        <f t="shared" si="91"/>
        <v>Propriedade: é.material.isolamento    Domínio: ObjetoBIM     Range: null</v>
      </c>
      <c r="S135" s="32" t="str">
        <f t="shared" si="92"/>
        <v>Valor:  d.é.material.isolamento</v>
      </c>
      <c r="T135" s="106" t="s">
        <v>134</v>
      </c>
      <c r="U135" s="45" t="str">
        <f t="shared" si="136"/>
        <v>Refere-se a propriedade  é.material.isolamento  &gt;  d.é.material.isolamento</v>
      </c>
      <c r="V135" s="45" t="str">
        <f t="shared" si="109"/>
        <v>d.é.material.isolamento</v>
      </c>
    </row>
    <row r="136" spans="1:22" ht="9" customHeight="1" x14ac:dyDescent="0.25">
      <c r="A136" s="25">
        <v>136</v>
      </c>
      <c r="B136" s="62" t="str">
        <f>ProjInfo!B6</f>
        <v>NBR.Data</v>
      </c>
      <c r="C136" s="62" t="str">
        <f t="shared" ref="C136:C166" si="140">F136</f>
        <v>de.objeto</v>
      </c>
      <c r="D136" s="63" t="s">
        <v>47</v>
      </c>
      <c r="E136" s="48" t="str">
        <f>ProjInfo!B5</f>
        <v>NBR.Prop</v>
      </c>
      <c r="F136" s="48" t="s">
        <v>1457</v>
      </c>
      <c r="G136" s="39" t="s">
        <v>134</v>
      </c>
      <c r="H136" s="39" t="s">
        <v>134</v>
      </c>
      <c r="I136" s="39" t="s">
        <v>134</v>
      </c>
      <c r="J136" s="39" t="s">
        <v>134</v>
      </c>
      <c r="K136" s="39" t="s">
        <v>134</v>
      </c>
      <c r="L136" s="39" t="s">
        <v>134</v>
      </c>
      <c r="M136" s="39" t="s">
        <v>134</v>
      </c>
      <c r="N136" s="39" t="s">
        <v>134</v>
      </c>
      <c r="O136" s="39" t="s">
        <v>134</v>
      </c>
      <c r="P136" s="21" t="str">
        <f t="shared" si="134"/>
        <v>ObjetoBIM</v>
      </c>
      <c r="Q136" s="23" t="str">
        <f t="shared" si="139"/>
        <v>null</v>
      </c>
      <c r="R136" s="32" t="str">
        <f t="shared" si="91"/>
        <v>Propriedade: de.objeto    Domínio: ObjetoBIM     Range: null</v>
      </c>
      <c r="S136" s="32" t="str">
        <f t="shared" si="92"/>
        <v>Valor:  de.objeto</v>
      </c>
      <c r="T136" s="106" t="s">
        <v>1164</v>
      </c>
      <c r="U136" s="45" t="str">
        <f t="shared" si="136"/>
        <v>Refere-se a propriedade  de.objeto  &gt;  de.objeto</v>
      </c>
      <c r="V136" s="45" t="str">
        <f t="shared" si="109"/>
        <v>de.objeto</v>
      </c>
    </row>
    <row r="137" spans="1:22" ht="9" customHeight="1" x14ac:dyDescent="0.25">
      <c r="A137" s="25">
        <v>137</v>
      </c>
      <c r="B137" s="59" t="str">
        <f>C136</f>
        <v>de.objeto</v>
      </c>
      <c r="C137" s="118" t="str">
        <f t="shared" si="114"/>
        <v>d.é.categoria</v>
      </c>
      <c r="D137" s="31" t="s">
        <v>47</v>
      </c>
      <c r="E137" s="24" t="str">
        <f>F136</f>
        <v>de.objeto</v>
      </c>
      <c r="F137" s="24" t="s">
        <v>1335</v>
      </c>
      <c r="G137" s="51" t="s">
        <v>1164</v>
      </c>
      <c r="H137" s="40" t="s">
        <v>134</v>
      </c>
      <c r="I137" s="40" t="s">
        <v>134</v>
      </c>
      <c r="J137" s="40" t="s">
        <v>134</v>
      </c>
      <c r="K137" s="40" t="s">
        <v>134</v>
      </c>
      <c r="L137" s="40" t="s">
        <v>134</v>
      </c>
      <c r="M137" s="40" t="s">
        <v>134</v>
      </c>
      <c r="N137" s="40" t="s">
        <v>134</v>
      </c>
      <c r="O137" s="40" t="s">
        <v>134</v>
      </c>
      <c r="P137" s="21" t="str">
        <f t="shared" si="134"/>
        <v>ObjetoBIM</v>
      </c>
      <c r="Q137" s="23" t="str">
        <f t="shared" si="139"/>
        <v>null</v>
      </c>
      <c r="R137" s="32" t="str">
        <f t="shared" ref="R137" si="141">_xlfn.CONCAT("Propriedade: ",  F137, "    Domínio: ", P137, "     Range: ", Q137)</f>
        <v>Propriedade: é.categoria    Domínio: ObjetoBIM     Range: null</v>
      </c>
      <c r="S137" s="32" t="str">
        <f t="shared" ref="S137" si="142">_xlfn.CONCAT("Valor:  ", C137)</f>
        <v>Valor:  d.é.categoria</v>
      </c>
      <c r="T137" s="106" t="s">
        <v>1164</v>
      </c>
      <c r="U137" s="45" t="str">
        <f t="shared" si="136"/>
        <v>Refere-se a propriedade  é.categoria  &gt;  d.é.categoria</v>
      </c>
      <c r="V137" s="45" t="str">
        <f t="shared" ref="V137" si="143">C137</f>
        <v>d.é.categoria</v>
      </c>
    </row>
    <row r="138" spans="1:22" ht="9" customHeight="1" x14ac:dyDescent="0.25">
      <c r="A138" s="25">
        <v>138</v>
      </c>
      <c r="B138" s="59" t="str">
        <f>B137</f>
        <v>de.objeto</v>
      </c>
      <c r="C138" s="118" t="str">
        <f t="shared" si="114"/>
        <v>d.é.classe.ifc</v>
      </c>
      <c r="D138" s="31" t="s">
        <v>47</v>
      </c>
      <c r="E138" s="24" t="str">
        <f>E137</f>
        <v>de.objeto</v>
      </c>
      <c r="F138" s="24" t="s">
        <v>1688</v>
      </c>
      <c r="G138" s="51" t="s">
        <v>1164</v>
      </c>
      <c r="H138" s="40" t="s">
        <v>134</v>
      </c>
      <c r="I138" s="40" t="s">
        <v>134</v>
      </c>
      <c r="J138" s="40" t="s">
        <v>134</v>
      </c>
      <c r="K138" s="40" t="s">
        <v>134</v>
      </c>
      <c r="L138" s="40" t="s">
        <v>134</v>
      </c>
      <c r="M138" s="40" t="s">
        <v>134</v>
      </c>
      <c r="N138" s="40" t="s">
        <v>134</v>
      </c>
      <c r="O138" s="40" t="s">
        <v>134</v>
      </c>
      <c r="P138" s="21" t="str">
        <f t="shared" si="134"/>
        <v>ObjetoBIM</v>
      </c>
      <c r="Q138" s="23" t="str">
        <f t="shared" si="139"/>
        <v>null</v>
      </c>
      <c r="R138" s="32" t="str">
        <f t="shared" ref="R138:R139" si="144">_xlfn.CONCAT("Propriedade: ",  F138, "    Domínio: ", P138, "     Range: ", Q138)</f>
        <v>Propriedade: é.classe.ifc    Domínio: ObjetoBIM     Range: null</v>
      </c>
      <c r="S138" s="32" t="str">
        <f t="shared" ref="S138:S139" si="145">_xlfn.CONCAT("Valor:  ", C138)</f>
        <v>Valor:  d.é.classe.ifc</v>
      </c>
      <c r="T138" s="106" t="s">
        <v>1164</v>
      </c>
      <c r="U138" s="45" t="str">
        <f t="shared" ref="U138:U139" si="146">_xlfn.CONCAT("Refere-se a propriedade  ",F138, "  &gt;  ",C138)</f>
        <v>Refere-se a propriedade  é.classe.ifc  &gt;  d.é.classe.ifc</v>
      </c>
      <c r="V138" s="45" t="str">
        <f t="shared" ref="V138:V139" si="147">C138</f>
        <v>d.é.classe.ifc</v>
      </c>
    </row>
    <row r="139" spans="1:22" ht="9" customHeight="1" x14ac:dyDescent="0.25">
      <c r="A139" s="25">
        <v>139</v>
      </c>
      <c r="B139" s="59" t="str">
        <f>B138</f>
        <v>de.objeto</v>
      </c>
      <c r="C139" s="118" t="str">
        <f t="shared" si="114"/>
        <v>d.é.tema</v>
      </c>
      <c r="D139" s="31" t="s">
        <v>47</v>
      </c>
      <c r="E139" s="24" t="str">
        <f t="shared" ref="E139:E140" si="148">E138</f>
        <v>de.objeto</v>
      </c>
      <c r="F139" s="24" t="s">
        <v>1336</v>
      </c>
      <c r="G139" s="51" t="s">
        <v>1164</v>
      </c>
      <c r="H139" s="40" t="s">
        <v>134</v>
      </c>
      <c r="I139" s="40" t="s">
        <v>134</v>
      </c>
      <c r="J139" s="40" t="s">
        <v>134</v>
      </c>
      <c r="K139" s="40" t="s">
        <v>134</v>
      </c>
      <c r="L139" s="40" t="s">
        <v>134</v>
      </c>
      <c r="M139" s="40" t="s">
        <v>134</v>
      </c>
      <c r="N139" s="40" t="s">
        <v>134</v>
      </c>
      <c r="O139" s="40" t="s">
        <v>134</v>
      </c>
      <c r="P139" s="21" t="str">
        <f t="shared" si="134"/>
        <v>ObjetoBIM</v>
      </c>
      <c r="Q139" s="23" t="str">
        <f>Q136</f>
        <v>null</v>
      </c>
      <c r="R139" s="32" t="str">
        <f t="shared" si="144"/>
        <v>Propriedade: é.tema    Domínio: ObjetoBIM     Range: null</v>
      </c>
      <c r="S139" s="32" t="str">
        <f t="shared" si="145"/>
        <v>Valor:  d.é.tema</v>
      </c>
      <c r="T139" s="106" t="s">
        <v>1164</v>
      </c>
      <c r="U139" s="45" t="str">
        <f t="shared" si="146"/>
        <v>Refere-se a propriedade  é.tema  &gt;  d.é.tema</v>
      </c>
      <c r="V139" s="45" t="str">
        <f t="shared" si="147"/>
        <v>d.é.tema</v>
      </c>
    </row>
    <row r="140" spans="1:22" ht="9" customHeight="1" x14ac:dyDescent="0.25">
      <c r="A140" s="25">
        <v>140</v>
      </c>
      <c r="B140" s="59" t="str">
        <f>B137</f>
        <v>de.objeto</v>
      </c>
      <c r="C140" s="118" t="str">
        <f t="shared" si="114"/>
        <v>d.é.tipo</v>
      </c>
      <c r="D140" s="31" t="s">
        <v>47</v>
      </c>
      <c r="E140" s="24" t="str">
        <f t="shared" si="148"/>
        <v>de.objeto</v>
      </c>
      <c r="F140" s="24" t="s">
        <v>1350</v>
      </c>
      <c r="G140" s="51" t="s">
        <v>1164</v>
      </c>
      <c r="H140" s="40" t="s">
        <v>134</v>
      </c>
      <c r="I140" s="40" t="s">
        <v>134</v>
      </c>
      <c r="J140" s="40" t="s">
        <v>134</v>
      </c>
      <c r="K140" s="40" t="s">
        <v>134</v>
      </c>
      <c r="L140" s="40" t="s">
        <v>134</v>
      </c>
      <c r="M140" s="40" t="s">
        <v>134</v>
      </c>
      <c r="N140" s="40" t="s">
        <v>134</v>
      </c>
      <c r="O140" s="40" t="s">
        <v>134</v>
      </c>
      <c r="P140" s="21" t="str">
        <f t="shared" si="134"/>
        <v>ObjetoBIM</v>
      </c>
      <c r="Q140" s="23" t="str">
        <f>Q137</f>
        <v>null</v>
      </c>
      <c r="R140" s="32" t="str">
        <f t="shared" ref="R140" si="149">_xlfn.CONCAT("Propriedade: ",  F140, "    Domínio: ", P140, "     Range: ", Q140)</f>
        <v>Propriedade: é.tipo    Domínio: ObjetoBIM     Range: null</v>
      </c>
      <c r="S140" s="32" t="str">
        <f t="shared" ref="S140" si="150">_xlfn.CONCAT("Valor:  ", C140)</f>
        <v>Valor:  d.é.tipo</v>
      </c>
      <c r="T140" s="106" t="s">
        <v>1164</v>
      </c>
      <c r="U140" s="45" t="str">
        <f t="shared" si="136"/>
        <v>Refere-se a propriedade  é.tipo  &gt;  d.é.tipo</v>
      </c>
      <c r="V140" s="45" t="str">
        <f t="shared" ref="V140" si="151">C140</f>
        <v>d.é.tipo</v>
      </c>
    </row>
    <row r="141" spans="1:22" ht="9" customHeight="1" x14ac:dyDescent="0.25">
      <c r="A141" s="25">
        <v>141</v>
      </c>
      <c r="B141" s="62" t="str">
        <f>ProjInfo!B6</f>
        <v>NBR.Data</v>
      </c>
      <c r="C141" s="62" t="str">
        <f t="shared" si="140"/>
        <v>de.localização</v>
      </c>
      <c r="D141" s="63" t="s">
        <v>47</v>
      </c>
      <c r="E141" s="37" t="str">
        <f>ProjInfo!B5</f>
        <v>NBR.Prop</v>
      </c>
      <c r="F141" s="37" t="s">
        <v>1337</v>
      </c>
      <c r="G141" s="39" t="s">
        <v>134</v>
      </c>
      <c r="H141" s="39" t="s">
        <v>134</v>
      </c>
      <c r="I141" s="39" t="s">
        <v>134</v>
      </c>
      <c r="J141" s="39" t="s">
        <v>134</v>
      </c>
      <c r="K141" s="39" t="s">
        <v>134</v>
      </c>
      <c r="L141" s="39" t="s">
        <v>134</v>
      </c>
      <c r="M141" s="39" t="s">
        <v>134</v>
      </c>
      <c r="N141" s="39" t="s">
        <v>134</v>
      </c>
      <c r="O141" s="39" t="s">
        <v>134</v>
      </c>
      <c r="P141" s="21" t="str">
        <f t="shared" si="134"/>
        <v>ObjetoBIM</v>
      </c>
      <c r="Q141" s="23" t="str">
        <f t="shared" ref="Q141:Q142" si="152">Q140</f>
        <v>null</v>
      </c>
      <c r="R141" s="32" t="str">
        <f t="shared" ref="R141" si="153">_xlfn.CONCAT("Propriedade: ",  F141, "    Domínio: ", P141, "     Range: ", Q141)</f>
        <v>Propriedade: de.localização    Domínio: ObjetoBIM     Range: null</v>
      </c>
      <c r="S141" s="32" t="str">
        <f t="shared" ref="S141" si="154">_xlfn.CONCAT("Valor:  ", C141)</f>
        <v>Valor:  de.localização</v>
      </c>
      <c r="T141" s="106" t="s">
        <v>134</v>
      </c>
      <c r="U141" s="45" t="str">
        <f t="shared" si="136"/>
        <v>Refere-se a propriedade  de.localização  &gt;  de.localização</v>
      </c>
      <c r="V141" s="45" t="str">
        <f t="shared" ref="V141" si="155">C141</f>
        <v>de.localização</v>
      </c>
    </row>
    <row r="142" spans="1:22" ht="9" customHeight="1" x14ac:dyDescent="0.25">
      <c r="A142" s="25">
        <v>142</v>
      </c>
      <c r="B142" s="47" t="str">
        <f>E142</f>
        <v>de.localização</v>
      </c>
      <c r="C142" s="101" t="str">
        <f t="shared" si="140"/>
        <v>predial</v>
      </c>
      <c r="D142" s="100" t="s">
        <v>47</v>
      </c>
      <c r="E142" s="49" t="str">
        <f>F141</f>
        <v>de.localização</v>
      </c>
      <c r="F142" s="49" t="s">
        <v>1326</v>
      </c>
      <c r="G142" s="40" t="s">
        <v>134</v>
      </c>
      <c r="H142" s="40" t="s">
        <v>134</v>
      </c>
      <c r="I142" s="40" t="s">
        <v>134</v>
      </c>
      <c r="J142" s="40" t="s">
        <v>134</v>
      </c>
      <c r="K142" s="40" t="s">
        <v>134</v>
      </c>
      <c r="L142" s="40" t="s">
        <v>134</v>
      </c>
      <c r="M142" s="40" t="s">
        <v>134</v>
      </c>
      <c r="N142" s="40" t="s">
        <v>134</v>
      </c>
      <c r="O142" s="40" t="s">
        <v>134</v>
      </c>
      <c r="P142" s="21" t="str">
        <f t="shared" si="134"/>
        <v>ObjetoBIM</v>
      </c>
      <c r="Q142" s="23" t="str">
        <f t="shared" si="152"/>
        <v>null</v>
      </c>
      <c r="R142" s="32" t="str">
        <f t="shared" ref="R142:R147" si="156">_xlfn.CONCAT("Propriedade: ",  F142, "    Domínio: ", P142, "     Range: ", Q142)</f>
        <v>Propriedade: predial    Domínio: ObjetoBIM     Range: null</v>
      </c>
      <c r="S142" s="32" t="str">
        <f t="shared" ref="S142:S147" si="157">_xlfn.CONCAT("Valor:  ", C142)</f>
        <v>Valor:  predial</v>
      </c>
      <c r="T142" s="106" t="s">
        <v>134</v>
      </c>
      <c r="U142" s="45" t="str">
        <f t="shared" ref="U142:U147" si="158">_xlfn.CONCAT("Refere-se a propriedade  ",F142, "  &gt;  ",C142)</f>
        <v>Refere-se a propriedade  predial  &gt;  predial</v>
      </c>
      <c r="V142" s="45" t="str">
        <f t="shared" ref="V142:V147" si="159">C142</f>
        <v>predial</v>
      </c>
    </row>
    <row r="143" spans="1:22" ht="9" customHeight="1" x14ac:dyDescent="0.25">
      <c r="A143" s="25">
        <v>143</v>
      </c>
      <c r="B143" s="59" t="str">
        <f>E143</f>
        <v>predial</v>
      </c>
      <c r="C143" s="118" t="str">
        <f t="shared" ref="C143:C158" si="160">_xlfn.CONCAT("d.",F143)</f>
        <v>d.é.ambiente</v>
      </c>
      <c r="D143" s="31" t="s">
        <v>47</v>
      </c>
      <c r="E143" s="24" t="str">
        <f>F142</f>
        <v>predial</v>
      </c>
      <c r="F143" s="24" t="s">
        <v>1433</v>
      </c>
      <c r="G143" s="40" t="s">
        <v>134</v>
      </c>
      <c r="H143" s="40" t="s">
        <v>134</v>
      </c>
      <c r="I143" s="40" t="s">
        <v>134</v>
      </c>
      <c r="J143" s="40" t="s">
        <v>134</v>
      </c>
      <c r="K143" s="40" t="s">
        <v>134</v>
      </c>
      <c r="L143" s="40" t="s">
        <v>134</v>
      </c>
      <c r="M143" s="40" t="s">
        <v>134</v>
      </c>
      <c r="N143" s="40" t="s">
        <v>134</v>
      </c>
      <c r="O143" s="40" t="s">
        <v>134</v>
      </c>
      <c r="P143" s="21" t="str">
        <f t="shared" si="134"/>
        <v>ObjetoBIM</v>
      </c>
      <c r="Q143" s="21" t="str">
        <f>Q142</f>
        <v>null</v>
      </c>
      <c r="R143" s="32" t="str">
        <f t="shared" si="156"/>
        <v>Propriedade: é.ambiente    Domínio: ObjetoBIM     Range: null</v>
      </c>
      <c r="S143" s="32" t="str">
        <f t="shared" si="157"/>
        <v>Valor:  d.é.ambiente</v>
      </c>
      <c r="T143" s="106" t="s">
        <v>134</v>
      </c>
      <c r="U143" s="45" t="str">
        <f t="shared" si="158"/>
        <v>Refere-se a propriedade  é.ambiente  &gt;  d.é.ambiente</v>
      </c>
      <c r="V143" s="45" t="str">
        <f t="shared" si="159"/>
        <v>d.é.ambiente</v>
      </c>
    </row>
    <row r="144" spans="1:22" ht="9" customHeight="1" x14ac:dyDescent="0.25">
      <c r="A144" s="25">
        <v>144</v>
      </c>
      <c r="B144" s="59" t="str">
        <f t="shared" ref="B144:B154" si="161">E144</f>
        <v>predial</v>
      </c>
      <c r="C144" s="118" t="str">
        <f t="shared" si="160"/>
        <v>d.é.divisão</v>
      </c>
      <c r="D144" s="31" t="s">
        <v>47</v>
      </c>
      <c r="E144" s="24" t="str">
        <f>E143</f>
        <v>predial</v>
      </c>
      <c r="F144" s="24" t="s">
        <v>1434</v>
      </c>
      <c r="G144" s="40" t="s">
        <v>134</v>
      </c>
      <c r="H144" s="40" t="s">
        <v>134</v>
      </c>
      <c r="I144" s="40" t="s">
        <v>134</v>
      </c>
      <c r="J144" s="40" t="s">
        <v>134</v>
      </c>
      <c r="K144" s="40" t="s">
        <v>134</v>
      </c>
      <c r="L144" s="40" t="s">
        <v>134</v>
      </c>
      <c r="M144" s="40" t="s">
        <v>134</v>
      </c>
      <c r="N144" s="40" t="s">
        <v>134</v>
      </c>
      <c r="O144" s="40" t="s">
        <v>134</v>
      </c>
      <c r="P144" s="21" t="str">
        <f t="shared" si="134"/>
        <v>ObjetoBIM</v>
      </c>
      <c r="Q144" s="21" t="str">
        <f t="shared" ref="Q144" si="162">Q143</f>
        <v>null</v>
      </c>
      <c r="R144" s="32" t="str">
        <f t="shared" si="156"/>
        <v>Propriedade: é.divisão    Domínio: ObjetoBIM     Range: null</v>
      </c>
      <c r="S144" s="32" t="str">
        <f t="shared" si="157"/>
        <v>Valor:  d.é.divisão</v>
      </c>
      <c r="T144" s="106" t="s">
        <v>134</v>
      </c>
      <c r="U144" s="45" t="str">
        <f t="shared" si="158"/>
        <v>Refere-se a propriedade  é.divisão  &gt;  d.é.divisão</v>
      </c>
      <c r="V144" s="45" t="str">
        <f t="shared" si="159"/>
        <v>d.é.divisão</v>
      </c>
    </row>
    <row r="145" spans="1:22" ht="9" customHeight="1" x14ac:dyDescent="0.25">
      <c r="A145" s="25">
        <v>145</v>
      </c>
      <c r="B145" s="59" t="str">
        <f t="shared" si="161"/>
        <v>predial</v>
      </c>
      <c r="C145" s="118" t="str">
        <f t="shared" si="160"/>
        <v>d.é.zona</v>
      </c>
      <c r="D145" s="31" t="s">
        <v>47</v>
      </c>
      <c r="E145" s="24" t="str">
        <f t="shared" ref="E145:E152" si="163">E144</f>
        <v>predial</v>
      </c>
      <c r="F145" s="24" t="s">
        <v>1435</v>
      </c>
      <c r="G145" s="40" t="s">
        <v>134</v>
      </c>
      <c r="H145" s="40" t="s">
        <v>134</v>
      </c>
      <c r="I145" s="40" t="s">
        <v>134</v>
      </c>
      <c r="J145" s="40" t="s">
        <v>134</v>
      </c>
      <c r="K145" s="40" t="s">
        <v>134</v>
      </c>
      <c r="L145" s="40" t="s">
        <v>134</v>
      </c>
      <c r="M145" s="40" t="s">
        <v>134</v>
      </c>
      <c r="N145" s="40" t="s">
        <v>134</v>
      </c>
      <c r="O145" s="40" t="s">
        <v>134</v>
      </c>
      <c r="P145" s="21" t="str">
        <f t="shared" si="134"/>
        <v>ObjetoBIM</v>
      </c>
      <c r="Q145" s="21" t="str">
        <f t="shared" ref="Q145" si="164">Q144</f>
        <v>null</v>
      </c>
      <c r="R145" s="32" t="str">
        <f t="shared" si="156"/>
        <v>Propriedade: é.zona    Domínio: ObjetoBIM     Range: null</v>
      </c>
      <c r="S145" s="32" t="str">
        <f t="shared" si="157"/>
        <v>Valor:  d.é.zona</v>
      </c>
      <c r="T145" s="106" t="s">
        <v>134</v>
      </c>
      <c r="U145" s="45" t="str">
        <f t="shared" si="158"/>
        <v>Refere-se a propriedade  é.zona  &gt;  d.é.zona</v>
      </c>
      <c r="V145" s="45" t="str">
        <f t="shared" si="159"/>
        <v>d.é.zona</v>
      </c>
    </row>
    <row r="146" spans="1:22" ht="9" customHeight="1" x14ac:dyDescent="0.25">
      <c r="A146" s="25">
        <v>146</v>
      </c>
      <c r="B146" s="59" t="str">
        <f t="shared" si="161"/>
        <v>predial</v>
      </c>
      <c r="C146" s="118" t="str">
        <f t="shared" si="160"/>
        <v>d.é.agrupado.com</v>
      </c>
      <c r="D146" s="31" t="s">
        <v>47</v>
      </c>
      <c r="E146" s="24" t="str">
        <f t="shared" si="163"/>
        <v>predial</v>
      </c>
      <c r="F146" s="24" t="s">
        <v>1458</v>
      </c>
      <c r="G146" s="40" t="s">
        <v>134</v>
      </c>
      <c r="H146" s="40" t="s">
        <v>134</v>
      </c>
      <c r="I146" s="40" t="s">
        <v>708</v>
      </c>
      <c r="J146" s="40" t="s">
        <v>134</v>
      </c>
      <c r="K146" s="40" t="s">
        <v>134</v>
      </c>
      <c r="L146" s="40" t="s">
        <v>1324</v>
      </c>
      <c r="M146" s="40" t="s">
        <v>134</v>
      </c>
      <c r="N146" s="40" t="s">
        <v>134</v>
      </c>
      <c r="O146" s="40" t="s">
        <v>134</v>
      </c>
      <c r="P146" s="21" t="str">
        <f t="shared" si="134"/>
        <v>ObjetoBIM</v>
      </c>
      <c r="Q146" s="21" t="str">
        <f>Q137</f>
        <v>null</v>
      </c>
      <c r="R146" s="32" t="str">
        <f t="shared" ref="R146" si="165">_xlfn.CONCAT("Propriedade: ",  F146, "    Domínio: ", P146, "     Range: ", Q146)</f>
        <v>Propriedade: é.agrupado.com    Domínio: ObjetoBIM     Range: null</v>
      </c>
      <c r="S146" s="32" t="str">
        <f t="shared" ref="S146" si="166">_xlfn.CONCAT("Valor:  ", C146)</f>
        <v>Valor:  d.é.agrupado.com</v>
      </c>
      <c r="T146" s="106" t="s">
        <v>134</v>
      </c>
      <c r="U146" s="45" t="str">
        <f t="shared" ref="U146" si="167">_xlfn.CONCAT("Refere-se a propriedade  ",F146, "  &gt;  ",C146)</f>
        <v>Refere-se a propriedade  é.agrupado.com  &gt;  d.é.agrupado.com</v>
      </c>
      <c r="V146" s="45" t="str">
        <f t="shared" ref="V146" si="168">C146</f>
        <v>d.é.agrupado.com</v>
      </c>
    </row>
    <row r="147" spans="1:22" ht="9" customHeight="1" x14ac:dyDescent="0.25">
      <c r="A147" s="25">
        <v>147</v>
      </c>
      <c r="B147" s="59" t="str">
        <f t="shared" si="161"/>
        <v>predial</v>
      </c>
      <c r="C147" s="118" t="str">
        <f t="shared" si="160"/>
        <v>d.é.setor</v>
      </c>
      <c r="D147" s="31" t="s">
        <v>47</v>
      </c>
      <c r="E147" s="24" t="str">
        <f t="shared" si="163"/>
        <v>predial</v>
      </c>
      <c r="F147" s="24" t="s">
        <v>1436</v>
      </c>
      <c r="G147" s="40" t="s">
        <v>134</v>
      </c>
      <c r="H147" s="40" t="s">
        <v>134</v>
      </c>
      <c r="I147" s="40" t="s">
        <v>708</v>
      </c>
      <c r="J147" s="40" t="s">
        <v>134</v>
      </c>
      <c r="K147" s="40" t="s">
        <v>134</v>
      </c>
      <c r="L147" s="40" t="s">
        <v>134</v>
      </c>
      <c r="M147" s="40" t="s">
        <v>134</v>
      </c>
      <c r="N147" s="40" t="s">
        <v>134</v>
      </c>
      <c r="O147" s="40" t="s">
        <v>134</v>
      </c>
      <c r="P147" s="21" t="str">
        <f t="shared" si="134"/>
        <v>ObjetoBIM</v>
      </c>
      <c r="Q147" s="21" t="str">
        <f>Q140</f>
        <v>null</v>
      </c>
      <c r="R147" s="32" t="str">
        <f t="shared" si="156"/>
        <v>Propriedade: é.setor    Domínio: ObjetoBIM     Range: null</v>
      </c>
      <c r="S147" s="32" t="str">
        <f t="shared" si="157"/>
        <v>Valor:  d.é.setor</v>
      </c>
      <c r="T147" s="106" t="s">
        <v>134</v>
      </c>
      <c r="U147" s="45" t="str">
        <f t="shared" si="158"/>
        <v>Refere-se a propriedade  é.setor  &gt;  d.é.setor</v>
      </c>
      <c r="V147" s="45" t="str">
        <f t="shared" si="159"/>
        <v>d.é.setor</v>
      </c>
    </row>
    <row r="148" spans="1:22" ht="9" customHeight="1" x14ac:dyDescent="0.25">
      <c r="A148" s="25">
        <v>148</v>
      </c>
      <c r="B148" s="59" t="str">
        <f t="shared" ref="B148:B149" si="169">E148</f>
        <v>predial</v>
      </c>
      <c r="C148" s="118" t="str">
        <f t="shared" ref="C148:C149" si="170">_xlfn.CONCAT("d.",F148)</f>
        <v>d.é.núcleo</v>
      </c>
      <c r="D148" s="31" t="s">
        <v>47</v>
      </c>
      <c r="E148" s="24" t="str">
        <f>E146</f>
        <v>predial</v>
      </c>
      <c r="F148" s="24" t="s">
        <v>1437</v>
      </c>
      <c r="G148" s="40" t="s">
        <v>134</v>
      </c>
      <c r="H148" s="40" t="s">
        <v>134</v>
      </c>
      <c r="I148" s="40" t="s">
        <v>708</v>
      </c>
      <c r="J148" s="40" t="s">
        <v>134</v>
      </c>
      <c r="K148" s="40" t="s">
        <v>134</v>
      </c>
      <c r="L148" s="40" t="s">
        <v>134</v>
      </c>
      <c r="M148" s="40" t="s">
        <v>134</v>
      </c>
      <c r="N148" s="40" t="s">
        <v>134</v>
      </c>
      <c r="O148" s="40" t="s">
        <v>134</v>
      </c>
      <c r="P148" s="21" t="str">
        <f t="shared" si="134"/>
        <v>ObjetoBIM</v>
      </c>
      <c r="Q148" s="21" t="str">
        <f t="shared" ref="Q148:Q170" si="171">Q141</f>
        <v>null</v>
      </c>
      <c r="R148" s="32" t="str">
        <f t="shared" ref="R148:R149" si="172">_xlfn.CONCAT("Propriedade: ",  F148, "    Domínio: ", P148, "     Range: ", Q148)</f>
        <v>Propriedade: é.núcleo    Domínio: ObjetoBIM     Range: null</v>
      </c>
      <c r="S148" s="32" t="str">
        <f t="shared" ref="S148:S149" si="173">_xlfn.CONCAT("Valor:  ", C148)</f>
        <v>Valor:  d.é.núcleo</v>
      </c>
      <c r="T148" s="106" t="s">
        <v>134</v>
      </c>
      <c r="U148" s="45" t="str">
        <f t="shared" ref="U148:U149" si="174">_xlfn.CONCAT("Refere-se a propriedade  ",F148, "  &gt;  ",C148)</f>
        <v>Refere-se a propriedade  é.núcleo  &gt;  d.é.núcleo</v>
      </c>
      <c r="V148" s="45" t="str">
        <f t="shared" ref="V148:V149" si="175">C148</f>
        <v>d.é.núcleo</v>
      </c>
    </row>
    <row r="149" spans="1:22" ht="9" customHeight="1" x14ac:dyDescent="0.25">
      <c r="A149" s="25">
        <v>149</v>
      </c>
      <c r="B149" s="59" t="str">
        <f t="shared" si="169"/>
        <v>predial</v>
      </c>
      <c r="C149" s="118" t="str">
        <f t="shared" si="170"/>
        <v>d.é.dentro.de</v>
      </c>
      <c r="D149" s="31" t="s">
        <v>47</v>
      </c>
      <c r="E149" s="24" t="str">
        <f>E147</f>
        <v>predial</v>
      </c>
      <c r="F149" s="24" t="s">
        <v>1438</v>
      </c>
      <c r="G149" s="40" t="s">
        <v>134</v>
      </c>
      <c r="H149" s="40" t="s">
        <v>134</v>
      </c>
      <c r="I149" s="40" t="s">
        <v>708</v>
      </c>
      <c r="J149" s="40" t="s">
        <v>134</v>
      </c>
      <c r="K149" s="40" t="s">
        <v>710</v>
      </c>
      <c r="L149" s="40" t="s">
        <v>134</v>
      </c>
      <c r="M149" s="40" t="s">
        <v>134</v>
      </c>
      <c r="N149" s="40" t="s">
        <v>134</v>
      </c>
      <c r="O149" s="40" t="s">
        <v>134</v>
      </c>
      <c r="P149" s="21" t="str">
        <f t="shared" si="134"/>
        <v>ObjetoBIM</v>
      </c>
      <c r="Q149" s="21" t="str">
        <f t="shared" si="171"/>
        <v>null</v>
      </c>
      <c r="R149" s="32" t="str">
        <f t="shared" si="172"/>
        <v>Propriedade: é.dentro.de    Domínio: ObjetoBIM     Range: null</v>
      </c>
      <c r="S149" s="32" t="str">
        <f t="shared" si="173"/>
        <v>Valor:  d.é.dentro.de</v>
      </c>
      <c r="T149" s="106" t="s">
        <v>134</v>
      </c>
      <c r="U149" s="45" t="str">
        <f t="shared" si="174"/>
        <v>Refere-se a propriedade  é.dentro.de  &gt;  d.é.dentro.de</v>
      </c>
      <c r="V149" s="45" t="str">
        <f t="shared" si="175"/>
        <v>d.é.dentro.de</v>
      </c>
    </row>
    <row r="150" spans="1:22" ht="9" customHeight="1" x14ac:dyDescent="0.25">
      <c r="A150" s="25">
        <v>150</v>
      </c>
      <c r="B150" s="59" t="str">
        <f t="shared" si="161"/>
        <v>predial</v>
      </c>
      <c r="C150" s="118" t="str">
        <f t="shared" si="160"/>
        <v>d.é.localizado.em</v>
      </c>
      <c r="D150" s="31" t="s">
        <v>47</v>
      </c>
      <c r="E150" s="24" t="str">
        <f t="shared" si="163"/>
        <v>predial</v>
      </c>
      <c r="F150" s="24" t="s">
        <v>1660</v>
      </c>
      <c r="G150" s="40" t="s">
        <v>134</v>
      </c>
      <c r="H150" s="40" t="s">
        <v>134</v>
      </c>
      <c r="I150" s="40" t="s">
        <v>708</v>
      </c>
      <c r="J150" s="40" t="s">
        <v>134</v>
      </c>
      <c r="K150" s="40" t="s">
        <v>710</v>
      </c>
      <c r="L150" s="40" t="s">
        <v>134</v>
      </c>
      <c r="M150" s="40" t="s">
        <v>134</v>
      </c>
      <c r="N150" s="40" t="s">
        <v>134</v>
      </c>
      <c r="O150" s="40" t="s">
        <v>134</v>
      </c>
      <c r="P150" s="21" t="str">
        <f t="shared" si="134"/>
        <v>ObjetoBIM</v>
      </c>
      <c r="Q150" s="21" t="str">
        <f t="shared" si="171"/>
        <v>null</v>
      </c>
      <c r="R150" s="32" t="str">
        <f t="shared" ref="R150:R165" si="176">_xlfn.CONCAT("Propriedade: ",  F150, "    Domínio: ", P150, "     Range: ", Q150)</f>
        <v>Propriedade: é.localizado.em    Domínio: ObjetoBIM     Range: null</v>
      </c>
      <c r="S150" s="32" t="str">
        <f t="shared" ref="S150:S165" si="177">_xlfn.CONCAT("Valor:  ", C150)</f>
        <v>Valor:  d.é.localizado.em</v>
      </c>
      <c r="T150" s="106" t="s">
        <v>134</v>
      </c>
      <c r="U150" s="45" t="str">
        <f t="shared" ref="U150:U165" si="178">_xlfn.CONCAT("Refere-se a propriedade  ",F150, "  &gt;  ",C150)</f>
        <v>Refere-se a propriedade  é.localizado.em  &gt;  d.é.localizado.em</v>
      </c>
      <c r="V150" s="45" t="str">
        <f t="shared" ref="V150:V165" si="179">C150</f>
        <v>d.é.localizado.em</v>
      </c>
    </row>
    <row r="151" spans="1:22" ht="9" customHeight="1" x14ac:dyDescent="0.25">
      <c r="A151" s="25">
        <v>151</v>
      </c>
      <c r="B151" s="59" t="str">
        <f t="shared" si="161"/>
        <v>predial</v>
      </c>
      <c r="C151" s="118" t="str">
        <f t="shared" si="160"/>
        <v>d.é.acima.de</v>
      </c>
      <c r="D151" s="31" t="s">
        <v>47</v>
      </c>
      <c r="E151" s="24" t="str">
        <f t="shared" si="163"/>
        <v>predial</v>
      </c>
      <c r="F151" s="24" t="s">
        <v>1441</v>
      </c>
      <c r="G151" s="40" t="s">
        <v>134</v>
      </c>
      <c r="H151" s="40" t="s">
        <v>134</v>
      </c>
      <c r="I151" s="40" t="s">
        <v>134</v>
      </c>
      <c r="J151" s="40" t="s">
        <v>134</v>
      </c>
      <c r="K151" s="40" t="s">
        <v>710</v>
      </c>
      <c r="L151" s="40" t="s">
        <v>134</v>
      </c>
      <c r="M151" s="40" t="s">
        <v>134</v>
      </c>
      <c r="N151" s="40" t="s">
        <v>1442</v>
      </c>
      <c r="O151" s="40" t="s">
        <v>134</v>
      </c>
      <c r="P151" s="21" t="str">
        <f t="shared" si="134"/>
        <v>ObjetoBIM</v>
      </c>
      <c r="Q151" s="21" t="str">
        <f t="shared" si="171"/>
        <v>null</v>
      </c>
      <c r="R151" s="32" t="str">
        <f t="shared" si="176"/>
        <v>Propriedade: é.acima.de    Domínio: ObjetoBIM     Range: null</v>
      </c>
      <c r="S151" s="32" t="str">
        <f t="shared" si="177"/>
        <v>Valor:  d.é.acima.de</v>
      </c>
      <c r="T151" s="106" t="s">
        <v>134</v>
      </c>
      <c r="U151" s="45" t="str">
        <f t="shared" si="178"/>
        <v>Refere-se a propriedade  é.acima.de  &gt;  d.é.acima.de</v>
      </c>
      <c r="V151" s="45" t="str">
        <f t="shared" si="179"/>
        <v>d.é.acima.de</v>
      </c>
    </row>
    <row r="152" spans="1:22" ht="9" customHeight="1" x14ac:dyDescent="0.25">
      <c r="A152" s="25">
        <v>152</v>
      </c>
      <c r="B152" s="59" t="str">
        <f t="shared" si="161"/>
        <v>predial</v>
      </c>
      <c r="C152" s="118" t="str">
        <f t="shared" si="160"/>
        <v>d.é.embaixo.de</v>
      </c>
      <c r="D152" s="31" t="s">
        <v>47</v>
      </c>
      <c r="E152" s="24" t="str">
        <f t="shared" si="163"/>
        <v>predial</v>
      </c>
      <c r="F152" s="24" t="s">
        <v>1442</v>
      </c>
      <c r="G152" s="40" t="s">
        <v>134</v>
      </c>
      <c r="H152" s="40" t="s">
        <v>134</v>
      </c>
      <c r="I152" s="40" t="s">
        <v>134</v>
      </c>
      <c r="J152" s="40" t="s">
        <v>134</v>
      </c>
      <c r="K152" s="40" t="s">
        <v>710</v>
      </c>
      <c r="L152" s="40" t="s">
        <v>134</v>
      </c>
      <c r="M152" s="40" t="s">
        <v>134</v>
      </c>
      <c r="N152" s="40" t="s">
        <v>134</v>
      </c>
      <c r="O152" s="40" t="s">
        <v>134</v>
      </c>
      <c r="P152" s="21" t="str">
        <f t="shared" si="134"/>
        <v>ObjetoBIM</v>
      </c>
      <c r="Q152" s="21" t="str">
        <f t="shared" si="171"/>
        <v>null</v>
      </c>
      <c r="R152" s="32" t="str">
        <f t="shared" si="176"/>
        <v>Propriedade: é.embaixo.de    Domínio: ObjetoBIM     Range: null</v>
      </c>
      <c r="S152" s="32" t="str">
        <f t="shared" si="177"/>
        <v>Valor:  d.é.embaixo.de</v>
      </c>
      <c r="T152" s="106" t="s">
        <v>134</v>
      </c>
      <c r="U152" s="45" t="str">
        <f t="shared" si="178"/>
        <v>Refere-se a propriedade  é.embaixo.de  &gt;  d.é.embaixo.de</v>
      </c>
      <c r="V152" s="45" t="str">
        <f t="shared" si="179"/>
        <v>d.é.embaixo.de</v>
      </c>
    </row>
    <row r="153" spans="1:22" ht="9" customHeight="1" x14ac:dyDescent="0.25">
      <c r="A153" s="25">
        <v>153</v>
      </c>
      <c r="B153" s="59" t="str">
        <f t="shared" ref="B153" si="180">E153</f>
        <v>predial</v>
      </c>
      <c r="C153" s="118" t="str">
        <f t="shared" ref="C153" si="181">_xlfn.CONCAT("d.",F153)</f>
        <v>d.é.frente.a</v>
      </c>
      <c r="D153" s="31" t="s">
        <v>47</v>
      </c>
      <c r="E153" s="24" t="str">
        <f>E151</f>
        <v>predial</v>
      </c>
      <c r="F153" s="24" t="s">
        <v>1440</v>
      </c>
      <c r="G153" s="40" t="s">
        <v>134</v>
      </c>
      <c r="H153" s="40" t="s">
        <v>134</v>
      </c>
      <c r="I153" s="40" t="s">
        <v>134</v>
      </c>
      <c r="J153" s="40" t="s">
        <v>709</v>
      </c>
      <c r="K153" s="40" t="s">
        <v>134</v>
      </c>
      <c r="L153" s="40" t="s">
        <v>134</v>
      </c>
      <c r="M153" s="40" t="s">
        <v>134</v>
      </c>
      <c r="N153" s="40" t="s">
        <v>134</v>
      </c>
      <c r="O153" s="40" t="s">
        <v>134</v>
      </c>
      <c r="P153" s="21" t="str">
        <f t="shared" si="134"/>
        <v>ObjetoBIM</v>
      </c>
      <c r="Q153" s="21" t="str">
        <f t="shared" si="171"/>
        <v>null</v>
      </c>
      <c r="R153" s="32" t="str">
        <f t="shared" ref="R153" si="182">_xlfn.CONCAT("Propriedade: ",  F153, "    Domínio: ", P153, "     Range: ", Q153)</f>
        <v>Propriedade: é.frente.a    Domínio: ObjetoBIM     Range: null</v>
      </c>
      <c r="S153" s="32" t="str">
        <f t="shared" ref="S153" si="183">_xlfn.CONCAT("Valor:  ", C153)</f>
        <v>Valor:  d.é.frente.a</v>
      </c>
      <c r="T153" s="106" t="s">
        <v>134</v>
      </c>
      <c r="U153" s="45" t="str">
        <f t="shared" ref="U153" si="184">_xlfn.CONCAT("Refere-se a propriedade  ",F153, "  &gt;  ",C153)</f>
        <v>Refere-se a propriedade  é.frente.a  &gt;  d.é.frente.a</v>
      </c>
      <c r="V153" s="45" t="str">
        <f t="shared" ref="V153" si="185">C153</f>
        <v>d.é.frente.a</v>
      </c>
    </row>
    <row r="154" spans="1:22" ht="9" customHeight="1" x14ac:dyDescent="0.25">
      <c r="A154" s="25">
        <v>154</v>
      </c>
      <c r="B154" s="59" t="str">
        <f t="shared" si="161"/>
        <v>predial</v>
      </c>
      <c r="C154" s="118" t="str">
        <f t="shared" si="160"/>
        <v>d.é.adjacente.a</v>
      </c>
      <c r="D154" s="31" t="s">
        <v>47</v>
      </c>
      <c r="E154" s="24" t="str">
        <f>E152</f>
        <v>predial</v>
      </c>
      <c r="F154" s="24" t="s">
        <v>1439</v>
      </c>
      <c r="G154" s="40" t="s">
        <v>134</v>
      </c>
      <c r="H154" s="40" t="s">
        <v>134</v>
      </c>
      <c r="I154" s="40" t="s">
        <v>134</v>
      </c>
      <c r="J154" s="40" t="s">
        <v>709</v>
      </c>
      <c r="K154" s="40" t="s">
        <v>134</v>
      </c>
      <c r="L154" s="40" t="s">
        <v>134</v>
      </c>
      <c r="M154" s="40" t="s">
        <v>134</v>
      </c>
      <c r="N154" s="40" t="s">
        <v>134</v>
      </c>
      <c r="O154" s="40" t="s">
        <v>134</v>
      </c>
      <c r="P154" s="21" t="str">
        <f t="shared" si="134"/>
        <v>ObjetoBIM</v>
      </c>
      <c r="Q154" s="21" t="str">
        <f t="shared" si="171"/>
        <v>null</v>
      </c>
      <c r="R154" s="32" t="str">
        <f t="shared" si="176"/>
        <v>Propriedade: é.adjacente.a    Domínio: ObjetoBIM     Range: null</v>
      </c>
      <c r="S154" s="32" t="str">
        <f t="shared" si="177"/>
        <v>Valor:  d.é.adjacente.a</v>
      </c>
      <c r="T154" s="106" t="s">
        <v>134</v>
      </c>
      <c r="U154" s="45" t="str">
        <f t="shared" si="178"/>
        <v>Refere-se a propriedade  é.adjacente.a  &gt;  d.é.adjacente.a</v>
      </c>
      <c r="V154" s="45" t="str">
        <f t="shared" si="179"/>
        <v>d.é.adjacente.a</v>
      </c>
    </row>
    <row r="155" spans="1:22" ht="9" customHeight="1" x14ac:dyDescent="0.25">
      <c r="A155" s="25">
        <v>155</v>
      </c>
      <c r="B155" s="47" t="str">
        <f>E155</f>
        <v>de.localização</v>
      </c>
      <c r="C155" s="101" t="str">
        <f t="shared" si="140"/>
        <v>regional</v>
      </c>
      <c r="D155" s="125" t="s">
        <v>47</v>
      </c>
      <c r="E155" s="49" t="str">
        <f>F141</f>
        <v>de.localização</v>
      </c>
      <c r="F155" s="49" t="s">
        <v>1327</v>
      </c>
      <c r="G155" s="40" t="s">
        <v>134</v>
      </c>
      <c r="H155" s="40" t="s">
        <v>134</v>
      </c>
      <c r="I155" s="40" t="s">
        <v>134</v>
      </c>
      <c r="J155" s="40" t="s">
        <v>134</v>
      </c>
      <c r="K155" s="40" t="s">
        <v>134</v>
      </c>
      <c r="L155" s="40" t="s">
        <v>134</v>
      </c>
      <c r="M155" s="40" t="s">
        <v>134</v>
      </c>
      <c r="N155" s="40" t="s">
        <v>134</v>
      </c>
      <c r="O155" s="40" t="s">
        <v>134</v>
      </c>
      <c r="P155" s="21" t="str">
        <f t="shared" si="134"/>
        <v>ObjetoBIM</v>
      </c>
      <c r="Q155" s="21" t="str">
        <f t="shared" si="171"/>
        <v>null</v>
      </c>
      <c r="R155" s="32" t="str">
        <f t="shared" si="176"/>
        <v>Propriedade: regional    Domínio: ObjetoBIM     Range: null</v>
      </c>
      <c r="S155" s="32" t="str">
        <f t="shared" si="177"/>
        <v>Valor:  regional</v>
      </c>
      <c r="T155" s="106" t="s">
        <v>134</v>
      </c>
      <c r="U155" s="45" t="str">
        <f t="shared" si="178"/>
        <v>Refere-se a propriedade  regional  &gt;  regional</v>
      </c>
      <c r="V155" s="45" t="str">
        <f t="shared" si="179"/>
        <v>regional</v>
      </c>
    </row>
    <row r="156" spans="1:22" ht="9" customHeight="1" x14ac:dyDescent="0.25">
      <c r="A156" s="25">
        <v>156</v>
      </c>
      <c r="B156" s="59" t="str">
        <f>E156</f>
        <v>regional</v>
      </c>
      <c r="C156" s="118" t="str">
        <f t="shared" si="160"/>
        <v>d.é.continente</v>
      </c>
      <c r="D156" s="73" t="s">
        <v>47</v>
      </c>
      <c r="E156" s="24" t="str">
        <f>F155</f>
        <v>regional</v>
      </c>
      <c r="F156" s="24" t="s">
        <v>1443</v>
      </c>
      <c r="G156" s="51" t="s">
        <v>1164</v>
      </c>
      <c r="H156" s="40" t="s">
        <v>134</v>
      </c>
      <c r="I156" s="40" t="s">
        <v>134</v>
      </c>
      <c r="J156" s="40" t="s">
        <v>134</v>
      </c>
      <c r="K156" s="40" t="s">
        <v>134</v>
      </c>
      <c r="L156" s="40" t="s">
        <v>134</v>
      </c>
      <c r="M156" s="40" t="s">
        <v>134</v>
      </c>
      <c r="N156" s="40" t="s">
        <v>134</v>
      </c>
      <c r="O156" s="40" t="s">
        <v>134</v>
      </c>
      <c r="P156" s="21" t="str">
        <f t="shared" si="134"/>
        <v>ObjetoBIM</v>
      </c>
      <c r="Q156" s="21" t="str">
        <f t="shared" si="171"/>
        <v>null</v>
      </c>
      <c r="R156" s="32" t="str">
        <f t="shared" si="176"/>
        <v>Propriedade: é.continente    Domínio: ObjetoBIM     Range: null</v>
      </c>
      <c r="S156" s="32" t="str">
        <f t="shared" si="177"/>
        <v>Valor:  d.é.continente</v>
      </c>
      <c r="T156" s="106" t="s">
        <v>134</v>
      </c>
      <c r="U156" s="45" t="str">
        <f t="shared" si="178"/>
        <v>Refere-se a propriedade  é.continente  &gt;  d.é.continente</v>
      </c>
      <c r="V156" s="45" t="str">
        <f t="shared" si="179"/>
        <v>d.é.continente</v>
      </c>
    </row>
    <row r="157" spans="1:22" ht="9" customHeight="1" x14ac:dyDescent="0.25">
      <c r="A157" s="25">
        <v>157</v>
      </c>
      <c r="B157" s="59" t="str">
        <f t="shared" ref="B157:B158" si="186">E157</f>
        <v>regional</v>
      </c>
      <c r="C157" s="118" t="str">
        <f t="shared" si="160"/>
        <v>d.é.país</v>
      </c>
      <c r="D157" s="73" t="s">
        <v>47</v>
      </c>
      <c r="E157" s="24" t="str">
        <f>E156</f>
        <v>regional</v>
      </c>
      <c r="F157" s="24" t="s">
        <v>1444</v>
      </c>
      <c r="G157" s="51" t="s">
        <v>1164</v>
      </c>
      <c r="H157" s="40" t="s">
        <v>134</v>
      </c>
      <c r="I157" s="40" t="s">
        <v>134</v>
      </c>
      <c r="J157" s="40" t="s">
        <v>134</v>
      </c>
      <c r="K157" s="40" t="s">
        <v>134</v>
      </c>
      <c r="L157" s="40" t="s">
        <v>134</v>
      </c>
      <c r="M157" s="40" t="s">
        <v>134</v>
      </c>
      <c r="N157" s="40" t="s">
        <v>134</v>
      </c>
      <c r="O157" s="40" t="s">
        <v>134</v>
      </c>
      <c r="P157" s="21" t="str">
        <f t="shared" si="134"/>
        <v>ObjetoBIM</v>
      </c>
      <c r="Q157" s="21" t="str">
        <f t="shared" si="171"/>
        <v>null</v>
      </c>
      <c r="R157" s="32" t="str">
        <f t="shared" si="176"/>
        <v>Propriedade: é.país    Domínio: ObjetoBIM     Range: null</v>
      </c>
      <c r="S157" s="32" t="str">
        <f t="shared" si="177"/>
        <v>Valor:  d.é.país</v>
      </c>
      <c r="T157" s="106" t="s">
        <v>134</v>
      </c>
      <c r="U157" s="45" t="str">
        <f t="shared" si="178"/>
        <v>Refere-se a propriedade  é.país  &gt;  d.é.país</v>
      </c>
      <c r="V157" s="45" t="str">
        <f t="shared" si="179"/>
        <v>d.é.país</v>
      </c>
    </row>
    <row r="158" spans="1:22" ht="9" customHeight="1" x14ac:dyDescent="0.25">
      <c r="A158" s="25">
        <v>158</v>
      </c>
      <c r="B158" s="59" t="str">
        <f t="shared" si="186"/>
        <v>regional</v>
      </c>
      <c r="C158" s="118" t="str">
        <f t="shared" si="160"/>
        <v>d.é.estado</v>
      </c>
      <c r="D158" s="73" t="s">
        <v>47</v>
      </c>
      <c r="E158" s="24" t="str">
        <f>E157</f>
        <v>regional</v>
      </c>
      <c r="F158" s="24" t="s">
        <v>1445</v>
      </c>
      <c r="G158" s="51" t="s">
        <v>1164</v>
      </c>
      <c r="H158" s="40" t="s">
        <v>134</v>
      </c>
      <c r="I158" s="40" t="s">
        <v>134</v>
      </c>
      <c r="J158" s="40" t="s">
        <v>134</v>
      </c>
      <c r="K158" s="40" t="s">
        <v>134</v>
      </c>
      <c r="L158" s="40" t="s">
        <v>134</v>
      </c>
      <c r="M158" s="40" t="s">
        <v>134</v>
      </c>
      <c r="N158" s="40" t="s">
        <v>134</v>
      </c>
      <c r="O158" s="40" t="s">
        <v>134</v>
      </c>
      <c r="P158" s="21" t="str">
        <f t="shared" si="134"/>
        <v>ObjetoBIM</v>
      </c>
      <c r="Q158" s="21" t="str">
        <f t="shared" si="171"/>
        <v>null</v>
      </c>
      <c r="R158" s="32" t="str">
        <f t="shared" si="176"/>
        <v>Propriedade: é.estado    Domínio: ObjetoBIM     Range: null</v>
      </c>
      <c r="S158" s="32" t="str">
        <f t="shared" si="177"/>
        <v>Valor:  d.é.estado</v>
      </c>
      <c r="T158" s="106" t="s">
        <v>134</v>
      </c>
      <c r="U158" s="45" t="str">
        <f t="shared" si="178"/>
        <v>Refere-se a propriedade  é.estado  &gt;  d.é.estado</v>
      </c>
      <c r="V158" s="45" t="str">
        <f t="shared" si="179"/>
        <v>d.é.estado</v>
      </c>
    </row>
    <row r="159" spans="1:22" ht="9" customHeight="1" x14ac:dyDescent="0.25">
      <c r="A159" s="25">
        <v>159</v>
      </c>
      <c r="B159" s="47" t="str">
        <f>E159</f>
        <v>de.localização</v>
      </c>
      <c r="C159" s="101" t="str">
        <f t="shared" si="140"/>
        <v>urbana</v>
      </c>
      <c r="D159" s="125" t="s">
        <v>47</v>
      </c>
      <c r="E159" s="49" t="str">
        <f>F141</f>
        <v>de.localização</v>
      </c>
      <c r="F159" s="49" t="s">
        <v>1315</v>
      </c>
      <c r="G159" s="40" t="s">
        <v>134</v>
      </c>
      <c r="H159" s="40" t="s">
        <v>134</v>
      </c>
      <c r="I159" s="40" t="s">
        <v>134</v>
      </c>
      <c r="J159" s="40" t="s">
        <v>134</v>
      </c>
      <c r="K159" s="40" t="s">
        <v>134</v>
      </c>
      <c r="L159" s="40" t="s">
        <v>134</v>
      </c>
      <c r="M159" s="40" t="s">
        <v>134</v>
      </c>
      <c r="N159" s="40" t="s">
        <v>134</v>
      </c>
      <c r="O159" s="40" t="s">
        <v>134</v>
      </c>
      <c r="P159" s="21" t="str">
        <f t="shared" si="134"/>
        <v>ObjetoBIM</v>
      </c>
      <c r="Q159" s="21" t="str">
        <f t="shared" si="171"/>
        <v>null</v>
      </c>
      <c r="R159" s="32" t="str">
        <f t="shared" si="176"/>
        <v>Propriedade: urbana    Domínio: ObjetoBIM     Range: null</v>
      </c>
      <c r="S159" s="32" t="str">
        <f t="shared" si="177"/>
        <v>Valor:  urbana</v>
      </c>
      <c r="T159" s="106" t="s">
        <v>134</v>
      </c>
      <c r="U159" s="45" t="str">
        <f t="shared" si="178"/>
        <v>Refere-se a propriedade  urbana  &gt;  urbana</v>
      </c>
      <c r="V159" s="45" t="str">
        <f t="shared" si="179"/>
        <v>urbana</v>
      </c>
    </row>
    <row r="160" spans="1:22" ht="9" customHeight="1" x14ac:dyDescent="0.25">
      <c r="A160" s="25">
        <v>160</v>
      </c>
      <c r="B160" s="59" t="str">
        <f>E160</f>
        <v>urbana</v>
      </c>
      <c r="C160" s="118" t="str">
        <f t="shared" ref="C160:C165" si="187">_xlfn.CONCAT("d.",F160)</f>
        <v>d.é.cidade</v>
      </c>
      <c r="D160" s="73" t="s">
        <v>47</v>
      </c>
      <c r="E160" s="24" t="str">
        <f>F159</f>
        <v>urbana</v>
      </c>
      <c r="F160" s="24" t="s">
        <v>1448</v>
      </c>
      <c r="G160" s="51" t="s">
        <v>1164</v>
      </c>
      <c r="H160" s="40" t="s">
        <v>134</v>
      </c>
      <c r="I160" s="40" t="s">
        <v>134</v>
      </c>
      <c r="J160" s="40" t="s">
        <v>134</v>
      </c>
      <c r="K160" s="40" t="s">
        <v>134</v>
      </c>
      <c r="L160" s="40" t="s">
        <v>134</v>
      </c>
      <c r="M160" s="40" t="s">
        <v>134</v>
      </c>
      <c r="N160" s="40" t="s">
        <v>134</v>
      </c>
      <c r="O160" s="40" t="s">
        <v>134</v>
      </c>
      <c r="P160" s="21" t="str">
        <f t="shared" si="134"/>
        <v>ObjetoBIM</v>
      </c>
      <c r="Q160" s="21" t="str">
        <f t="shared" si="171"/>
        <v>null</v>
      </c>
      <c r="R160" s="32" t="str">
        <f t="shared" si="176"/>
        <v>Propriedade: é.cidade    Domínio: ObjetoBIM     Range: null</v>
      </c>
      <c r="S160" s="32" t="str">
        <f t="shared" si="177"/>
        <v>Valor:  d.é.cidade</v>
      </c>
      <c r="T160" s="106" t="s">
        <v>134</v>
      </c>
      <c r="U160" s="45" t="str">
        <f t="shared" si="178"/>
        <v>Refere-se a propriedade  é.cidade  &gt;  d.é.cidade</v>
      </c>
      <c r="V160" s="45" t="str">
        <f t="shared" si="179"/>
        <v>d.é.cidade</v>
      </c>
    </row>
    <row r="161" spans="1:22" ht="9" customHeight="1" x14ac:dyDescent="0.25">
      <c r="A161" s="25">
        <v>161</v>
      </c>
      <c r="B161" s="59" t="str">
        <f t="shared" ref="B161:B165" si="188">E161</f>
        <v>urbana</v>
      </c>
      <c r="C161" s="118" t="str">
        <f t="shared" si="187"/>
        <v>d.é.bairro</v>
      </c>
      <c r="D161" s="73" t="s">
        <v>47</v>
      </c>
      <c r="E161" s="24" t="str">
        <f>E160</f>
        <v>urbana</v>
      </c>
      <c r="F161" s="24" t="s">
        <v>1446</v>
      </c>
      <c r="G161" s="51" t="s">
        <v>1164</v>
      </c>
      <c r="H161" s="40" t="s">
        <v>134</v>
      </c>
      <c r="I161" s="40" t="s">
        <v>134</v>
      </c>
      <c r="J161" s="40" t="s">
        <v>134</v>
      </c>
      <c r="K161" s="40" t="s">
        <v>134</v>
      </c>
      <c r="L161" s="40" t="s">
        <v>134</v>
      </c>
      <c r="M161" s="40" t="s">
        <v>134</v>
      </c>
      <c r="N161" s="40" t="s">
        <v>134</v>
      </c>
      <c r="O161" s="40" t="s">
        <v>134</v>
      </c>
      <c r="P161" s="21" t="str">
        <f t="shared" si="134"/>
        <v>ObjetoBIM</v>
      </c>
      <c r="Q161" s="21" t="str">
        <f t="shared" si="171"/>
        <v>null</v>
      </c>
      <c r="R161" s="32" t="str">
        <f t="shared" si="176"/>
        <v>Propriedade: é.bairro    Domínio: ObjetoBIM     Range: null</v>
      </c>
      <c r="S161" s="32" t="str">
        <f t="shared" si="177"/>
        <v>Valor:  d.é.bairro</v>
      </c>
      <c r="T161" s="106" t="s">
        <v>134</v>
      </c>
      <c r="U161" s="45" t="str">
        <f t="shared" si="178"/>
        <v>Refere-se a propriedade  é.bairro  &gt;  d.é.bairro</v>
      </c>
      <c r="V161" s="45" t="str">
        <f t="shared" si="179"/>
        <v>d.é.bairro</v>
      </c>
    </row>
    <row r="162" spans="1:22" ht="9" customHeight="1" x14ac:dyDescent="0.25">
      <c r="A162" s="25">
        <v>162</v>
      </c>
      <c r="B162" s="59" t="str">
        <f t="shared" si="188"/>
        <v>urbana</v>
      </c>
      <c r="C162" s="118" t="str">
        <f t="shared" si="187"/>
        <v>d.é.bairro.código</v>
      </c>
      <c r="D162" s="73" t="s">
        <v>47</v>
      </c>
      <c r="E162" s="24" t="str">
        <f t="shared" ref="E162:E165" si="189">E161</f>
        <v>urbana</v>
      </c>
      <c r="F162" s="24" t="s">
        <v>1447</v>
      </c>
      <c r="G162" s="51" t="s">
        <v>1164</v>
      </c>
      <c r="H162" s="40" t="s">
        <v>134</v>
      </c>
      <c r="I162" s="40" t="s">
        <v>134</v>
      </c>
      <c r="J162" s="40" t="s">
        <v>134</v>
      </c>
      <c r="K162" s="40" t="s">
        <v>134</v>
      </c>
      <c r="L162" s="40" t="s">
        <v>134</v>
      </c>
      <c r="M162" s="40" t="s">
        <v>134</v>
      </c>
      <c r="N162" s="40" t="s">
        <v>134</v>
      </c>
      <c r="O162" s="40" t="s">
        <v>134</v>
      </c>
      <c r="P162" s="21" t="str">
        <f t="shared" si="134"/>
        <v>ObjetoBIM</v>
      </c>
      <c r="Q162" s="21" t="str">
        <f t="shared" si="171"/>
        <v>null</v>
      </c>
      <c r="R162" s="32" t="str">
        <f t="shared" si="176"/>
        <v>Propriedade: é.bairro.código    Domínio: ObjetoBIM     Range: null</v>
      </c>
      <c r="S162" s="32" t="str">
        <f t="shared" si="177"/>
        <v>Valor:  d.é.bairro.código</v>
      </c>
      <c r="T162" s="106" t="s">
        <v>134</v>
      </c>
      <c r="U162" s="45" t="str">
        <f t="shared" si="178"/>
        <v>Refere-se a propriedade  é.bairro.código  &gt;  d.é.bairro.código</v>
      </c>
      <c r="V162" s="45" t="str">
        <f t="shared" si="179"/>
        <v>d.é.bairro.código</v>
      </c>
    </row>
    <row r="163" spans="1:22" ht="9" customHeight="1" x14ac:dyDescent="0.25">
      <c r="A163" s="25">
        <v>163</v>
      </c>
      <c r="B163" s="59" t="str">
        <f t="shared" si="188"/>
        <v>urbana</v>
      </c>
      <c r="C163" s="118" t="str">
        <f t="shared" si="187"/>
        <v>d.é.ra</v>
      </c>
      <c r="D163" s="73" t="s">
        <v>47</v>
      </c>
      <c r="E163" s="24" t="str">
        <f t="shared" si="189"/>
        <v>urbana</v>
      </c>
      <c r="F163" s="24" t="s">
        <v>1657</v>
      </c>
      <c r="G163" s="51" t="s">
        <v>1164</v>
      </c>
      <c r="H163" s="40" t="s">
        <v>134</v>
      </c>
      <c r="I163" s="40" t="s">
        <v>134</v>
      </c>
      <c r="J163" s="40" t="s">
        <v>134</v>
      </c>
      <c r="K163" s="40" t="s">
        <v>134</v>
      </c>
      <c r="L163" s="40" t="s">
        <v>134</v>
      </c>
      <c r="M163" s="40" t="s">
        <v>134</v>
      </c>
      <c r="N163" s="40" t="s">
        <v>134</v>
      </c>
      <c r="O163" s="40" t="s">
        <v>134</v>
      </c>
      <c r="P163" s="21" t="str">
        <f t="shared" si="134"/>
        <v>ObjetoBIM</v>
      </c>
      <c r="Q163" s="21" t="str">
        <f t="shared" si="171"/>
        <v>null</v>
      </c>
      <c r="R163" s="32" t="str">
        <f t="shared" si="176"/>
        <v>Propriedade: é.ra    Domínio: ObjetoBIM     Range: null</v>
      </c>
      <c r="S163" s="32" t="str">
        <f t="shared" si="177"/>
        <v>Valor:  d.é.ra</v>
      </c>
      <c r="T163" s="106" t="s">
        <v>134</v>
      </c>
      <c r="U163" s="45" t="str">
        <f t="shared" si="178"/>
        <v>Refere-se a propriedade  é.ra  &gt;  d.é.ra</v>
      </c>
      <c r="V163" s="45" t="str">
        <f t="shared" si="179"/>
        <v>d.é.ra</v>
      </c>
    </row>
    <row r="164" spans="1:22" ht="9" customHeight="1" x14ac:dyDescent="0.25">
      <c r="A164" s="25">
        <v>164</v>
      </c>
      <c r="B164" s="59" t="str">
        <f t="shared" si="188"/>
        <v>urbana</v>
      </c>
      <c r="C164" s="118" t="str">
        <f t="shared" si="187"/>
        <v>d.é.ra.código</v>
      </c>
      <c r="D164" s="73" t="s">
        <v>47</v>
      </c>
      <c r="E164" s="24" t="str">
        <f t="shared" si="189"/>
        <v>urbana</v>
      </c>
      <c r="F164" s="24" t="s">
        <v>1656</v>
      </c>
      <c r="G164" s="51" t="s">
        <v>1164</v>
      </c>
      <c r="H164" s="40" t="s">
        <v>134</v>
      </c>
      <c r="I164" s="40" t="s">
        <v>134</v>
      </c>
      <c r="J164" s="40" t="s">
        <v>134</v>
      </c>
      <c r="K164" s="40" t="s">
        <v>134</v>
      </c>
      <c r="L164" s="40" t="s">
        <v>134</v>
      </c>
      <c r="M164" s="40" t="s">
        <v>134</v>
      </c>
      <c r="N164" s="40" t="s">
        <v>134</v>
      </c>
      <c r="O164" s="40" t="s">
        <v>134</v>
      </c>
      <c r="P164" s="21" t="str">
        <f t="shared" si="134"/>
        <v>ObjetoBIM</v>
      </c>
      <c r="Q164" s="21" t="str">
        <f t="shared" si="171"/>
        <v>null</v>
      </c>
      <c r="R164" s="32" t="str">
        <f t="shared" si="176"/>
        <v>Propriedade: é.ra.código    Domínio: ObjetoBIM     Range: null</v>
      </c>
      <c r="S164" s="32" t="str">
        <f t="shared" si="177"/>
        <v>Valor:  d.é.ra.código</v>
      </c>
      <c r="T164" s="106" t="s">
        <v>134</v>
      </c>
      <c r="U164" s="45" t="str">
        <f t="shared" si="178"/>
        <v>Refere-se a propriedade  é.ra.código  &gt;  d.é.ra.código</v>
      </c>
      <c r="V164" s="45" t="str">
        <f t="shared" si="179"/>
        <v>d.é.ra.código</v>
      </c>
    </row>
    <row r="165" spans="1:22" ht="9" customHeight="1" x14ac:dyDescent="0.25">
      <c r="A165" s="25">
        <v>165</v>
      </c>
      <c r="B165" s="59" t="str">
        <f t="shared" si="188"/>
        <v>urbana</v>
      </c>
      <c r="C165" s="118" t="str">
        <f t="shared" si="187"/>
        <v>d.é.ap</v>
      </c>
      <c r="D165" s="73" t="s">
        <v>47</v>
      </c>
      <c r="E165" s="24" t="str">
        <f t="shared" si="189"/>
        <v>urbana</v>
      </c>
      <c r="F165" s="24" t="s">
        <v>1658</v>
      </c>
      <c r="G165" s="51" t="s">
        <v>1164</v>
      </c>
      <c r="H165" s="40" t="s">
        <v>134</v>
      </c>
      <c r="I165" s="40" t="s">
        <v>134</v>
      </c>
      <c r="J165" s="40" t="s">
        <v>134</v>
      </c>
      <c r="K165" s="40" t="s">
        <v>134</v>
      </c>
      <c r="L165" s="40" t="s">
        <v>134</v>
      </c>
      <c r="M165" s="40" t="s">
        <v>134</v>
      </c>
      <c r="N165" s="40" t="s">
        <v>134</v>
      </c>
      <c r="O165" s="40" t="s">
        <v>134</v>
      </c>
      <c r="P165" s="21" t="str">
        <f t="shared" si="134"/>
        <v>ObjetoBIM</v>
      </c>
      <c r="Q165" s="21" t="str">
        <f t="shared" si="171"/>
        <v>null</v>
      </c>
      <c r="R165" s="32" t="str">
        <f t="shared" si="176"/>
        <v>Propriedade: é.ap    Domínio: ObjetoBIM     Range: null</v>
      </c>
      <c r="S165" s="32" t="str">
        <f t="shared" si="177"/>
        <v>Valor:  d.é.ap</v>
      </c>
      <c r="T165" s="106" t="s">
        <v>134</v>
      </c>
      <c r="U165" s="45" t="str">
        <f t="shared" si="178"/>
        <v>Refere-se a propriedade  é.ap  &gt;  d.é.ap</v>
      </c>
      <c r="V165" s="45" t="str">
        <f t="shared" si="179"/>
        <v>d.é.ap</v>
      </c>
    </row>
    <row r="166" spans="1:22" ht="9" customHeight="1" x14ac:dyDescent="0.25">
      <c r="A166" s="25">
        <v>166</v>
      </c>
      <c r="B166" s="47" t="str">
        <f>E166</f>
        <v>de.localização</v>
      </c>
      <c r="C166" s="101" t="str">
        <f t="shared" si="140"/>
        <v>geométrica</v>
      </c>
      <c r="D166" s="125" t="s">
        <v>47</v>
      </c>
      <c r="E166" s="49" t="str">
        <f>F141</f>
        <v>de.localização</v>
      </c>
      <c r="F166" s="49" t="s">
        <v>1328</v>
      </c>
      <c r="G166" s="40" t="s">
        <v>134</v>
      </c>
      <c r="H166" s="40" t="s">
        <v>134</v>
      </c>
      <c r="I166" s="40" t="s">
        <v>134</v>
      </c>
      <c r="J166" s="40" t="s">
        <v>134</v>
      </c>
      <c r="K166" s="40" t="s">
        <v>134</v>
      </c>
      <c r="L166" s="40" t="s">
        <v>134</v>
      </c>
      <c r="M166" s="40" t="s">
        <v>134</v>
      </c>
      <c r="N166" s="40" t="s">
        <v>134</v>
      </c>
      <c r="O166" s="40" t="s">
        <v>134</v>
      </c>
      <c r="P166" s="21" t="str">
        <f t="shared" si="134"/>
        <v>ObjetoBIM</v>
      </c>
      <c r="Q166" s="21" t="str">
        <f t="shared" si="171"/>
        <v>null</v>
      </c>
      <c r="R166" s="32" t="str">
        <f t="shared" ref="R166:R170" si="190">_xlfn.CONCAT("Propriedade: ",  F166, "    Domínio: ", P166, "     Range: ", Q166)</f>
        <v>Propriedade: geométrica    Domínio: ObjetoBIM     Range: null</v>
      </c>
      <c r="S166" s="32" t="str">
        <f t="shared" ref="S166:S170" si="191">_xlfn.CONCAT("Valor:  ", C166)</f>
        <v>Valor:  geométrica</v>
      </c>
      <c r="T166" s="106" t="s">
        <v>134</v>
      </c>
      <c r="U166" s="45" t="str">
        <f t="shared" ref="U166:U170" si="192">_xlfn.CONCAT("Refere-se a propriedade  ",F166, "  &gt;  ",C166)</f>
        <v>Refere-se a propriedade  geométrica  &gt;  geométrica</v>
      </c>
      <c r="V166" s="45" t="str">
        <f t="shared" ref="V166:V170" si="193">C166</f>
        <v>geométrica</v>
      </c>
    </row>
    <row r="167" spans="1:22" ht="9" customHeight="1" x14ac:dyDescent="0.25">
      <c r="A167" s="25">
        <v>167</v>
      </c>
      <c r="B167" s="59" t="str">
        <f>E167</f>
        <v>geométrica</v>
      </c>
      <c r="C167" s="118" t="str">
        <f t="shared" ref="C167:C170" si="194">_xlfn.CONCAT("d.",F167)</f>
        <v>d.é.paralelo.a</v>
      </c>
      <c r="D167" s="73" t="s">
        <v>47</v>
      </c>
      <c r="E167" s="24" t="str">
        <f>F166</f>
        <v>geométrica</v>
      </c>
      <c r="F167" s="24" t="s">
        <v>1331</v>
      </c>
      <c r="G167" s="40" t="s">
        <v>134</v>
      </c>
      <c r="H167" s="40" t="s">
        <v>134</v>
      </c>
      <c r="I167" s="40" t="s">
        <v>134</v>
      </c>
      <c r="J167" s="40" t="s">
        <v>134</v>
      </c>
      <c r="K167" s="40" t="s">
        <v>134</v>
      </c>
      <c r="L167" s="40" t="s">
        <v>134</v>
      </c>
      <c r="M167" s="40" t="s">
        <v>134</v>
      </c>
      <c r="N167" s="40" t="s">
        <v>134</v>
      </c>
      <c r="O167" s="40" t="s">
        <v>134</v>
      </c>
      <c r="P167" s="21" t="str">
        <f t="shared" si="134"/>
        <v>ObjetoBIM</v>
      </c>
      <c r="Q167" s="21" t="str">
        <f t="shared" si="171"/>
        <v>null</v>
      </c>
      <c r="R167" s="32" t="str">
        <f t="shared" si="190"/>
        <v>Propriedade: é.paralelo.a    Domínio: ObjetoBIM     Range: null</v>
      </c>
      <c r="S167" s="32" t="str">
        <f t="shared" si="191"/>
        <v>Valor:  d.é.paralelo.a</v>
      </c>
      <c r="T167" s="106" t="s">
        <v>134</v>
      </c>
      <c r="U167" s="45" t="str">
        <f t="shared" si="192"/>
        <v>Refere-se a propriedade  é.paralelo.a  &gt;  d.é.paralelo.a</v>
      </c>
      <c r="V167" s="45" t="str">
        <f t="shared" si="193"/>
        <v>d.é.paralelo.a</v>
      </c>
    </row>
    <row r="168" spans="1:22" ht="9" customHeight="1" x14ac:dyDescent="0.25">
      <c r="A168" s="25">
        <v>168</v>
      </c>
      <c r="B168" s="59" t="str">
        <f t="shared" ref="B168:B170" si="195">E168</f>
        <v>geométrica</v>
      </c>
      <c r="C168" s="118" t="str">
        <f t="shared" si="194"/>
        <v>d.é.perpendicular.a</v>
      </c>
      <c r="D168" s="73" t="s">
        <v>47</v>
      </c>
      <c r="E168" s="24" t="str">
        <f>E167</f>
        <v>geométrica</v>
      </c>
      <c r="F168" s="24" t="s">
        <v>1332</v>
      </c>
      <c r="G168" s="40" t="s">
        <v>134</v>
      </c>
      <c r="H168" s="40" t="s">
        <v>134</v>
      </c>
      <c r="I168" s="40" t="s">
        <v>134</v>
      </c>
      <c r="J168" s="40" t="s">
        <v>134</v>
      </c>
      <c r="K168" s="40" t="s">
        <v>134</v>
      </c>
      <c r="L168" s="40" t="s">
        <v>134</v>
      </c>
      <c r="M168" s="40" t="s">
        <v>134</v>
      </c>
      <c r="N168" s="40" t="s">
        <v>134</v>
      </c>
      <c r="O168" s="40" t="s">
        <v>134</v>
      </c>
      <c r="P168" s="21" t="str">
        <f t="shared" si="134"/>
        <v>ObjetoBIM</v>
      </c>
      <c r="Q168" s="21" t="str">
        <f t="shared" si="171"/>
        <v>null</v>
      </c>
      <c r="R168" s="32" t="str">
        <f t="shared" si="190"/>
        <v>Propriedade: é.perpendicular.a    Domínio: ObjetoBIM     Range: null</v>
      </c>
      <c r="S168" s="32" t="str">
        <f t="shared" si="191"/>
        <v>Valor:  d.é.perpendicular.a</v>
      </c>
      <c r="T168" s="106" t="s">
        <v>134</v>
      </c>
      <c r="U168" s="45" t="str">
        <f t="shared" si="192"/>
        <v>Refere-se a propriedade  é.perpendicular.a  &gt;  d.é.perpendicular.a</v>
      </c>
      <c r="V168" s="45" t="str">
        <f t="shared" si="193"/>
        <v>d.é.perpendicular.a</v>
      </c>
    </row>
    <row r="169" spans="1:22" ht="9" customHeight="1" x14ac:dyDescent="0.25">
      <c r="A169" s="25">
        <v>169</v>
      </c>
      <c r="B169" s="59" t="str">
        <f t="shared" si="195"/>
        <v>geométrica</v>
      </c>
      <c r="C169" s="118" t="str">
        <f t="shared" si="194"/>
        <v>d.é.central.a</v>
      </c>
      <c r="D169" s="73" t="s">
        <v>47</v>
      </c>
      <c r="E169" s="24" t="str">
        <f t="shared" ref="E169:E170" si="196">E168</f>
        <v>geométrica</v>
      </c>
      <c r="F169" s="24" t="s">
        <v>1333</v>
      </c>
      <c r="G169" s="40" t="s">
        <v>134</v>
      </c>
      <c r="H169" s="40" t="s">
        <v>134</v>
      </c>
      <c r="I169" s="40" t="s">
        <v>134</v>
      </c>
      <c r="J169" s="40" t="s">
        <v>134</v>
      </c>
      <c r="K169" s="40" t="s">
        <v>134</v>
      </c>
      <c r="L169" s="40" t="s">
        <v>134</v>
      </c>
      <c r="M169" s="40" t="s">
        <v>134</v>
      </c>
      <c r="N169" s="40" t="s">
        <v>134</v>
      </c>
      <c r="O169" s="40" t="s">
        <v>134</v>
      </c>
      <c r="P169" s="21" t="str">
        <f t="shared" si="134"/>
        <v>ObjetoBIM</v>
      </c>
      <c r="Q169" s="21" t="str">
        <f t="shared" si="171"/>
        <v>null</v>
      </c>
      <c r="R169" s="32" t="str">
        <f t="shared" si="190"/>
        <v>Propriedade: é.central.a    Domínio: ObjetoBIM     Range: null</v>
      </c>
      <c r="S169" s="32" t="str">
        <f t="shared" si="191"/>
        <v>Valor:  d.é.central.a</v>
      </c>
      <c r="T169" s="106" t="s">
        <v>134</v>
      </c>
      <c r="U169" s="45" t="str">
        <f t="shared" si="192"/>
        <v>Refere-se a propriedade  é.central.a  &gt;  d.é.central.a</v>
      </c>
      <c r="V169" s="45" t="str">
        <f t="shared" si="193"/>
        <v>d.é.central.a</v>
      </c>
    </row>
    <row r="170" spans="1:22" ht="9" customHeight="1" x14ac:dyDescent="0.25">
      <c r="A170" s="25">
        <v>170</v>
      </c>
      <c r="B170" s="59" t="str">
        <f t="shared" si="195"/>
        <v>geométrica</v>
      </c>
      <c r="C170" s="118" t="str">
        <f t="shared" si="194"/>
        <v>d.é.perimetral.a</v>
      </c>
      <c r="D170" s="73" t="s">
        <v>47</v>
      </c>
      <c r="E170" s="24" t="str">
        <f t="shared" si="196"/>
        <v>geométrica</v>
      </c>
      <c r="F170" s="24" t="s">
        <v>1334</v>
      </c>
      <c r="G170" s="40" t="s">
        <v>134</v>
      </c>
      <c r="H170" s="40" t="s">
        <v>134</v>
      </c>
      <c r="I170" s="40" t="s">
        <v>134</v>
      </c>
      <c r="J170" s="40" t="s">
        <v>134</v>
      </c>
      <c r="K170" s="40" t="s">
        <v>134</v>
      </c>
      <c r="L170" s="40" t="s">
        <v>134</v>
      </c>
      <c r="M170" s="40" t="s">
        <v>134</v>
      </c>
      <c r="N170" s="40" t="s">
        <v>134</v>
      </c>
      <c r="O170" s="40" t="s">
        <v>134</v>
      </c>
      <c r="P170" s="21" t="str">
        <f t="shared" si="134"/>
        <v>ObjetoBIM</v>
      </c>
      <c r="Q170" s="21" t="str">
        <f t="shared" si="171"/>
        <v>null</v>
      </c>
      <c r="R170" s="32" t="str">
        <f t="shared" si="190"/>
        <v>Propriedade: é.perimetral.a    Domínio: ObjetoBIM     Range: null</v>
      </c>
      <c r="S170" s="32" t="str">
        <f t="shared" si="191"/>
        <v>Valor:  d.é.perimetral.a</v>
      </c>
      <c r="T170" s="106" t="s">
        <v>134</v>
      </c>
      <c r="U170" s="45" t="str">
        <f t="shared" si="192"/>
        <v>Refere-se a propriedade  é.perimetral.a  &gt;  d.é.perimetral.a</v>
      </c>
      <c r="V170" s="45" t="str">
        <f t="shared" si="193"/>
        <v>d.é.perimetral.a</v>
      </c>
    </row>
  </sheetData>
  <phoneticPr fontId="2" type="noConversion"/>
  <conditionalFormatting sqref="B2:B6 D2:E6 B104 D104:E104 B106:B108 D106:E108 B110:B113 D110:E113 B115:B121 D115:E121 B127:B170 D128:E128 D130:E154">
    <cfRule type="cellIs" dxfId="169" priority="24" operator="equal">
      <formula>"null"</formula>
    </cfRule>
  </conditionalFormatting>
  <conditionalFormatting sqref="B55 D55:E55 D56:D103 D129">
    <cfRule type="cellIs" dxfId="168" priority="27" operator="equal">
      <formula>"null"</formula>
    </cfRule>
  </conditionalFormatting>
  <conditionalFormatting sqref="B123:B125">
    <cfRule type="cellIs" dxfId="167" priority="6" operator="equal">
      <formula>"null"</formula>
    </cfRule>
  </conditionalFormatting>
  <conditionalFormatting sqref="D12">
    <cfRule type="cellIs" dxfId="166" priority="2" operator="equal">
      <formula>"null"</formula>
    </cfRule>
  </conditionalFormatting>
  <conditionalFormatting sqref="D105">
    <cfRule type="cellIs" dxfId="165" priority="4" operator="equal">
      <formula>"null"</formula>
    </cfRule>
  </conditionalFormatting>
  <conditionalFormatting sqref="D109">
    <cfRule type="cellIs" dxfId="164" priority="3" operator="equal">
      <formula>"null"</formula>
    </cfRule>
  </conditionalFormatting>
  <conditionalFormatting sqref="D122:D127">
    <cfRule type="cellIs" dxfId="163" priority="16" operator="equal">
      <formula>"null"</formula>
    </cfRule>
  </conditionalFormatting>
  <conditionalFormatting sqref="D114:E114">
    <cfRule type="cellIs" dxfId="162" priority="13" operator="equal">
      <formula>"null"</formula>
    </cfRule>
  </conditionalFormatting>
  <conditionalFormatting sqref="E122">
    <cfRule type="cellIs" dxfId="161" priority="9" operator="equal">
      <formula>"null"</formula>
    </cfRule>
  </conditionalFormatting>
  <conditionalFormatting sqref="E123:E125">
    <cfRule type="cellIs" dxfId="160" priority="10" operator="equal">
      <formula>"null"</formula>
    </cfRule>
  </conditionalFormatting>
  <conditionalFormatting sqref="E126">
    <cfRule type="cellIs" dxfId="159" priority="7" operator="equal">
      <formula>"null"</formula>
    </cfRule>
  </conditionalFormatting>
  <conditionalFormatting sqref="E127">
    <cfRule type="cellIs" dxfId="158" priority="8" operator="equal">
      <formula>"null"</formula>
    </cfRule>
  </conditionalFormatting>
  <conditionalFormatting sqref="G1:O1048576 T2:T170">
    <cfRule type="cellIs" dxfId="157" priority="58" operator="equal">
      <formula>"null"</formula>
    </cfRule>
  </conditionalFormatting>
  <conditionalFormatting sqref="P2">
    <cfRule type="cellIs" dxfId="156" priority="23" operator="equal">
      <formula>"null"</formula>
    </cfRule>
  </conditionalFormatting>
  <conditionalFormatting sqref="Q1:Q1048576 B7 D7:E7 B8:D8 B9:B12 B13:D13 B14:B15 D14:E15 B16:C16 B17:B23 B24:D24 B25:B35 B36:C37 B38:B40 B41:C41 B42:B44 B45:C45 B46:B47 B48:C48 B49:B50 B51:C51 B52:B54">
    <cfRule type="cellIs" dxfId="155" priority="25" operator="equal">
      <formula>"null"</formula>
    </cfRule>
  </conditionalFormatting>
  <conditionalFormatting sqref="X126">
    <cfRule type="cellIs" dxfId="154" priority="1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128 E128 E55 D92 E141 E104 C58:C103 C122:C127 C166:C170 E113 C41:C51 C24 C13 C16 C109 E148 C155:C165 E16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7" sqref="C7"/>
    </sheetView>
  </sheetViews>
  <sheetFormatPr defaultColWidth="9.28515625" defaultRowHeight="7.9" customHeight="1" x14ac:dyDescent="0.25"/>
  <cols>
    <col min="1" max="1" width="3.140625" style="33" customWidth="1"/>
    <col min="2" max="2" width="6.85546875" style="26" customWidth="1"/>
    <col min="3" max="3" width="7.7109375" style="26" customWidth="1"/>
    <col min="4" max="4" width="8.5703125" style="26" customWidth="1"/>
    <col min="5" max="7" width="6.28515625" style="26" customWidth="1"/>
    <col min="8" max="9" width="8.5703125" style="26" customWidth="1"/>
    <col min="10" max="10" width="6.85546875" style="26" customWidth="1"/>
    <col min="11" max="21" width="6.85546875" style="28" customWidth="1"/>
    <col min="22" max="16384" width="9.28515625" style="28"/>
  </cols>
  <sheetData>
    <row r="1" spans="1:21" ht="7.9" customHeight="1" x14ac:dyDescent="0.25">
      <c r="A1" s="50">
        <v>1</v>
      </c>
      <c r="B1" s="34" t="s">
        <v>1661</v>
      </c>
      <c r="C1" s="34" t="s">
        <v>1662</v>
      </c>
      <c r="D1" s="34" t="s">
        <v>1663</v>
      </c>
      <c r="E1" s="34" t="s">
        <v>1664</v>
      </c>
      <c r="F1" s="34" t="s">
        <v>1665</v>
      </c>
      <c r="G1" s="34" t="s">
        <v>1666</v>
      </c>
      <c r="H1" s="34" t="s">
        <v>1667</v>
      </c>
      <c r="I1" s="34" t="s">
        <v>1668</v>
      </c>
      <c r="J1" s="34" t="s">
        <v>1669</v>
      </c>
      <c r="K1" s="34" t="s">
        <v>1670</v>
      </c>
      <c r="L1" s="34" t="s">
        <v>1671</v>
      </c>
      <c r="M1" s="34" t="s">
        <v>1672</v>
      </c>
      <c r="N1" s="34" t="s">
        <v>1673</v>
      </c>
      <c r="O1" s="34" t="s">
        <v>1674</v>
      </c>
      <c r="P1" s="34" t="s">
        <v>1675</v>
      </c>
      <c r="Q1" s="34" t="s">
        <v>1676</v>
      </c>
      <c r="R1" s="34" t="s">
        <v>1677</v>
      </c>
      <c r="S1" s="34" t="s">
        <v>1678</v>
      </c>
      <c r="T1" s="34" t="s">
        <v>1679</v>
      </c>
      <c r="U1" s="34" t="s">
        <v>1680</v>
      </c>
    </row>
    <row r="2" spans="1:21" ht="7.9" customHeight="1" x14ac:dyDescent="0.25">
      <c r="A2" s="50">
        <v>2</v>
      </c>
      <c r="B2" s="41" t="s">
        <v>16</v>
      </c>
      <c r="C2" s="41" t="s">
        <v>32</v>
      </c>
      <c r="D2" s="22" t="s">
        <v>31</v>
      </c>
      <c r="E2" s="22" t="s">
        <v>134</v>
      </c>
      <c r="F2" s="22" t="s">
        <v>134</v>
      </c>
      <c r="G2" s="22" t="s">
        <v>134</v>
      </c>
      <c r="H2" s="22" t="s">
        <v>134</v>
      </c>
      <c r="I2" s="22" t="s">
        <v>134</v>
      </c>
      <c r="J2" s="22" t="s">
        <v>134</v>
      </c>
      <c r="K2" s="22" t="s">
        <v>134</v>
      </c>
      <c r="L2" s="22" t="s">
        <v>134</v>
      </c>
      <c r="M2" s="22" t="s">
        <v>134</v>
      </c>
      <c r="N2" s="22" t="s">
        <v>134</v>
      </c>
      <c r="O2" s="22" t="s">
        <v>134</v>
      </c>
      <c r="P2" s="22" t="s">
        <v>134</v>
      </c>
      <c r="Q2" s="22" t="s">
        <v>134</v>
      </c>
      <c r="R2" s="22" t="s">
        <v>134</v>
      </c>
      <c r="S2" s="22" t="s">
        <v>134</v>
      </c>
      <c r="T2" s="22" t="s">
        <v>134</v>
      </c>
      <c r="U2" s="22" t="s">
        <v>134</v>
      </c>
    </row>
    <row r="3" spans="1:21" ht="7.9" customHeight="1" x14ac:dyDescent="0.25">
      <c r="A3" s="50">
        <v>3</v>
      </c>
      <c r="B3" s="113" t="s">
        <v>1684</v>
      </c>
      <c r="C3" s="2" t="s">
        <v>417</v>
      </c>
      <c r="D3" s="2" t="s">
        <v>418</v>
      </c>
      <c r="E3" s="22" t="s">
        <v>1681</v>
      </c>
      <c r="F3" s="22" t="s">
        <v>1682</v>
      </c>
      <c r="G3" s="113" t="s">
        <v>1683</v>
      </c>
      <c r="H3" s="2" t="s">
        <v>419</v>
      </c>
      <c r="I3" s="2" t="s">
        <v>420</v>
      </c>
      <c r="J3" s="22" t="s">
        <v>134</v>
      </c>
      <c r="K3" s="22" t="s">
        <v>134</v>
      </c>
      <c r="L3" s="22" t="s">
        <v>134</v>
      </c>
      <c r="M3" s="22" t="s">
        <v>134</v>
      </c>
      <c r="N3" s="22" t="s">
        <v>134</v>
      </c>
      <c r="O3" s="22" t="s">
        <v>134</v>
      </c>
      <c r="P3" s="22" t="s">
        <v>134</v>
      </c>
      <c r="Q3" s="22" t="s">
        <v>134</v>
      </c>
      <c r="R3" s="22" t="s">
        <v>134</v>
      </c>
      <c r="S3" s="22" t="s">
        <v>134</v>
      </c>
      <c r="T3" s="22" t="s">
        <v>134</v>
      </c>
      <c r="U3" s="22" t="s">
        <v>134</v>
      </c>
    </row>
  </sheetData>
  <phoneticPr fontId="2" type="noConversion"/>
  <conditionalFormatting sqref="A1:XFD1048576">
    <cfRule type="cellIs" dxfId="15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S944"/>
  <sheetViews>
    <sheetView zoomScale="205" zoomScaleNormal="205" workbookViewId="0">
      <pane ySplit="1" topLeftCell="A920" activePane="bottomLeft" state="frozen"/>
      <selection pane="bottomLeft" activeCell="D942" sqref="D942"/>
    </sheetView>
  </sheetViews>
  <sheetFormatPr defaultColWidth="9.140625" defaultRowHeight="7.5" customHeight="1" x14ac:dyDescent="0.25"/>
  <cols>
    <col min="1" max="1" width="2.5703125" style="3" customWidth="1"/>
    <col min="2" max="2" width="18.7109375" style="3" customWidth="1"/>
    <col min="3" max="3" width="11.28515625" style="115" customWidth="1"/>
    <col min="4" max="4" width="11.42578125" style="3" customWidth="1"/>
    <col min="5" max="5" width="12.7109375" style="3" customWidth="1"/>
    <col min="6" max="6" width="7.85546875" style="3" customWidth="1"/>
    <col min="7" max="7" width="17.85546875" style="3" customWidth="1"/>
    <col min="8" max="8" width="12" style="115" customWidth="1"/>
    <col min="9" max="9" width="7.42578125" style="115" customWidth="1"/>
    <col min="10" max="10" width="6.7109375" style="116" customWidth="1"/>
    <col min="11" max="11" width="8.140625" style="3" customWidth="1"/>
    <col min="12" max="12" width="4.85546875" style="117" customWidth="1"/>
    <col min="13" max="13" width="4.7109375" style="46" customWidth="1"/>
    <col min="14" max="14" width="6" style="46" customWidth="1"/>
    <col min="15" max="15" width="4.7109375" style="46" customWidth="1"/>
    <col min="16" max="16" width="4.85546875" style="46" customWidth="1"/>
    <col min="17" max="17" width="5.28515625" style="46" customWidth="1"/>
    <col min="18" max="18" width="5.5703125" style="46" customWidth="1"/>
    <col min="19" max="19" width="4.7109375" style="46" customWidth="1"/>
    <col min="20" max="20" width="12.5703125" style="3" customWidth="1"/>
    <col min="21" max="16384" width="9.140625" style="3"/>
  </cols>
  <sheetData>
    <row r="1" spans="1:19" ht="7.5" customHeight="1" x14ac:dyDescent="0.25">
      <c r="A1" s="55">
        <v>1</v>
      </c>
      <c r="B1" s="56" t="s">
        <v>1727</v>
      </c>
      <c r="C1" s="56" t="s">
        <v>1728</v>
      </c>
      <c r="D1" s="58" t="s">
        <v>1729</v>
      </c>
      <c r="E1" s="58" t="s">
        <v>1730</v>
      </c>
      <c r="F1" s="58" t="s">
        <v>1731</v>
      </c>
      <c r="G1" s="58" t="s">
        <v>1732</v>
      </c>
      <c r="H1" s="56" t="s">
        <v>1733</v>
      </c>
      <c r="I1" s="56" t="s">
        <v>1734</v>
      </c>
      <c r="J1" s="58" t="s">
        <v>1735</v>
      </c>
      <c r="K1" s="58" t="s">
        <v>1736</v>
      </c>
      <c r="L1" s="109" t="s">
        <v>1737</v>
      </c>
      <c r="M1" s="109" t="s">
        <v>1738</v>
      </c>
      <c r="N1" s="109" t="s">
        <v>1739</v>
      </c>
      <c r="O1" s="109" t="s">
        <v>1740</v>
      </c>
      <c r="P1" s="109" t="s">
        <v>1741</v>
      </c>
      <c r="Q1" s="109" t="s">
        <v>1742</v>
      </c>
      <c r="R1" s="109" t="s">
        <v>1743</v>
      </c>
      <c r="S1" s="109" t="s">
        <v>1744</v>
      </c>
    </row>
    <row r="2" spans="1:19" ht="7.5" customHeight="1" x14ac:dyDescent="0.25">
      <c r="A2" s="55">
        <v>2</v>
      </c>
      <c r="B2" s="74" t="s">
        <v>1252</v>
      </c>
      <c r="C2" s="90" t="s">
        <v>1251</v>
      </c>
      <c r="D2" s="72" t="s">
        <v>134</v>
      </c>
      <c r="E2" s="87" t="s">
        <v>134</v>
      </c>
      <c r="F2" s="72" t="s">
        <v>134</v>
      </c>
      <c r="G2" s="87" t="s">
        <v>134</v>
      </c>
      <c r="H2" s="72" t="s">
        <v>134</v>
      </c>
      <c r="I2" s="98" t="s">
        <v>134</v>
      </c>
      <c r="J2" s="84" t="s">
        <v>134</v>
      </c>
      <c r="K2" s="68" t="s">
        <v>134</v>
      </c>
      <c r="L2" s="31" t="s">
        <v>134</v>
      </c>
      <c r="M2" s="110" t="s">
        <v>134</v>
      </c>
      <c r="N2" s="31" t="s">
        <v>134</v>
      </c>
      <c r="O2" s="110" t="s">
        <v>134</v>
      </c>
      <c r="P2" s="31" t="s">
        <v>134</v>
      </c>
      <c r="Q2" s="111" t="s">
        <v>134</v>
      </c>
      <c r="R2" s="106" t="s">
        <v>134</v>
      </c>
      <c r="S2" s="111" t="s">
        <v>134</v>
      </c>
    </row>
    <row r="3" spans="1:19" ht="7.5" customHeight="1" x14ac:dyDescent="0.25">
      <c r="A3" s="55">
        <v>3</v>
      </c>
      <c r="B3" s="6" t="s">
        <v>945</v>
      </c>
      <c r="C3" s="64" t="s">
        <v>849</v>
      </c>
      <c r="D3" s="72" t="s">
        <v>1660</v>
      </c>
      <c r="E3" s="87" t="s">
        <v>1252</v>
      </c>
      <c r="F3" s="72" t="s">
        <v>134</v>
      </c>
      <c r="G3" s="87" t="s">
        <v>134</v>
      </c>
      <c r="H3" s="72" t="s">
        <v>134</v>
      </c>
      <c r="I3" s="98" t="s">
        <v>134</v>
      </c>
      <c r="J3" s="18" t="s">
        <v>134</v>
      </c>
      <c r="K3" s="68" t="s">
        <v>134</v>
      </c>
      <c r="L3" s="31" t="s">
        <v>134</v>
      </c>
      <c r="M3" s="110" t="s">
        <v>134</v>
      </c>
      <c r="N3" s="31" t="s">
        <v>134</v>
      </c>
      <c r="O3" s="110" t="s">
        <v>134</v>
      </c>
      <c r="P3" s="31" t="s">
        <v>134</v>
      </c>
      <c r="Q3" s="111" t="s">
        <v>134</v>
      </c>
      <c r="R3" s="106" t="s">
        <v>134</v>
      </c>
      <c r="S3" s="111" t="s">
        <v>134</v>
      </c>
    </row>
    <row r="4" spans="1:19" ht="7.5" customHeight="1" x14ac:dyDescent="0.25">
      <c r="A4" s="55">
        <v>4</v>
      </c>
      <c r="B4" s="91" t="s">
        <v>1230</v>
      </c>
      <c r="C4" s="64" t="s">
        <v>848</v>
      </c>
      <c r="D4" s="72" t="s">
        <v>1660</v>
      </c>
      <c r="E4" s="71" t="s">
        <v>945</v>
      </c>
      <c r="F4" s="72" t="s">
        <v>134</v>
      </c>
      <c r="G4" s="87" t="s">
        <v>134</v>
      </c>
      <c r="H4" s="72" t="s">
        <v>134</v>
      </c>
      <c r="I4" s="98" t="s">
        <v>134</v>
      </c>
      <c r="J4" s="18" t="s">
        <v>134</v>
      </c>
      <c r="K4" s="68" t="s">
        <v>134</v>
      </c>
      <c r="L4" s="31" t="s">
        <v>134</v>
      </c>
      <c r="M4" s="110" t="s">
        <v>134</v>
      </c>
      <c r="N4" s="31" t="s">
        <v>134</v>
      </c>
      <c r="O4" s="110" t="s">
        <v>134</v>
      </c>
      <c r="P4" s="31" t="s">
        <v>134</v>
      </c>
      <c r="Q4" s="111" t="s">
        <v>134</v>
      </c>
      <c r="R4" s="106" t="s">
        <v>134</v>
      </c>
      <c r="S4" s="111" t="s">
        <v>134</v>
      </c>
    </row>
    <row r="5" spans="1:19" ht="7.5" customHeight="1" x14ac:dyDescent="0.25">
      <c r="A5" s="55">
        <v>5</v>
      </c>
      <c r="B5" s="6" t="s">
        <v>944</v>
      </c>
      <c r="C5" s="64" t="s">
        <v>1229</v>
      </c>
      <c r="D5" s="72" t="s">
        <v>1660</v>
      </c>
      <c r="E5" s="71" t="s">
        <v>1230</v>
      </c>
      <c r="F5" s="72" t="s">
        <v>134</v>
      </c>
      <c r="G5" s="87" t="s">
        <v>134</v>
      </c>
      <c r="H5" s="72" t="s">
        <v>134</v>
      </c>
      <c r="I5" s="98" t="s">
        <v>134</v>
      </c>
      <c r="J5" s="18" t="s">
        <v>134</v>
      </c>
      <c r="K5" s="68" t="s">
        <v>134</v>
      </c>
      <c r="L5" s="31" t="s">
        <v>134</v>
      </c>
      <c r="M5" s="110" t="s">
        <v>134</v>
      </c>
      <c r="N5" s="31" t="s">
        <v>134</v>
      </c>
      <c r="O5" s="110" t="s">
        <v>134</v>
      </c>
      <c r="P5" s="31" t="s">
        <v>134</v>
      </c>
      <c r="Q5" s="111" t="s">
        <v>134</v>
      </c>
      <c r="R5" s="106" t="s">
        <v>134</v>
      </c>
      <c r="S5" s="111" t="s">
        <v>134</v>
      </c>
    </row>
    <row r="6" spans="1:19" ht="7.5" customHeight="1" x14ac:dyDescent="0.25">
      <c r="A6" s="55">
        <v>6</v>
      </c>
      <c r="B6" s="6" t="s">
        <v>981</v>
      </c>
      <c r="C6" s="38" t="s">
        <v>898</v>
      </c>
      <c r="D6" s="72" t="s">
        <v>1660</v>
      </c>
      <c r="E6" s="71" t="s">
        <v>944</v>
      </c>
      <c r="F6" s="72" t="s">
        <v>134</v>
      </c>
      <c r="G6" s="87" t="s">
        <v>134</v>
      </c>
      <c r="H6" s="72" t="s">
        <v>134</v>
      </c>
      <c r="I6" s="98" t="s">
        <v>134</v>
      </c>
      <c r="J6" s="18" t="s">
        <v>134</v>
      </c>
      <c r="K6" s="68" t="s">
        <v>134</v>
      </c>
      <c r="L6" s="31" t="s">
        <v>134</v>
      </c>
      <c r="M6" s="110" t="s">
        <v>134</v>
      </c>
      <c r="N6" s="31" t="s">
        <v>134</v>
      </c>
      <c r="O6" s="110" t="s">
        <v>134</v>
      </c>
      <c r="P6" s="31" t="s">
        <v>134</v>
      </c>
      <c r="Q6" s="110" t="s">
        <v>134</v>
      </c>
      <c r="R6" s="106" t="s">
        <v>134</v>
      </c>
      <c r="S6" s="111" t="s">
        <v>134</v>
      </c>
    </row>
    <row r="7" spans="1:19" ht="7.5" customHeight="1" x14ac:dyDescent="0.25">
      <c r="A7" s="55">
        <v>7</v>
      </c>
      <c r="B7" s="6" t="s">
        <v>982</v>
      </c>
      <c r="C7" s="38" t="s">
        <v>898</v>
      </c>
      <c r="D7" s="72" t="s">
        <v>1660</v>
      </c>
      <c r="E7" s="71" t="s">
        <v>944</v>
      </c>
      <c r="F7" s="72" t="s">
        <v>134</v>
      </c>
      <c r="G7" s="87" t="s">
        <v>134</v>
      </c>
      <c r="H7" s="72" t="s">
        <v>134</v>
      </c>
      <c r="I7" s="98" t="s">
        <v>134</v>
      </c>
      <c r="J7" s="18" t="s">
        <v>134</v>
      </c>
      <c r="K7" s="68" t="s">
        <v>134</v>
      </c>
      <c r="L7" s="31" t="s">
        <v>134</v>
      </c>
      <c r="M7" s="110" t="s">
        <v>134</v>
      </c>
      <c r="N7" s="31" t="s">
        <v>134</v>
      </c>
      <c r="O7" s="110" t="s">
        <v>134</v>
      </c>
      <c r="P7" s="31" t="s">
        <v>134</v>
      </c>
      <c r="Q7" s="110" t="s">
        <v>134</v>
      </c>
      <c r="R7" s="106" t="s">
        <v>134</v>
      </c>
      <c r="S7" s="111" t="s">
        <v>134</v>
      </c>
    </row>
    <row r="8" spans="1:19" ht="7.5" customHeight="1" x14ac:dyDescent="0.25">
      <c r="A8" s="55">
        <v>8</v>
      </c>
      <c r="B8" s="6" t="s">
        <v>983</v>
      </c>
      <c r="C8" s="38" t="s">
        <v>898</v>
      </c>
      <c r="D8" s="72" t="s">
        <v>1660</v>
      </c>
      <c r="E8" s="71" t="s">
        <v>944</v>
      </c>
      <c r="F8" s="72" t="s">
        <v>134</v>
      </c>
      <c r="G8" s="87" t="s">
        <v>134</v>
      </c>
      <c r="H8" s="72" t="s">
        <v>134</v>
      </c>
      <c r="I8" s="98" t="s">
        <v>134</v>
      </c>
      <c r="J8" s="18" t="s">
        <v>134</v>
      </c>
      <c r="K8" s="68" t="s">
        <v>134</v>
      </c>
      <c r="L8" s="31" t="s">
        <v>134</v>
      </c>
      <c r="M8" s="110" t="s">
        <v>134</v>
      </c>
      <c r="N8" s="31" t="s">
        <v>134</v>
      </c>
      <c r="O8" s="110" t="s">
        <v>134</v>
      </c>
      <c r="P8" s="31" t="s">
        <v>134</v>
      </c>
      <c r="Q8" s="110" t="s">
        <v>134</v>
      </c>
      <c r="R8" s="106" t="s">
        <v>134</v>
      </c>
      <c r="S8" s="111" t="s">
        <v>134</v>
      </c>
    </row>
    <row r="9" spans="1:19" ht="7.5" customHeight="1" x14ac:dyDescent="0.25">
      <c r="A9" s="55">
        <v>9</v>
      </c>
      <c r="B9" s="6" t="s">
        <v>984</v>
      </c>
      <c r="C9" s="38" t="s">
        <v>898</v>
      </c>
      <c r="D9" s="72" t="s">
        <v>1660</v>
      </c>
      <c r="E9" s="71" t="s">
        <v>944</v>
      </c>
      <c r="F9" s="72" t="s">
        <v>134</v>
      </c>
      <c r="G9" s="87" t="s">
        <v>134</v>
      </c>
      <c r="H9" s="72" t="s">
        <v>134</v>
      </c>
      <c r="I9" s="98" t="s">
        <v>134</v>
      </c>
      <c r="J9" s="18" t="s">
        <v>134</v>
      </c>
      <c r="K9" s="68" t="s">
        <v>134</v>
      </c>
      <c r="L9" s="31" t="s">
        <v>134</v>
      </c>
      <c r="M9" s="110" t="s">
        <v>134</v>
      </c>
      <c r="N9" s="31" t="s">
        <v>134</v>
      </c>
      <c r="O9" s="110" t="s">
        <v>134</v>
      </c>
      <c r="P9" s="31" t="s">
        <v>134</v>
      </c>
      <c r="Q9" s="110" t="s">
        <v>134</v>
      </c>
      <c r="R9" s="106" t="s">
        <v>134</v>
      </c>
      <c r="S9" s="111" t="s">
        <v>134</v>
      </c>
    </row>
    <row r="10" spans="1:19" ht="7.5" customHeight="1" x14ac:dyDescent="0.25">
      <c r="A10" s="55">
        <v>10</v>
      </c>
      <c r="B10" s="6" t="s">
        <v>985</v>
      </c>
      <c r="C10" s="38" t="s">
        <v>898</v>
      </c>
      <c r="D10" s="72" t="s">
        <v>1660</v>
      </c>
      <c r="E10" s="71" t="s">
        <v>944</v>
      </c>
      <c r="F10" s="72" t="s">
        <v>134</v>
      </c>
      <c r="G10" s="87" t="s">
        <v>134</v>
      </c>
      <c r="H10" s="72" t="s">
        <v>134</v>
      </c>
      <c r="I10" s="98" t="s">
        <v>134</v>
      </c>
      <c r="J10" s="18" t="s">
        <v>134</v>
      </c>
      <c r="K10" s="68" t="s">
        <v>134</v>
      </c>
      <c r="L10" s="31" t="s">
        <v>134</v>
      </c>
      <c r="M10" s="110" t="s">
        <v>134</v>
      </c>
      <c r="N10" s="31" t="s">
        <v>134</v>
      </c>
      <c r="O10" s="110" t="s">
        <v>134</v>
      </c>
      <c r="P10" s="31" t="s">
        <v>134</v>
      </c>
      <c r="Q10" s="110" t="s">
        <v>134</v>
      </c>
      <c r="R10" s="106" t="s">
        <v>134</v>
      </c>
      <c r="S10" s="111" t="s">
        <v>134</v>
      </c>
    </row>
    <row r="11" spans="1:19" s="114" customFormat="1" ht="7.5" customHeight="1" x14ac:dyDescent="0.25">
      <c r="A11" s="55">
        <v>11</v>
      </c>
      <c r="B11" s="91" t="s">
        <v>1623</v>
      </c>
      <c r="C11" s="89" t="s">
        <v>1140</v>
      </c>
      <c r="D11" s="72" t="s">
        <v>1660</v>
      </c>
      <c r="E11" s="71" t="s">
        <v>944</v>
      </c>
      <c r="F11" s="72" t="s">
        <v>134</v>
      </c>
      <c r="G11" s="87" t="s">
        <v>134</v>
      </c>
      <c r="H11" s="72" t="s">
        <v>134</v>
      </c>
      <c r="I11" s="98" t="s">
        <v>134</v>
      </c>
      <c r="J11" s="17" t="s">
        <v>1659</v>
      </c>
      <c r="K11" s="65" t="s">
        <v>1217</v>
      </c>
      <c r="L11" s="31" t="s">
        <v>134</v>
      </c>
      <c r="M11" s="110" t="s">
        <v>134</v>
      </c>
      <c r="N11" s="31" t="s">
        <v>134</v>
      </c>
      <c r="O11" s="110" t="s">
        <v>134</v>
      </c>
      <c r="P11" s="31" t="s">
        <v>134</v>
      </c>
      <c r="Q11" s="110" t="s">
        <v>134</v>
      </c>
      <c r="R11" s="106" t="s">
        <v>134</v>
      </c>
      <c r="S11" s="111" t="s">
        <v>134</v>
      </c>
    </row>
    <row r="12" spans="1:19" s="114" customFormat="1" ht="7.5" customHeight="1" x14ac:dyDescent="0.25">
      <c r="A12" s="55">
        <v>12</v>
      </c>
      <c r="B12" s="91" t="s">
        <v>1624</v>
      </c>
      <c r="C12" s="89" t="s">
        <v>1140</v>
      </c>
      <c r="D12" s="72" t="s">
        <v>1660</v>
      </c>
      <c r="E12" s="71" t="s">
        <v>944</v>
      </c>
      <c r="F12" s="72" t="s">
        <v>134</v>
      </c>
      <c r="G12" s="87" t="s">
        <v>134</v>
      </c>
      <c r="H12" s="72" t="s">
        <v>134</v>
      </c>
      <c r="I12" s="98" t="s">
        <v>134</v>
      </c>
      <c r="J12" s="17" t="s">
        <v>1659</v>
      </c>
      <c r="K12" s="65" t="s">
        <v>1218</v>
      </c>
      <c r="L12" s="31" t="s">
        <v>134</v>
      </c>
      <c r="M12" s="110" t="s">
        <v>134</v>
      </c>
      <c r="N12" s="31" t="s">
        <v>134</v>
      </c>
      <c r="O12" s="110" t="s">
        <v>134</v>
      </c>
      <c r="P12" s="31" t="s">
        <v>134</v>
      </c>
      <c r="Q12" s="110" t="s">
        <v>134</v>
      </c>
      <c r="R12" s="106" t="s">
        <v>134</v>
      </c>
      <c r="S12" s="111" t="s">
        <v>134</v>
      </c>
    </row>
    <row r="13" spans="1:19" s="114" customFormat="1" ht="7.5" customHeight="1" x14ac:dyDescent="0.25">
      <c r="A13" s="55">
        <v>13</v>
      </c>
      <c r="B13" s="91" t="s">
        <v>1625</v>
      </c>
      <c r="C13" s="89" t="s">
        <v>1140</v>
      </c>
      <c r="D13" s="72" t="s">
        <v>1660</v>
      </c>
      <c r="E13" s="71" t="s">
        <v>944</v>
      </c>
      <c r="F13" s="72" t="s">
        <v>134</v>
      </c>
      <c r="G13" s="87" t="s">
        <v>134</v>
      </c>
      <c r="H13" s="72" t="s">
        <v>134</v>
      </c>
      <c r="I13" s="98" t="s">
        <v>134</v>
      </c>
      <c r="J13" s="17" t="s">
        <v>1659</v>
      </c>
      <c r="K13" s="65" t="s">
        <v>1219</v>
      </c>
      <c r="L13" s="31" t="s">
        <v>134</v>
      </c>
      <c r="M13" s="110" t="s">
        <v>134</v>
      </c>
      <c r="N13" s="31" t="s">
        <v>134</v>
      </c>
      <c r="O13" s="110" t="s">
        <v>134</v>
      </c>
      <c r="P13" s="31" t="s">
        <v>134</v>
      </c>
      <c r="Q13" s="110" t="s">
        <v>134</v>
      </c>
      <c r="R13" s="106" t="s">
        <v>134</v>
      </c>
      <c r="S13" s="111" t="s">
        <v>134</v>
      </c>
    </row>
    <row r="14" spans="1:19" s="114" customFormat="1" ht="7.5" customHeight="1" x14ac:dyDescent="0.25">
      <c r="A14" s="55">
        <v>14</v>
      </c>
      <c r="B14" s="91" t="s">
        <v>1626</v>
      </c>
      <c r="C14" s="89" t="s">
        <v>1140</v>
      </c>
      <c r="D14" s="72" t="s">
        <v>1660</v>
      </c>
      <c r="E14" s="71" t="s">
        <v>944</v>
      </c>
      <c r="F14" s="72" t="s">
        <v>134</v>
      </c>
      <c r="G14" s="87" t="s">
        <v>134</v>
      </c>
      <c r="H14" s="72" t="s">
        <v>134</v>
      </c>
      <c r="I14" s="98" t="s">
        <v>134</v>
      </c>
      <c r="J14" s="17" t="s">
        <v>1659</v>
      </c>
      <c r="K14" s="65" t="s">
        <v>1220</v>
      </c>
      <c r="L14" s="31" t="s">
        <v>134</v>
      </c>
      <c r="M14" s="110" t="s">
        <v>134</v>
      </c>
      <c r="N14" s="31" t="s">
        <v>134</v>
      </c>
      <c r="O14" s="110" t="s">
        <v>134</v>
      </c>
      <c r="P14" s="31" t="s">
        <v>134</v>
      </c>
      <c r="Q14" s="110" t="s">
        <v>134</v>
      </c>
      <c r="R14" s="106" t="s">
        <v>134</v>
      </c>
      <c r="S14" s="111" t="s">
        <v>134</v>
      </c>
    </row>
    <row r="15" spans="1:19" s="114" customFormat="1" ht="7.5" customHeight="1" x14ac:dyDescent="0.25">
      <c r="A15" s="55">
        <v>15</v>
      </c>
      <c r="B15" s="91" t="s">
        <v>1627</v>
      </c>
      <c r="C15" s="89" t="s">
        <v>1140</v>
      </c>
      <c r="D15" s="72" t="s">
        <v>1660</v>
      </c>
      <c r="E15" s="71" t="s">
        <v>944</v>
      </c>
      <c r="F15" s="72" t="s">
        <v>134</v>
      </c>
      <c r="G15" s="87" t="s">
        <v>134</v>
      </c>
      <c r="H15" s="72" t="s">
        <v>134</v>
      </c>
      <c r="I15" s="98" t="s">
        <v>134</v>
      </c>
      <c r="J15" s="17" t="s">
        <v>1659</v>
      </c>
      <c r="K15" s="65" t="s">
        <v>1221</v>
      </c>
      <c r="L15" s="31" t="s">
        <v>134</v>
      </c>
      <c r="M15" s="110" t="s">
        <v>134</v>
      </c>
      <c r="N15" s="31" t="s">
        <v>134</v>
      </c>
      <c r="O15" s="110" t="s">
        <v>134</v>
      </c>
      <c r="P15" s="31" t="s">
        <v>134</v>
      </c>
      <c r="Q15" s="110" t="s">
        <v>134</v>
      </c>
      <c r="R15" s="106" t="s">
        <v>134</v>
      </c>
      <c r="S15" s="111" t="s">
        <v>134</v>
      </c>
    </row>
    <row r="16" spans="1:19" s="114" customFormat="1" ht="7.5" customHeight="1" x14ac:dyDescent="0.25">
      <c r="A16" s="55">
        <v>16</v>
      </c>
      <c r="B16" s="91" t="s">
        <v>1628</v>
      </c>
      <c r="C16" s="89" t="s">
        <v>1140</v>
      </c>
      <c r="D16" s="72" t="s">
        <v>1660</v>
      </c>
      <c r="E16" s="71" t="s">
        <v>944</v>
      </c>
      <c r="F16" s="72" t="s">
        <v>134</v>
      </c>
      <c r="G16" s="87" t="s">
        <v>134</v>
      </c>
      <c r="H16" s="72" t="s">
        <v>134</v>
      </c>
      <c r="I16" s="98" t="s">
        <v>134</v>
      </c>
      <c r="J16" s="17" t="s">
        <v>1659</v>
      </c>
      <c r="K16" s="65" t="s">
        <v>1222</v>
      </c>
      <c r="L16" s="31" t="s">
        <v>134</v>
      </c>
      <c r="M16" s="110" t="s">
        <v>134</v>
      </c>
      <c r="N16" s="31" t="s">
        <v>134</v>
      </c>
      <c r="O16" s="110" t="s">
        <v>134</v>
      </c>
      <c r="P16" s="31" t="s">
        <v>134</v>
      </c>
      <c r="Q16" s="110" t="s">
        <v>134</v>
      </c>
      <c r="R16" s="106" t="s">
        <v>134</v>
      </c>
      <c r="S16" s="111" t="s">
        <v>134</v>
      </c>
    </row>
    <row r="17" spans="1:19" s="114" customFormat="1" ht="7.5" customHeight="1" x14ac:dyDescent="0.25">
      <c r="A17" s="55">
        <v>17</v>
      </c>
      <c r="B17" s="91" t="s">
        <v>1629</v>
      </c>
      <c r="C17" s="89" t="s">
        <v>1140</v>
      </c>
      <c r="D17" s="72" t="s">
        <v>1660</v>
      </c>
      <c r="E17" s="71" t="s">
        <v>944</v>
      </c>
      <c r="F17" s="72" t="s">
        <v>134</v>
      </c>
      <c r="G17" s="87" t="s">
        <v>134</v>
      </c>
      <c r="H17" s="72" t="s">
        <v>134</v>
      </c>
      <c r="I17" s="98" t="s">
        <v>134</v>
      </c>
      <c r="J17" s="17" t="s">
        <v>1659</v>
      </c>
      <c r="K17" s="65" t="s">
        <v>1223</v>
      </c>
      <c r="L17" s="31" t="s">
        <v>134</v>
      </c>
      <c r="M17" s="110" t="s">
        <v>134</v>
      </c>
      <c r="N17" s="31" t="s">
        <v>134</v>
      </c>
      <c r="O17" s="110" t="s">
        <v>134</v>
      </c>
      <c r="P17" s="31" t="s">
        <v>134</v>
      </c>
      <c r="Q17" s="110" t="s">
        <v>134</v>
      </c>
      <c r="R17" s="106" t="s">
        <v>134</v>
      </c>
      <c r="S17" s="111" t="s">
        <v>134</v>
      </c>
    </row>
    <row r="18" spans="1:19" s="114" customFormat="1" ht="7.5" customHeight="1" x14ac:dyDescent="0.25">
      <c r="A18" s="55">
        <v>18</v>
      </c>
      <c r="B18" s="91" t="s">
        <v>1630</v>
      </c>
      <c r="C18" s="89" t="s">
        <v>1140</v>
      </c>
      <c r="D18" s="72" t="s">
        <v>1660</v>
      </c>
      <c r="E18" s="71" t="s">
        <v>944</v>
      </c>
      <c r="F18" s="72" t="s">
        <v>134</v>
      </c>
      <c r="G18" s="87" t="s">
        <v>134</v>
      </c>
      <c r="H18" s="72" t="s">
        <v>134</v>
      </c>
      <c r="I18" s="98" t="s">
        <v>134</v>
      </c>
      <c r="J18" s="17" t="s">
        <v>1659</v>
      </c>
      <c r="K18" s="65" t="s">
        <v>1224</v>
      </c>
      <c r="L18" s="31" t="s">
        <v>134</v>
      </c>
      <c r="M18" s="110" t="s">
        <v>134</v>
      </c>
      <c r="N18" s="31" t="s">
        <v>134</v>
      </c>
      <c r="O18" s="110" t="s">
        <v>134</v>
      </c>
      <c r="P18" s="31" t="s">
        <v>134</v>
      </c>
      <c r="Q18" s="110" t="s">
        <v>134</v>
      </c>
      <c r="R18" s="106" t="s">
        <v>134</v>
      </c>
      <c r="S18" s="111" t="s">
        <v>134</v>
      </c>
    </row>
    <row r="19" spans="1:19" s="114" customFormat="1" ht="7.5" customHeight="1" x14ac:dyDescent="0.25">
      <c r="A19" s="55">
        <v>19</v>
      </c>
      <c r="B19" s="91" t="s">
        <v>1631</v>
      </c>
      <c r="C19" s="89" t="s">
        <v>1140</v>
      </c>
      <c r="D19" s="72" t="s">
        <v>1660</v>
      </c>
      <c r="E19" s="71" t="s">
        <v>944</v>
      </c>
      <c r="F19" s="72" t="s">
        <v>134</v>
      </c>
      <c r="G19" s="87" t="s">
        <v>134</v>
      </c>
      <c r="H19" s="72" t="s">
        <v>134</v>
      </c>
      <c r="I19" s="98" t="s">
        <v>134</v>
      </c>
      <c r="J19" s="17" t="s">
        <v>1659</v>
      </c>
      <c r="K19" s="65" t="s">
        <v>1225</v>
      </c>
      <c r="L19" s="31" t="s">
        <v>134</v>
      </c>
      <c r="M19" s="110" t="s">
        <v>134</v>
      </c>
      <c r="N19" s="31" t="s">
        <v>134</v>
      </c>
      <c r="O19" s="110" t="s">
        <v>134</v>
      </c>
      <c r="P19" s="31" t="s">
        <v>134</v>
      </c>
      <c r="Q19" s="110" t="s">
        <v>134</v>
      </c>
      <c r="R19" s="106" t="s">
        <v>134</v>
      </c>
      <c r="S19" s="111" t="s">
        <v>134</v>
      </c>
    </row>
    <row r="20" spans="1:19" s="114" customFormat="1" ht="7.5" customHeight="1" x14ac:dyDescent="0.25">
      <c r="A20" s="55">
        <v>20</v>
      </c>
      <c r="B20" s="91" t="s">
        <v>1632</v>
      </c>
      <c r="C20" s="89" t="s">
        <v>1140</v>
      </c>
      <c r="D20" s="72" t="s">
        <v>1660</v>
      </c>
      <c r="E20" s="71" t="s">
        <v>944</v>
      </c>
      <c r="F20" s="72" t="s">
        <v>134</v>
      </c>
      <c r="G20" s="87" t="s">
        <v>134</v>
      </c>
      <c r="H20" s="72" t="s">
        <v>134</v>
      </c>
      <c r="I20" s="98" t="s">
        <v>134</v>
      </c>
      <c r="J20" s="17" t="s">
        <v>1659</v>
      </c>
      <c r="K20" s="65" t="s">
        <v>1194</v>
      </c>
      <c r="L20" s="31" t="s">
        <v>134</v>
      </c>
      <c r="M20" s="110" t="s">
        <v>134</v>
      </c>
      <c r="N20" s="31" t="s">
        <v>134</v>
      </c>
      <c r="O20" s="110" t="s">
        <v>134</v>
      </c>
      <c r="P20" s="31" t="s">
        <v>134</v>
      </c>
      <c r="Q20" s="110" t="s">
        <v>134</v>
      </c>
      <c r="R20" s="106" t="s">
        <v>134</v>
      </c>
      <c r="S20" s="111" t="s">
        <v>134</v>
      </c>
    </row>
    <row r="21" spans="1:19" s="114" customFormat="1" ht="7.5" customHeight="1" x14ac:dyDescent="0.25">
      <c r="A21" s="55">
        <v>21</v>
      </c>
      <c r="B21" s="91" t="s">
        <v>1633</v>
      </c>
      <c r="C21" s="89" t="s">
        <v>1140</v>
      </c>
      <c r="D21" s="72" t="s">
        <v>1660</v>
      </c>
      <c r="E21" s="71" t="s">
        <v>944</v>
      </c>
      <c r="F21" s="72" t="s">
        <v>134</v>
      </c>
      <c r="G21" s="87" t="s">
        <v>134</v>
      </c>
      <c r="H21" s="72" t="s">
        <v>134</v>
      </c>
      <c r="I21" s="98" t="s">
        <v>134</v>
      </c>
      <c r="J21" s="17" t="s">
        <v>1659</v>
      </c>
      <c r="K21" s="65" t="s">
        <v>1195</v>
      </c>
      <c r="L21" s="31" t="s">
        <v>134</v>
      </c>
      <c r="M21" s="110" t="s">
        <v>134</v>
      </c>
      <c r="N21" s="31" t="s">
        <v>134</v>
      </c>
      <c r="O21" s="110" t="s">
        <v>134</v>
      </c>
      <c r="P21" s="31" t="s">
        <v>134</v>
      </c>
      <c r="Q21" s="110" t="s">
        <v>134</v>
      </c>
      <c r="R21" s="106" t="s">
        <v>134</v>
      </c>
      <c r="S21" s="111" t="s">
        <v>134</v>
      </c>
    </row>
    <row r="22" spans="1:19" s="114" customFormat="1" ht="7.5" customHeight="1" x14ac:dyDescent="0.25">
      <c r="A22" s="55">
        <v>22</v>
      </c>
      <c r="B22" s="91" t="s">
        <v>1634</v>
      </c>
      <c r="C22" s="89" t="s">
        <v>1140</v>
      </c>
      <c r="D22" s="72" t="s">
        <v>1660</v>
      </c>
      <c r="E22" s="71" t="s">
        <v>944</v>
      </c>
      <c r="F22" s="72" t="s">
        <v>134</v>
      </c>
      <c r="G22" s="87" t="s">
        <v>134</v>
      </c>
      <c r="H22" s="72" t="s">
        <v>134</v>
      </c>
      <c r="I22" s="98" t="s">
        <v>134</v>
      </c>
      <c r="J22" s="17" t="s">
        <v>1659</v>
      </c>
      <c r="K22" s="65" t="s">
        <v>1201</v>
      </c>
      <c r="L22" s="31" t="s">
        <v>134</v>
      </c>
      <c r="M22" s="110" t="s">
        <v>134</v>
      </c>
      <c r="N22" s="31" t="s">
        <v>134</v>
      </c>
      <c r="O22" s="110" t="s">
        <v>134</v>
      </c>
      <c r="P22" s="31" t="s">
        <v>134</v>
      </c>
      <c r="Q22" s="110" t="s">
        <v>134</v>
      </c>
      <c r="R22" s="106" t="s">
        <v>134</v>
      </c>
      <c r="S22" s="111" t="s">
        <v>134</v>
      </c>
    </row>
    <row r="23" spans="1:19" s="114" customFormat="1" ht="7.5" customHeight="1" x14ac:dyDescent="0.25">
      <c r="A23" s="55">
        <v>23</v>
      </c>
      <c r="B23" s="91" t="s">
        <v>1635</v>
      </c>
      <c r="C23" s="89" t="s">
        <v>1140</v>
      </c>
      <c r="D23" s="72" t="s">
        <v>1660</v>
      </c>
      <c r="E23" s="71" t="s">
        <v>944</v>
      </c>
      <c r="F23" s="72" t="s">
        <v>134</v>
      </c>
      <c r="G23" s="87" t="s">
        <v>134</v>
      </c>
      <c r="H23" s="72" t="s">
        <v>134</v>
      </c>
      <c r="I23" s="98" t="s">
        <v>134</v>
      </c>
      <c r="J23" s="17" t="s">
        <v>1659</v>
      </c>
      <c r="K23" s="65" t="s">
        <v>1185</v>
      </c>
      <c r="L23" s="31" t="s">
        <v>134</v>
      </c>
      <c r="M23" s="110" t="s">
        <v>134</v>
      </c>
      <c r="N23" s="31" t="s">
        <v>134</v>
      </c>
      <c r="O23" s="110" t="s">
        <v>134</v>
      </c>
      <c r="P23" s="31" t="s">
        <v>134</v>
      </c>
      <c r="Q23" s="110" t="s">
        <v>134</v>
      </c>
      <c r="R23" s="106" t="s">
        <v>134</v>
      </c>
      <c r="S23" s="111" t="s">
        <v>134</v>
      </c>
    </row>
    <row r="24" spans="1:19" s="114" customFormat="1" ht="7.5" customHeight="1" x14ac:dyDescent="0.25">
      <c r="A24" s="55">
        <v>24</v>
      </c>
      <c r="B24" s="91" t="s">
        <v>1636</v>
      </c>
      <c r="C24" s="89" t="s">
        <v>1140</v>
      </c>
      <c r="D24" s="72" t="s">
        <v>1660</v>
      </c>
      <c r="E24" s="71" t="s">
        <v>944</v>
      </c>
      <c r="F24" s="72" t="s">
        <v>134</v>
      </c>
      <c r="G24" s="87" t="s">
        <v>134</v>
      </c>
      <c r="H24" s="72" t="s">
        <v>134</v>
      </c>
      <c r="I24" s="98" t="s">
        <v>134</v>
      </c>
      <c r="J24" s="17" t="s">
        <v>1659</v>
      </c>
      <c r="K24" s="65" t="s">
        <v>1198</v>
      </c>
      <c r="L24" s="31" t="s">
        <v>134</v>
      </c>
      <c r="M24" s="110" t="s">
        <v>134</v>
      </c>
      <c r="N24" s="31" t="s">
        <v>134</v>
      </c>
      <c r="O24" s="110" t="s">
        <v>134</v>
      </c>
      <c r="P24" s="31" t="s">
        <v>134</v>
      </c>
      <c r="Q24" s="110" t="s">
        <v>134</v>
      </c>
      <c r="R24" s="106" t="s">
        <v>134</v>
      </c>
      <c r="S24" s="111" t="s">
        <v>134</v>
      </c>
    </row>
    <row r="25" spans="1:19" s="114" customFormat="1" ht="7.5" customHeight="1" x14ac:dyDescent="0.25">
      <c r="A25" s="55">
        <v>25</v>
      </c>
      <c r="B25" s="91" t="s">
        <v>1637</v>
      </c>
      <c r="C25" s="89" t="s">
        <v>1140</v>
      </c>
      <c r="D25" s="72" t="s">
        <v>1660</v>
      </c>
      <c r="E25" s="71" t="s">
        <v>944</v>
      </c>
      <c r="F25" s="72" t="s">
        <v>134</v>
      </c>
      <c r="G25" s="87" t="s">
        <v>134</v>
      </c>
      <c r="H25" s="72" t="s">
        <v>134</v>
      </c>
      <c r="I25" s="98" t="s">
        <v>134</v>
      </c>
      <c r="J25" s="17" t="s">
        <v>1659</v>
      </c>
      <c r="K25" s="65" t="s">
        <v>1193</v>
      </c>
      <c r="L25" s="31" t="s">
        <v>134</v>
      </c>
      <c r="M25" s="110" t="s">
        <v>134</v>
      </c>
      <c r="N25" s="31" t="s">
        <v>134</v>
      </c>
      <c r="O25" s="110" t="s">
        <v>134</v>
      </c>
      <c r="P25" s="31" t="s">
        <v>134</v>
      </c>
      <c r="Q25" s="110" t="s">
        <v>134</v>
      </c>
      <c r="R25" s="106" t="s">
        <v>134</v>
      </c>
      <c r="S25" s="111" t="s">
        <v>134</v>
      </c>
    </row>
    <row r="26" spans="1:19" s="114" customFormat="1" ht="7.5" customHeight="1" x14ac:dyDescent="0.25">
      <c r="A26" s="55">
        <v>26</v>
      </c>
      <c r="B26" s="91" t="s">
        <v>1638</v>
      </c>
      <c r="C26" s="89" t="s">
        <v>1140</v>
      </c>
      <c r="D26" s="72" t="s">
        <v>1660</v>
      </c>
      <c r="E26" s="71" t="s">
        <v>944</v>
      </c>
      <c r="F26" s="72" t="s">
        <v>134</v>
      </c>
      <c r="G26" s="87" t="s">
        <v>134</v>
      </c>
      <c r="H26" s="72" t="s">
        <v>134</v>
      </c>
      <c r="I26" s="98" t="s">
        <v>134</v>
      </c>
      <c r="J26" s="17" t="s">
        <v>1659</v>
      </c>
      <c r="K26" s="65" t="s">
        <v>1188</v>
      </c>
      <c r="L26" s="31" t="s">
        <v>134</v>
      </c>
      <c r="M26" s="110" t="s">
        <v>134</v>
      </c>
      <c r="N26" s="31" t="s">
        <v>134</v>
      </c>
      <c r="O26" s="110" t="s">
        <v>134</v>
      </c>
      <c r="P26" s="31" t="s">
        <v>134</v>
      </c>
      <c r="Q26" s="110" t="s">
        <v>134</v>
      </c>
      <c r="R26" s="106" t="s">
        <v>134</v>
      </c>
      <c r="S26" s="111" t="s">
        <v>134</v>
      </c>
    </row>
    <row r="27" spans="1:19" s="114" customFormat="1" ht="7.5" customHeight="1" x14ac:dyDescent="0.25">
      <c r="A27" s="55">
        <v>27</v>
      </c>
      <c r="B27" s="91" t="s">
        <v>1639</v>
      </c>
      <c r="C27" s="89" t="s">
        <v>1140</v>
      </c>
      <c r="D27" s="72" t="s">
        <v>1660</v>
      </c>
      <c r="E27" s="71" t="s">
        <v>944</v>
      </c>
      <c r="F27" s="72" t="s">
        <v>134</v>
      </c>
      <c r="G27" s="87" t="s">
        <v>134</v>
      </c>
      <c r="H27" s="72" t="s">
        <v>134</v>
      </c>
      <c r="I27" s="98" t="s">
        <v>134</v>
      </c>
      <c r="J27" s="17" t="s">
        <v>1659</v>
      </c>
      <c r="K27" s="65" t="s">
        <v>1190</v>
      </c>
      <c r="L27" s="31" t="s">
        <v>134</v>
      </c>
      <c r="M27" s="110" t="s">
        <v>134</v>
      </c>
      <c r="N27" s="31" t="s">
        <v>134</v>
      </c>
      <c r="O27" s="110" t="s">
        <v>134</v>
      </c>
      <c r="P27" s="31" t="s">
        <v>134</v>
      </c>
      <c r="Q27" s="110" t="s">
        <v>134</v>
      </c>
      <c r="R27" s="106" t="s">
        <v>134</v>
      </c>
      <c r="S27" s="111" t="s">
        <v>134</v>
      </c>
    </row>
    <row r="28" spans="1:19" s="114" customFormat="1" ht="7.5" customHeight="1" x14ac:dyDescent="0.25">
      <c r="A28" s="55">
        <v>28</v>
      </c>
      <c r="B28" s="91" t="s">
        <v>1640</v>
      </c>
      <c r="C28" s="89" t="s">
        <v>1140</v>
      </c>
      <c r="D28" s="72" t="s">
        <v>1660</v>
      </c>
      <c r="E28" s="71" t="s">
        <v>944</v>
      </c>
      <c r="F28" s="72" t="s">
        <v>134</v>
      </c>
      <c r="G28" s="87" t="s">
        <v>134</v>
      </c>
      <c r="H28" s="72" t="s">
        <v>134</v>
      </c>
      <c r="I28" s="98" t="s">
        <v>134</v>
      </c>
      <c r="J28" s="17" t="s">
        <v>1659</v>
      </c>
      <c r="K28" s="65" t="s">
        <v>1197</v>
      </c>
      <c r="L28" s="31" t="s">
        <v>134</v>
      </c>
      <c r="M28" s="110" t="s">
        <v>134</v>
      </c>
      <c r="N28" s="31" t="s">
        <v>134</v>
      </c>
      <c r="O28" s="110" t="s">
        <v>134</v>
      </c>
      <c r="P28" s="31" t="s">
        <v>134</v>
      </c>
      <c r="Q28" s="110" t="s">
        <v>134</v>
      </c>
      <c r="R28" s="106" t="s">
        <v>134</v>
      </c>
      <c r="S28" s="111" t="s">
        <v>134</v>
      </c>
    </row>
    <row r="29" spans="1:19" s="114" customFormat="1" ht="7.5" customHeight="1" x14ac:dyDescent="0.25">
      <c r="A29" s="55">
        <v>29</v>
      </c>
      <c r="B29" s="91" t="s">
        <v>1641</v>
      </c>
      <c r="C29" s="89" t="s">
        <v>1140</v>
      </c>
      <c r="D29" s="72" t="s">
        <v>1660</v>
      </c>
      <c r="E29" s="71" t="s">
        <v>944</v>
      </c>
      <c r="F29" s="72" t="s">
        <v>134</v>
      </c>
      <c r="G29" s="87" t="s">
        <v>134</v>
      </c>
      <c r="H29" s="72" t="s">
        <v>134</v>
      </c>
      <c r="I29" s="98" t="s">
        <v>134</v>
      </c>
      <c r="J29" s="17" t="s">
        <v>1659</v>
      </c>
      <c r="K29" s="65" t="s">
        <v>1204</v>
      </c>
      <c r="L29" s="31" t="s">
        <v>134</v>
      </c>
      <c r="M29" s="110" t="s">
        <v>134</v>
      </c>
      <c r="N29" s="31" t="s">
        <v>134</v>
      </c>
      <c r="O29" s="110" t="s">
        <v>134</v>
      </c>
      <c r="P29" s="31" t="s">
        <v>134</v>
      </c>
      <c r="Q29" s="110" t="s">
        <v>134</v>
      </c>
      <c r="R29" s="106" t="s">
        <v>134</v>
      </c>
      <c r="S29" s="111" t="s">
        <v>134</v>
      </c>
    </row>
    <row r="30" spans="1:19" s="114" customFormat="1" ht="7.5" customHeight="1" x14ac:dyDescent="0.25">
      <c r="A30" s="55">
        <v>30</v>
      </c>
      <c r="B30" s="91" t="s">
        <v>1642</v>
      </c>
      <c r="C30" s="89" t="s">
        <v>1140</v>
      </c>
      <c r="D30" s="72" t="s">
        <v>1660</v>
      </c>
      <c r="E30" s="71" t="s">
        <v>944</v>
      </c>
      <c r="F30" s="72" t="s">
        <v>134</v>
      </c>
      <c r="G30" s="87" t="s">
        <v>134</v>
      </c>
      <c r="H30" s="72" t="s">
        <v>134</v>
      </c>
      <c r="I30" s="98" t="s">
        <v>134</v>
      </c>
      <c r="J30" s="17" t="s">
        <v>1659</v>
      </c>
      <c r="K30" s="65" t="s">
        <v>1189</v>
      </c>
      <c r="L30" s="31" t="s">
        <v>134</v>
      </c>
      <c r="M30" s="110" t="s">
        <v>134</v>
      </c>
      <c r="N30" s="31" t="s">
        <v>134</v>
      </c>
      <c r="O30" s="110" t="s">
        <v>134</v>
      </c>
      <c r="P30" s="31" t="s">
        <v>134</v>
      </c>
      <c r="Q30" s="110" t="s">
        <v>134</v>
      </c>
      <c r="R30" s="106" t="s">
        <v>134</v>
      </c>
      <c r="S30" s="111" t="s">
        <v>134</v>
      </c>
    </row>
    <row r="31" spans="1:19" s="114" customFormat="1" ht="7.5" customHeight="1" x14ac:dyDescent="0.25">
      <c r="A31" s="55">
        <v>31</v>
      </c>
      <c r="B31" s="91" t="s">
        <v>1643</v>
      </c>
      <c r="C31" s="89" t="s">
        <v>1140</v>
      </c>
      <c r="D31" s="72" t="s">
        <v>1660</v>
      </c>
      <c r="E31" s="71" t="s">
        <v>944</v>
      </c>
      <c r="F31" s="72" t="s">
        <v>134</v>
      </c>
      <c r="G31" s="87" t="s">
        <v>134</v>
      </c>
      <c r="H31" s="72" t="s">
        <v>134</v>
      </c>
      <c r="I31" s="98" t="s">
        <v>134</v>
      </c>
      <c r="J31" s="17" t="s">
        <v>1659</v>
      </c>
      <c r="K31" s="65" t="s">
        <v>1205</v>
      </c>
      <c r="L31" s="31" t="s">
        <v>134</v>
      </c>
      <c r="M31" s="110" t="s">
        <v>134</v>
      </c>
      <c r="N31" s="31" t="s">
        <v>134</v>
      </c>
      <c r="O31" s="110" t="s">
        <v>134</v>
      </c>
      <c r="P31" s="31" t="s">
        <v>134</v>
      </c>
      <c r="Q31" s="110" t="s">
        <v>134</v>
      </c>
      <c r="R31" s="106" t="s">
        <v>134</v>
      </c>
      <c r="S31" s="111" t="s">
        <v>134</v>
      </c>
    </row>
    <row r="32" spans="1:19" s="114" customFormat="1" ht="7.5" customHeight="1" x14ac:dyDescent="0.25">
      <c r="A32" s="55">
        <v>32</v>
      </c>
      <c r="B32" s="91" t="s">
        <v>1644</v>
      </c>
      <c r="C32" s="89" t="s">
        <v>1140</v>
      </c>
      <c r="D32" s="72" t="s">
        <v>1660</v>
      </c>
      <c r="E32" s="71" t="s">
        <v>944</v>
      </c>
      <c r="F32" s="72" t="s">
        <v>134</v>
      </c>
      <c r="G32" s="87" t="s">
        <v>134</v>
      </c>
      <c r="H32" s="72" t="s">
        <v>134</v>
      </c>
      <c r="I32" s="98" t="s">
        <v>134</v>
      </c>
      <c r="J32" s="17" t="s">
        <v>1659</v>
      </c>
      <c r="K32" s="65" t="s">
        <v>1187</v>
      </c>
      <c r="L32" s="31" t="s">
        <v>134</v>
      </c>
      <c r="M32" s="110" t="s">
        <v>134</v>
      </c>
      <c r="N32" s="31" t="s">
        <v>134</v>
      </c>
      <c r="O32" s="110" t="s">
        <v>134</v>
      </c>
      <c r="P32" s="31" t="s">
        <v>134</v>
      </c>
      <c r="Q32" s="110" t="s">
        <v>134</v>
      </c>
      <c r="R32" s="106" t="s">
        <v>134</v>
      </c>
      <c r="S32" s="111" t="s">
        <v>134</v>
      </c>
    </row>
    <row r="33" spans="1:19" s="114" customFormat="1" ht="7.5" customHeight="1" x14ac:dyDescent="0.25">
      <c r="A33" s="55">
        <v>33</v>
      </c>
      <c r="B33" s="91" t="s">
        <v>1645</v>
      </c>
      <c r="C33" s="89" t="s">
        <v>1140</v>
      </c>
      <c r="D33" s="72" t="s">
        <v>1660</v>
      </c>
      <c r="E33" s="71" t="s">
        <v>944</v>
      </c>
      <c r="F33" s="72" t="s">
        <v>134</v>
      </c>
      <c r="G33" s="87" t="s">
        <v>134</v>
      </c>
      <c r="H33" s="72" t="s">
        <v>134</v>
      </c>
      <c r="I33" s="98" t="s">
        <v>134</v>
      </c>
      <c r="J33" s="17" t="s">
        <v>1659</v>
      </c>
      <c r="K33" s="65" t="s">
        <v>1207</v>
      </c>
      <c r="L33" s="31" t="s">
        <v>134</v>
      </c>
      <c r="M33" s="110" t="s">
        <v>134</v>
      </c>
      <c r="N33" s="31" t="s">
        <v>134</v>
      </c>
      <c r="O33" s="110" t="s">
        <v>134</v>
      </c>
      <c r="P33" s="31" t="s">
        <v>134</v>
      </c>
      <c r="Q33" s="110" t="s">
        <v>134</v>
      </c>
      <c r="R33" s="106" t="s">
        <v>134</v>
      </c>
      <c r="S33" s="111" t="s">
        <v>134</v>
      </c>
    </row>
    <row r="34" spans="1:19" s="114" customFormat="1" ht="7.5" customHeight="1" x14ac:dyDescent="0.25">
      <c r="A34" s="55">
        <v>34</v>
      </c>
      <c r="B34" s="91" t="s">
        <v>1646</v>
      </c>
      <c r="C34" s="89" t="s">
        <v>1140</v>
      </c>
      <c r="D34" s="72" t="s">
        <v>1660</v>
      </c>
      <c r="E34" s="71" t="s">
        <v>944</v>
      </c>
      <c r="F34" s="72" t="s">
        <v>134</v>
      </c>
      <c r="G34" s="87" t="s">
        <v>134</v>
      </c>
      <c r="H34" s="72" t="s">
        <v>134</v>
      </c>
      <c r="I34" s="98" t="s">
        <v>134</v>
      </c>
      <c r="J34" s="17" t="s">
        <v>1659</v>
      </c>
      <c r="K34" s="65" t="s">
        <v>1191</v>
      </c>
      <c r="L34" s="31" t="s">
        <v>134</v>
      </c>
      <c r="M34" s="110" t="s">
        <v>134</v>
      </c>
      <c r="N34" s="31" t="s">
        <v>134</v>
      </c>
      <c r="O34" s="110" t="s">
        <v>134</v>
      </c>
      <c r="P34" s="31" t="s">
        <v>134</v>
      </c>
      <c r="Q34" s="110" t="s">
        <v>134</v>
      </c>
      <c r="R34" s="106" t="s">
        <v>134</v>
      </c>
      <c r="S34" s="111" t="s">
        <v>134</v>
      </c>
    </row>
    <row r="35" spans="1:19" s="114" customFormat="1" ht="7.5" customHeight="1" x14ac:dyDescent="0.25">
      <c r="A35" s="55">
        <v>35</v>
      </c>
      <c r="B35" s="91" t="s">
        <v>1647</v>
      </c>
      <c r="C35" s="89" t="s">
        <v>1140</v>
      </c>
      <c r="D35" s="72" t="s">
        <v>1660</v>
      </c>
      <c r="E35" s="71" t="s">
        <v>944</v>
      </c>
      <c r="F35" s="72" t="s">
        <v>134</v>
      </c>
      <c r="G35" s="87" t="s">
        <v>134</v>
      </c>
      <c r="H35" s="72" t="s">
        <v>134</v>
      </c>
      <c r="I35" s="98" t="s">
        <v>134</v>
      </c>
      <c r="J35" s="17" t="s">
        <v>1659</v>
      </c>
      <c r="K35" s="65" t="s">
        <v>1186</v>
      </c>
      <c r="L35" s="31" t="s">
        <v>134</v>
      </c>
      <c r="M35" s="110" t="s">
        <v>134</v>
      </c>
      <c r="N35" s="31" t="s">
        <v>134</v>
      </c>
      <c r="O35" s="110" t="s">
        <v>134</v>
      </c>
      <c r="P35" s="31" t="s">
        <v>134</v>
      </c>
      <c r="Q35" s="110" t="s">
        <v>134</v>
      </c>
      <c r="R35" s="106" t="s">
        <v>134</v>
      </c>
      <c r="S35" s="111" t="s">
        <v>134</v>
      </c>
    </row>
    <row r="36" spans="1:19" s="114" customFormat="1" ht="7.5" customHeight="1" x14ac:dyDescent="0.25">
      <c r="A36" s="55">
        <v>36</v>
      </c>
      <c r="B36" s="91" t="s">
        <v>1648</v>
      </c>
      <c r="C36" s="89" t="s">
        <v>1140</v>
      </c>
      <c r="D36" s="72" t="s">
        <v>1660</v>
      </c>
      <c r="E36" s="71" t="s">
        <v>944</v>
      </c>
      <c r="F36" s="72" t="s">
        <v>134</v>
      </c>
      <c r="G36" s="87" t="s">
        <v>134</v>
      </c>
      <c r="H36" s="72" t="s">
        <v>134</v>
      </c>
      <c r="I36" s="98" t="s">
        <v>134</v>
      </c>
      <c r="J36" s="17" t="s">
        <v>1659</v>
      </c>
      <c r="K36" s="65" t="s">
        <v>1192</v>
      </c>
      <c r="L36" s="31" t="s">
        <v>134</v>
      </c>
      <c r="M36" s="110" t="s">
        <v>134</v>
      </c>
      <c r="N36" s="31" t="s">
        <v>134</v>
      </c>
      <c r="O36" s="110" t="s">
        <v>134</v>
      </c>
      <c r="P36" s="31" t="s">
        <v>134</v>
      </c>
      <c r="Q36" s="110" t="s">
        <v>134</v>
      </c>
      <c r="R36" s="106" t="s">
        <v>134</v>
      </c>
      <c r="S36" s="111" t="s">
        <v>134</v>
      </c>
    </row>
    <row r="37" spans="1:19" s="114" customFormat="1" ht="7.5" customHeight="1" x14ac:dyDescent="0.25">
      <c r="A37" s="55">
        <v>37</v>
      </c>
      <c r="B37" s="91" t="s">
        <v>1649</v>
      </c>
      <c r="C37" s="89" t="s">
        <v>1140</v>
      </c>
      <c r="D37" s="72" t="s">
        <v>1660</v>
      </c>
      <c r="E37" s="71" t="s">
        <v>944</v>
      </c>
      <c r="F37" s="72" t="s">
        <v>134</v>
      </c>
      <c r="G37" s="87" t="s">
        <v>134</v>
      </c>
      <c r="H37" s="72" t="s">
        <v>134</v>
      </c>
      <c r="I37" s="98" t="s">
        <v>134</v>
      </c>
      <c r="J37" s="17" t="s">
        <v>1659</v>
      </c>
      <c r="K37" s="65" t="s">
        <v>1206</v>
      </c>
      <c r="L37" s="31" t="s">
        <v>134</v>
      </c>
      <c r="M37" s="110" t="s">
        <v>134</v>
      </c>
      <c r="N37" s="31" t="s">
        <v>134</v>
      </c>
      <c r="O37" s="110" t="s">
        <v>134</v>
      </c>
      <c r="P37" s="31" t="s">
        <v>134</v>
      </c>
      <c r="Q37" s="110" t="s">
        <v>134</v>
      </c>
      <c r="R37" s="106" t="s">
        <v>134</v>
      </c>
      <c r="S37" s="111" t="s">
        <v>134</v>
      </c>
    </row>
    <row r="38" spans="1:19" s="114" customFormat="1" ht="7.5" customHeight="1" x14ac:dyDescent="0.25">
      <c r="A38" s="55">
        <v>38</v>
      </c>
      <c r="B38" s="91" t="s">
        <v>1650</v>
      </c>
      <c r="C38" s="89" t="s">
        <v>1140</v>
      </c>
      <c r="D38" s="72" t="s">
        <v>1660</v>
      </c>
      <c r="E38" s="71" t="s">
        <v>944</v>
      </c>
      <c r="F38" s="72" t="s">
        <v>134</v>
      </c>
      <c r="G38" s="87" t="s">
        <v>134</v>
      </c>
      <c r="H38" s="72" t="s">
        <v>134</v>
      </c>
      <c r="I38" s="98" t="s">
        <v>134</v>
      </c>
      <c r="J38" s="17" t="s">
        <v>1659</v>
      </c>
      <c r="K38" s="65" t="s">
        <v>1202</v>
      </c>
      <c r="L38" s="31" t="s">
        <v>134</v>
      </c>
      <c r="M38" s="110" t="s">
        <v>134</v>
      </c>
      <c r="N38" s="31" t="s">
        <v>134</v>
      </c>
      <c r="O38" s="110" t="s">
        <v>134</v>
      </c>
      <c r="P38" s="31" t="s">
        <v>134</v>
      </c>
      <c r="Q38" s="110" t="s">
        <v>134</v>
      </c>
      <c r="R38" s="106" t="s">
        <v>134</v>
      </c>
      <c r="S38" s="111" t="s">
        <v>134</v>
      </c>
    </row>
    <row r="39" spans="1:19" s="114" customFormat="1" ht="7.5" customHeight="1" x14ac:dyDescent="0.25">
      <c r="A39" s="55">
        <v>39</v>
      </c>
      <c r="B39" s="91" t="s">
        <v>1651</v>
      </c>
      <c r="C39" s="89" t="s">
        <v>1140</v>
      </c>
      <c r="D39" s="72" t="s">
        <v>1660</v>
      </c>
      <c r="E39" s="71" t="s">
        <v>944</v>
      </c>
      <c r="F39" s="72" t="s">
        <v>134</v>
      </c>
      <c r="G39" s="87" t="s">
        <v>134</v>
      </c>
      <c r="H39" s="72" t="s">
        <v>134</v>
      </c>
      <c r="I39" s="98" t="s">
        <v>134</v>
      </c>
      <c r="J39" s="17" t="s">
        <v>1659</v>
      </c>
      <c r="K39" s="65" t="s">
        <v>1199</v>
      </c>
      <c r="L39" s="31" t="s">
        <v>134</v>
      </c>
      <c r="M39" s="110" t="s">
        <v>134</v>
      </c>
      <c r="N39" s="31" t="s">
        <v>134</v>
      </c>
      <c r="O39" s="110" t="s">
        <v>134</v>
      </c>
      <c r="P39" s="31" t="s">
        <v>134</v>
      </c>
      <c r="Q39" s="110" t="s">
        <v>134</v>
      </c>
      <c r="R39" s="106" t="s">
        <v>134</v>
      </c>
      <c r="S39" s="111" t="s">
        <v>134</v>
      </c>
    </row>
    <row r="40" spans="1:19" s="114" customFormat="1" ht="7.5" customHeight="1" x14ac:dyDescent="0.25">
      <c r="A40" s="55">
        <v>40</v>
      </c>
      <c r="B40" s="91" t="s">
        <v>1652</v>
      </c>
      <c r="C40" s="89" t="s">
        <v>1140</v>
      </c>
      <c r="D40" s="72" t="s">
        <v>1660</v>
      </c>
      <c r="E40" s="71" t="s">
        <v>944</v>
      </c>
      <c r="F40" s="72" t="s">
        <v>134</v>
      </c>
      <c r="G40" s="87" t="s">
        <v>134</v>
      </c>
      <c r="H40" s="72" t="s">
        <v>134</v>
      </c>
      <c r="I40" s="98" t="s">
        <v>134</v>
      </c>
      <c r="J40" s="17" t="s">
        <v>1659</v>
      </c>
      <c r="K40" s="65" t="s">
        <v>1203</v>
      </c>
      <c r="L40" s="31" t="s">
        <v>134</v>
      </c>
      <c r="M40" s="110" t="s">
        <v>134</v>
      </c>
      <c r="N40" s="31" t="s">
        <v>134</v>
      </c>
      <c r="O40" s="110" t="s">
        <v>134</v>
      </c>
      <c r="P40" s="31" t="s">
        <v>134</v>
      </c>
      <c r="Q40" s="110" t="s">
        <v>134</v>
      </c>
      <c r="R40" s="106" t="s">
        <v>134</v>
      </c>
      <c r="S40" s="111" t="s">
        <v>134</v>
      </c>
    </row>
    <row r="41" spans="1:19" s="114" customFormat="1" ht="7.5" customHeight="1" x14ac:dyDescent="0.25">
      <c r="A41" s="55">
        <v>41</v>
      </c>
      <c r="B41" s="91" t="s">
        <v>1653</v>
      </c>
      <c r="C41" s="89" t="s">
        <v>1140</v>
      </c>
      <c r="D41" s="72" t="s">
        <v>1660</v>
      </c>
      <c r="E41" s="71" t="s">
        <v>944</v>
      </c>
      <c r="F41" s="72" t="s">
        <v>134</v>
      </c>
      <c r="G41" s="87" t="s">
        <v>134</v>
      </c>
      <c r="H41" s="72" t="s">
        <v>134</v>
      </c>
      <c r="I41" s="98" t="s">
        <v>134</v>
      </c>
      <c r="J41" s="17" t="s">
        <v>1659</v>
      </c>
      <c r="K41" s="65" t="s">
        <v>1200</v>
      </c>
      <c r="L41" s="31" t="s">
        <v>134</v>
      </c>
      <c r="M41" s="110" t="s">
        <v>134</v>
      </c>
      <c r="N41" s="31" t="s">
        <v>134</v>
      </c>
      <c r="O41" s="110" t="s">
        <v>134</v>
      </c>
      <c r="P41" s="31" t="s">
        <v>134</v>
      </c>
      <c r="Q41" s="110" t="s">
        <v>134</v>
      </c>
      <c r="R41" s="106" t="s">
        <v>134</v>
      </c>
      <c r="S41" s="111" t="s">
        <v>134</v>
      </c>
    </row>
    <row r="42" spans="1:19" s="114" customFormat="1" ht="7.5" customHeight="1" x14ac:dyDescent="0.25">
      <c r="A42" s="55">
        <v>42</v>
      </c>
      <c r="B42" s="91" t="s">
        <v>1654</v>
      </c>
      <c r="C42" s="89" t="s">
        <v>1140</v>
      </c>
      <c r="D42" s="72" t="s">
        <v>1660</v>
      </c>
      <c r="E42" s="71" t="s">
        <v>944</v>
      </c>
      <c r="F42" s="72" t="s">
        <v>134</v>
      </c>
      <c r="G42" s="87" t="s">
        <v>134</v>
      </c>
      <c r="H42" s="72" t="s">
        <v>134</v>
      </c>
      <c r="I42" s="98" t="s">
        <v>134</v>
      </c>
      <c r="J42" s="17" t="s">
        <v>1659</v>
      </c>
      <c r="K42" s="65" t="s">
        <v>1226</v>
      </c>
      <c r="L42" s="31" t="s">
        <v>134</v>
      </c>
      <c r="M42" s="110" t="s">
        <v>134</v>
      </c>
      <c r="N42" s="31" t="s">
        <v>134</v>
      </c>
      <c r="O42" s="110" t="s">
        <v>134</v>
      </c>
      <c r="P42" s="31" t="s">
        <v>134</v>
      </c>
      <c r="Q42" s="110" t="s">
        <v>134</v>
      </c>
      <c r="R42" s="106" t="s">
        <v>134</v>
      </c>
      <c r="S42" s="111" t="s">
        <v>134</v>
      </c>
    </row>
    <row r="43" spans="1:19" s="114" customFormat="1" ht="7.5" customHeight="1" x14ac:dyDescent="0.25">
      <c r="A43" s="55">
        <v>43</v>
      </c>
      <c r="B43" s="91" t="s">
        <v>1655</v>
      </c>
      <c r="C43" s="89" t="s">
        <v>1140</v>
      </c>
      <c r="D43" s="72" t="s">
        <v>1660</v>
      </c>
      <c r="E43" s="71" t="s">
        <v>944</v>
      </c>
      <c r="F43" s="72" t="s">
        <v>134</v>
      </c>
      <c r="G43" s="87" t="s">
        <v>134</v>
      </c>
      <c r="H43" s="72" t="s">
        <v>134</v>
      </c>
      <c r="I43" s="98" t="s">
        <v>134</v>
      </c>
      <c r="J43" s="17" t="s">
        <v>1659</v>
      </c>
      <c r="K43" s="65" t="s">
        <v>1196</v>
      </c>
      <c r="L43" s="31" t="s">
        <v>134</v>
      </c>
      <c r="M43" s="110" t="s">
        <v>134</v>
      </c>
      <c r="N43" s="31" t="s">
        <v>134</v>
      </c>
      <c r="O43" s="110" t="s">
        <v>134</v>
      </c>
      <c r="P43" s="31" t="s">
        <v>134</v>
      </c>
      <c r="Q43" s="110" t="s">
        <v>134</v>
      </c>
      <c r="R43" s="106" t="s">
        <v>134</v>
      </c>
      <c r="S43" s="111" t="s">
        <v>134</v>
      </c>
    </row>
    <row r="44" spans="1:19" ht="7.5" customHeight="1" x14ac:dyDescent="0.25">
      <c r="A44" s="55">
        <v>44</v>
      </c>
      <c r="B44" s="66" t="s">
        <v>1208</v>
      </c>
      <c r="C44" s="38" t="s">
        <v>1140</v>
      </c>
      <c r="D44" s="72" t="s">
        <v>1660</v>
      </c>
      <c r="E44" s="71" t="s">
        <v>981</v>
      </c>
      <c r="F44" s="72" t="s">
        <v>1657</v>
      </c>
      <c r="G44" s="92" t="s">
        <v>1623</v>
      </c>
      <c r="H44" s="72" t="s">
        <v>134</v>
      </c>
      <c r="I44" s="98" t="s">
        <v>134</v>
      </c>
      <c r="J44" s="17" t="s">
        <v>134</v>
      </c>
      <c r="K44" s="68" t="s">
        <v>134</v>
      </c>
      <c r="L44" s="31" t="s">
        <v>134</v>
      </c>
      <c r="M44" s="110" t="s">
        <v>134</v>
      </c>
      <c r="N44" s="31" t="s">
        <v>134</v>
      </c>
      <c r="O44" s="110" t="s">
        <v>134</v>
      </c>
      <c r="P44" s="31" t="s">
        <v>134</v>
      </c>
      <c r="Q44" s="110" t="s">
        <v>134</v>
      </c>
      <c r="R44" s="106" t="s">
        <v>134</v>
      </c>
      <c r="S44" s="111" t="s">
        <v>134</v>
      </c>
    </row>
    <row r="45" spans="1:19" ht="7.5" customHeight="1" x14ac:dyDescent="0.25">
      <c r="A45" s="55">
        <v>45</v>
      </c>
      <c r="B45" s="66" t="s">
        <v>1209</v>
      </c>
      <c r="C45" s="38" t="s">
        <v>1140</v>
      </c>
      <c r="D45" s="72" t="s">
        <v>1660</v>
      </c>
      <c r="E45" s="71" t="s">
        <v>981</v>
      </c>
      <c r="F45" s="72" t="s">
        <v>1657</v>
      </c>
      <c r="G45" s="92" t="s">
        <v>1624</v>
      </c>
      <c r="H45" s="72" t="s">
        <v>134</v>
      </c>
      <c r="I45" s="98" t="s">
        <v>134</v>
      </c>
      <c r="J45" s="17" t="s">
        <v>134</v>
      </c>
      <c r="K45" s="68" t="s">
        <v>134</v>
      </c>
      <c r="L45" s="31" t="s">
        <v>134</v>
      </c>
      <c r="M45" s="110" t="s">
        <v>134</v>
      </c>
      <c r="N45" s="31" t="s">
        <v>134</v>
      </c>
      <c r="O45" s="110" t="s">
        <v>134</v>
      </c>
      <c r="P45" s="31" t="s">
        <v>134</v>
      </c>
      <c r="Q45" s="110" t="s">
        <v>134</v>
      </c>
      <c r="R45" s="106" t="s">
        <v>134</v>
      </c>
      <c r="S45" s="111" t="s">
        <v>134</v>
      </c>
    </row>
    <row r="46" spans="1:19" ht="7.5" customHeight="1" x14ac:dyDescent="0.25">
      <c r="A46" s="55">
        <v>46</v>
      </c>
      <c r="B46" s="66" t="s">
        <v>1210</v>
      </c>
      <c r="C46" s="38" t="s">
        <v>1140</v>
      </c>
      <c r="D46" s="72" t="s">
        <v>1660</v>
      </c>
      <c r="E46" s="71" t="s">
        <v>981</v>
      </c>
      <c r="F46" s="72" t="s">
        <v>1657</v>
      </c>
      <c r="G46" s="92" t="s">
        <v>1625</v>
      </c>
      <c r="H46" s="72" t="s">
        <v>134</v>
      </c>
      <c r="I46" s="98" t="s">
        <v>134</v>
      </c>
      <c r="J46" s="17" t="s">
        <v>134</v>
      </c>
      <c r="K46" s="68" t="s">
        <v>134</v>
      </c>
      <c r="L46" s="31" t="s">
        <v>134</v>
      </c>
      <c r="M46" s="110" t="s">
        <v>134</v>
      </c>
      <c r="N46" s="31" t="s">
        <v>134</v>
      </c>
      <c r="O46" s="110" t="s">
        <v>134</v>
      </c>
      <c r="P46" s="31" t="s">
        <v>134</v>
      </c>
      <c r="Q46" s="110" t="s">
        <v>134</v>
      </c>
      <c r="R46" s="106" t="s">
        <v>134</v>
      </c>
      <c r="S46" s="111" t="s">
        <v>134</v>
      </c>
    </row>
    <row r="47" spans="1:19" ht="7.5" customHeight="1" x14ac:dyDescent="0.25">
      <c r="A47" s="55">
        <v>47</v>
      </c>
      <c r="B47" s="66" t="s">
        <v>1211</v>
      </c>
      <c r="C47" s="38" t="s">
        <v>1140</v>
      </c>
      <c r="D47" s="72" t="s">
        <v>1660</v>
      </c>
      <c r="E47" s="71" t="s">
        <v>982</v>
      </c>
      <c r="F47" s="72" t="s">
        <v>1657</v>
      </c>
      <c r="G47" s="92" t="s">
        <v>1626</v>
      </c>
      <c r="H47" s="72" t="s">
        <v>134</v>
      </c>
      <c r="I47" s="98" t="s">
        <v>134</v>
      </c>
      <c r="J47" s="17" t="s">
        <v>134</v>
      </c>
      <c r="K47" s="68" t="s">
        <v>134</v>
      </c>
      <c r="L47" s="31" t="s">
        <v>134</v>
      </c>
      <c r="M47" s="110" t="s">
        <v>134</v>
      </c>
      <c r="N47" s="31" t="s">
        <v>134</v>
      </c>
      <c r="O47" s="110" t="s">
        <v>134</v>
      </c>
      <c r="P47" s="31" t="s">
        <v>134</v>
      </c>
      <c r="Q47" s="110" t="s">
        <v>134</v>
      </c>
      <c r="R47" s="106" t="s">
        <v>134</v>
      </c>
      <c r="S47" s="111" t="s">
        <v>134</v>
      </c>
    </row>
    <row r="48" spans="1:19" ht="7.5" customHeight="1" x14ac:dyDescent="0.25">
      <c r="A48" s="55">
        <v>48</v>
      </c>
      <c r="B48" s="66" t="s">
        <v>1212</v>
      </c>
      <c r="C48" s="38" t="s">
        <v>1140</v>
      </c>
      <c r="D48" s="72" t="s">
        <v>1660</v>
      </c>
      <c r="E48" s="71" t="s">
        <v>982</v>
      </c>
      <c r="F48" s="72" t="s">
        <v>1657</v>
      </c>
      <c r="G48" s="92" t="s">
        <v>1627</v>
      </c>
      <c r="H48" s="72" t="s">
        <v>134</v>
      </c>
      <c r="I48" s="98" t="s">
        <v>134</v>
      </c>
      <c r="J48" s="17" t="s">
        <v>134</v>
      </c>
      <c r="K48" s="68" t="s">
        <v>134</v>
      </c>
      <c r="L48" s="31" t="s">
        <v>134</v>
      </c>
      <c r="M48" s="110" t="s">
        <v>134</v>
      </c>
      <c r="N48" s="31" t="s">
        <v>134</v>
      </c>
      <c r="O48" s="110" t="s">
        <v>134</v>
      </c>
      <c r="P48" s="31" t="s">
        <v>134</v>
      </c>
      <c r="Q48" s="110" t="s">
        <v>134</v>
      </c>
      <c r="R48" s="106" t="s">
        <v>134</v>
      </c>
      <c r="S48" s="111" t="s">
        <v>134</v>
      </c>
    </row>
    <row r="49" spans="1:19" ht="7.5" customHeight="1" x14ac:dyDescent="0.25">
      <c r="A49" s="55">
        <v>49</v>
      </c>
      <c r="B49" s="66" t="s">
        <v>1213</v>
      </c>
      <c r="C49" s="38" t="s">
        <v>1140</v>
      </c>
      <c r="D49" s="72" t="s">
        <v>1660</v>
      </c>
      <c r="E49" s="71" t="s">
        <v>982</v>
      </c>
      <c r="F49" s="72" t="s">
        <v>1657</v>
      </c>
      <c r="G49" s="92" t="s">
        <v>1628</v>
      </c>
      <c r="H49" s="72" t="s">
        <v>134</v>
      </c>
      <c r="I49" s="98" t="s">
        <v>134</v>
      </c>
      <c r="J49" s="17" t="s">
        <v>134</v>
      </c>
      <c r="K49" s="68" t="s">
        <v>134</v>
      </c>
      <c r="L49" s="31" t="s">
        <v>134</v>
      </c>
      <c r="M49" s="110" t="s">
        <v>134</v>
      </c>
      <c r="N49" s="31" t="s">
        <v>134</v>
      </c>
      <c r="O49" s="110" t="s">
        <v>134</v>
      </c>
      <c r="P49" s="31" t="s">
        <v>134</v>
      </c>
      <c r="Q49" s="110" t="s">
        <v>134</v>
      </c>
      <c r="R49" s="106" t="s">
        <v>134</v>
      </c>
      <c r="S49" s="111" t="s">
        <v>134</v>
      </c>
    </row>
    <row r="50" spans="1:19" ht="7.5" customHeight="1" x14ac:dyDescent="0.25">
      <c r="A50" s="55">
        <v>50</v>
      </c>
      <c r="B50" s="66" t="s">
        <v>1214</v>
      </c>
      <c r="C50" s="38" t="s">
        <v>1140</v>
      </c>
      <c r="D50" s="72" t="s">
        <v>1660</v>
      </c>
      <c r="E50" s="71" t="s">
        <v>981</v>
      </c>
      <c r="F50" s="72" t="s">
        <v>1657</v>
      </c>
      <c r="G50" s="92" t="s">
        <v>1629</v>
      </c>
      <c r="H50" s="72" t="s">
        <v>134</v>
      </c>
      <c r="I50" s="98" t="s">
        <v>134</v>
      </c>
      <c r="J50" s="17" t="s">
        <v>134</v>
      </c>
      <c r="K50" s="68" t="s">
        <v>134</v>
      </c>
      <c r="L50" s="31" t="s">
        <v>134</v>
      </c>
      <c r="M50" s="110" t="s">
        <v>134</v>
      </c>
      <c r="N50" s="31" t="s">
        <v>134</v>
      </c>
      <c r="O50" s="110" t="s">
        <v>134</v>
      </c>
      <c r="P50" s="31" t="s">
        <v>134</v>
      </c>
      <c r="Q50" s="110" t="s">
        <v>134</v>
      </c>
      <c r="R50" s="106" t="s">
        <v>134</v>
      </c>
      <c r="S50" s="111" t="s">
        <v>134</v>
      </c>
    </row>
    <row r="51" spans="1:19" ht="7.5" customHeight="1" x14ac:dyDescent="0.25">
      <c r="A51" s="55">
        <v>51</v>
      </c>
      <c r="B51" s="66" t="s">
        <v>1215</v>
      </c>
      <c r="C51" s="38" t="s">
        <v>1140</v>
      </c>
      <c r="D51" s="72" t="s">
        <v>1660</v>
      </c>
      <c r="E51" s="71" t="s">
        <v>982</v>
      </c>
      <c r="F51" s="72" t="s">
        <v>1657</v>
      </c>
      <c r="G51" s="92" t="s">
        <v>1630</v>
      </c>
      <c r="H51" s="72" t="s">
        <v>134</v>
      </c>
      <c r="I51" s="98" t="s">
        <v>134</v>
      </c>
      <c r="J51" s="17" t="s">
        <v>134</v>
      </c>
      <c r="K51" s="68" t="s">
        <v>134</v>
      </c>
      <c r="L51" s="31" t="s">
        <v>134</v>
      </c>
      <c r="M51" s="110" t="s">
        <v>134</v>
      </c>
      <c r="N51" s="31" t="s">
        <v>134</v>
      </c>
      <c r="O51" s="110" t="s">
        <v>134</v>
      </c>
      <c r="P51" s="31" t="s">
        <v>134</v>
      </c>
      <c r="Q51" s="110" t="s">
        <v>134</v>
      </c>
      <c r="R51" s="106" t="s">
        <v>134</v>
      </c>
      <c r="S51" s="111" t="s">
        <v>134</v>
      </c>
    </row>
    <row r="52" spans="1:19" ht="7.5" customHeight="1" x14ac:dyDescent="0.25">
      <c r="A52" s="55">
        <v>52</v>
      </c>
      <c r="B52" s="66" t="s">
        <v>1216</v>
      </c>
      <c r="C52" s="38" t="s">
        <v>1140</v>
      </c>
      <c r="D52" s="72" t="s">
        <v>1660</v>
      </c>
      <c r="E52" s="71" t="s">
        <v>982</v>
      </c>
      <c r="F52" s="72" t="s">
        <v>1657</v>
      </c>
      <c r="G52" s="92" t="s">
        <v>1631</v>
      </c>
      <c r="H52" s="72" t="s">
        <v>134</v>
      </c>
      <c r="I52" s="98" t="s">
        <v>134</v>
      </c>
      <c r="J52" s="17" t="s">
        <v>134</v>
      </c>
      <c r="K52" s="68" t="s">
        <v>134</v>
      </c>
      <c r="L52" s="31" t="s">
        <v>134</v>
      </c>
      <c r="M52" s="110" t="s">
        <v>134</v>
      </c>
      <c r="N52" s="31" t="s">
        <v>134</v>
      </c>
      <c r="O52" s="110" t="s">
        <v>134</v>
      </c>
      <c r="P52" s="31" t="s">
        <v>134</v>
      </c>
      <c r="Q52" s="110" t="s">
        <v>134</v>
      </c>
      <c r="R52" s="106" t="s">
        <v>134</v>
      </c>
      <c r="S52" s="111" t="s">
        <v>134</v>
      </c>
    </row>
    <row r="53" spans="1:19" ht="7.5" customHeight="1" x14ac:dyDescent="0.25">
      <c r="A53" s="55">
        <v>53</v>
      </c>
      <c r="B53" s="66" t="s">
        <v>1150</v>
      </c>
      <c r="C53" s="38" t="s">
        <v>1140</v>
      </c>
      <c r="D53" s="72" t="s">
        <v>1660</v>
      </c>
      <c r="E53" s="71" t="s">
        <v>983</v>
      </c>
      <c r="F53" s="72" t="s">
        <v>1657</v>
      </c>
      <c r="G53" s="92" t="s">
        <v>1632</v>
      </c>
      <c r="H53" s="72" t="s">
        <v>134</v>
      </c>
      <c r="I53" s="98" t="s">
        <v>134</v>
      </c>
      <c r="J53" s="17" t="s">
        <v>134</v>
      </c>
      <c r="K53" s="68" t="s">
        <v>134</v>
      </c>
      <c r="L53" s="31" t="s">
        <v>134</v>
      </c>
      <c r="M53" s="110" t="s">
        <v>134</v>
      </c>
      <c r="N53" s="31" t="s">
        <v>134</v>
      </c>
      <c r="O53" s="110" t="s">
        <v>134</v>
      </c>
      <c r="P53" s="31" t="s">
        <v>134</v>
      </c>
      <c r="Q53" s="110" t="s">
        <v>134</v>
      </c>
      <c r="R53" s="106" t="s">
        <v>134</v>
      </c>
      <c r="S53" s="111" t="s">
        <v>134</v>
      </c>
    </row>
    <row r="54" spans="1:19" ht="7.5" customHeight="1" x14ac:dyDescent="0.25">
      <c r="A54" s="55">
        <v>54</v>
      </c>
      <c r="B54" s="66" t="s">
        <v>1151</v>
      </c>
      <c r="C54" s="38" t="s">
        <v>1140</v>
      </c>
      <c r="D54" s="72" t="s">
        <v>1660</v>
      </c>
      <c r="E54" s="71" t="s">
        <v>983</v>
      </c>
      <c r="F54" s="72" t="s">
        <v>1657</v>
      </c>
      <c r="G54" s="92" t="s">
        <v>1633</v>
      </c>
      <c r="H54" s="72" t="s">
        <v>134</v>
      </c>
      <c r="I54" s="98" t="s">
        <v>134</v>
      </c>
      <c r="J54" s="17" t="s">
        <v>134</v>
      </c>
      <c r="K54" s="68" t="s">
        <v>134</v>
      </c>
      <c r="L54" s="31" t="s">
        <v>134</v>
      </c>
      <c r="M54" s="110" t="s">
        <v>134</v>
      </c>
      <c r="N54" s="31" t="s">
        <v>134</v>
      </c>
      <c r="O54" s="110" t="s">
        <v>134</v>
      </c>
      <c r="P54" s="31" t="s">
        <v>134</v>
      </c>
      <c r="Q54" s="110" t="s">
        <v>134</v>
      </c>
      <c r="R54" s="106" t="s">
        <v>134</v>
      </c>
      <c r="S54" s="111" t="s">
        <v>134</v>
      </c>
    </row>
    <row r="55" spans="1:19" ht="7.5" customHeight="1" x14ac:dyDescent="0.25">
      <c r="A55" s="55">
        <v>55</v>
      </c>
      <c r="B55" s="66" t="s">
        <v>1157</v>
      </c>
      <c r="C55" s="38" t="s">
        <v>1140</v>
      </c>
      <c r="D55" s="72" t="s">
        <v>1660</v>
      </c>
      <c r="E55" s="71" t="s">
        <v>983</v>
      </c>
      <c r="F55" s="72" t="s">
        <v>1657</v>
      </c>
      <c r="G55" s="92" t="s">
        <v>1634</v>
      </c>
      <c r="H55" s="72" t="s">
        <v>134</v>
      </c>
      <c r="I55" s="98" t="s">
        <v>134</v>
      </c>
      <c r="J55" s="17" t="s">
        <v>134</v>
      </c>
      <c r="K55" s="68" t="s">
        <v>134</v>
      </c>
      <c r="L55" s="31" t="s">
        <v>134</v>
      </c>
      <c r="M55" s="110" t="s">
        <v>134</v>
      </c>
      <c r="N55" s="31" t="s">
        <v>134</v>
      </c>
      <c r="O55" s="110" t="s">
        <v>134</v>
      </c>
      <c r="P55" s="31" t="s">
        <v>134</v>
      </c>
      <c r="Q55" s="110" t="s">
        <v>134</v>
      </c>
      <c r="R55" s="106" t="s">
        <v>134</v>
      </c>
      <c r="S55" s="111" t="s">
        <v>134</v>
      </c>
    </row>
    <row r="56" spans="1:19" ht="7.5" customHeight="1" x14ac:dyDescent="0.25">
      <c r="A56" s="55">
        <v>56</v>
      </c>
      <c r="B56" s="66" t="s">
        <v>1141</v>
      </c>
      <c r="C56" s="38" t="s">
        <v>1140</v>
      </c>
      <c r="D56" s="72" t="s">
        <v>1660</v>
      </c>
      <c r="E56" s="71" t="s">
        <v>983</v>
      </c>
      <c r="F56" s="72" t="s">
        <v>1657</v>
      </c>
      <c r="G56" s="92" t="s">
        <v>1635</v>
      </c>
      <c r="H56" s="72" t="s">
        <v>134</v>
      </c>
      <c r="I56" s="98" t="s">
        <v>134</v>
      </c>
      <c r="J56" s="17" t="s">
        <v>134</v>
      </c>
      <c r="K56" s="68" t="s">
        <v>134</v>
      </c>
      <c r="L56" s="31" t="s">
        <v>134</v>
      </c>
      <c r="M56" s="110" t="s">
        <v>134</v>
      </c>
      <c r="N56" s="31" t="s">
        <v>134</v>
      </c>
      <c r="O56" s="110" t="s">
        <v>134</v>
      </c>
      <c r="P56" s="31" t="s">
        <v>134</v>
      </c>
      <c r="Q56" s="110" t="s">
        <v>134</v>
      </c>
      <c r="R56" s="106" t="s">
        <v>134</v>
      </c>
      <c r="S56" s="111" t="s">
        <v>134</v>
      </c>
    </row>
    <row r="57" spans="1:19" ht="7.5" customHeight="1" x14ac:dyDescent="0.25">
      <c r="A57" s="55">
        <v>57</v>
      </c>
      <c r="B57" s="66" t="s">
        <v>1154</v>
      </c>
      <c r="C57" s="38" t="s">
        <v>1140</v>
      </c>
      <c r="D57" s="72" t="s">
        <v>1660</v>
      </c>
      <c r="E57" s="71" t="s">
        <v>983</v>
      </c>
      <c r="F57" s="72" t="s">
        <v>1657</v>
      </c>
      <c r="G57" s="92" t="s">
        <v>1636</v>
      </c>
      <c r="H57" s="72" t="s">
        <v>134</v>
      </c>
      <c r="I57" s="98" t="s">
        <v>134</v>
      </c>
      <c r="J57" s="17" t="s">
        <v>134</v>
      </c>
      <c r="K57" s="68" t="s">
        <v>134</v>
      </c>
      <c r="L57" s="31" t="s">
        <v>134</v>
      </c>
      <c r="M57" s="110" t="s">
        <v>134</v>
      </c>
      <c r="N57" s="31" t="s">
        <v>134</v>
      </c>
      <c r="O57" s="110" t="s">
        <v>134</v>
      </c>
      <c r="P57" s="31" t="s">
        <v>134</v>
      </c>
      <c r="Q57" s="110" t="s">
        <v>134</v>
      </c>
      <c r="R57" s="106" t="s">
        <v>134</v>
      </c>
      <c r="S57" s="111" t="s">
        <v>134</v>
      </c>
    </row>
    <row r="58" spans="1:19" ht="7.5" customHeight="1" x14ac:dyDescent="0.25">
      <c r="A58" s="55">
        <v>58</v>
      </c>
      <c r="B58" s="66" t="s">
        <v>1149</v>
      </c>
      <c r="C58" s="38" t="s">
        <v>1140</v>
      </c>
      <c r="D58" s="72" t="s">
        <v>1660</v>
      </c>
      <c r="E58" s="71" t="s">
        <v>983</v>
      </c>
      <c r="F58" s="72" t="s">
        <v>1657</v>
      </c>
      <c r="G58" s="92" t="s">
        <v>1637</v>
      </c>
      <c r="H58" s="72" t="s">
        <v>134</v>
      </c>
      <c r="I58" s="98" t="s">
        <v>134</v>
      </c>
      <c r="J58" s="17" t="s">
        <v>134</v>
      </c>
      <c r="K58" s="68" t="s">
        <v>134</v>
      </c>
      <c r="L58" s="31" t="s">
        <v>134</v>
      </c>
      <c r="M58" s="110" t="s">
        <v>134</v>
      </c>
      <c r="N58" s="31" t="s">
        <v>134</v>
      </c>
      <c r="O58" s="110" t="s">
        <v>134</v>
      </c>
      <c r="P58" s="31" t="s">
        <v>134</v>
      </c>
      <c r="Q58" s="110" t="s">
        <v>134</v>
      </c>
      <c r="R58" s="106" t="s">
        <v>134</v>
      </c>
      <c r="S58" s="111" t="s">
        <v>134</v>
      </c>
    </row>
    <row r="59" spans="1:19" ht="7.5" customHeight="1" x14ac:dyDescent="0.25">
      <c r="A59" s="55">
        <v>59</v>
      </c>
      <c r="B59" s="66" t="s">
        <v>1144</v>
      </c>
      <c r="C59" s="38" t="s">
        <v>1140</v>
      </c>
      <c r="D59" s="72" t="s">
        <v>1660</v>
      </c>
      <c r="E59" s="71" t="s">
        <v>984</v>
      </c>
      <c r="F59" s="72" t="s">
        <v>1657</v>
      </c>
      <c r="G59" s="92" t="s">
        <v>1638</v>
      </c>
      <c r="H59" s="72" t="s">
        <v>134</v>
      </c>
      <c r="I59" s="98" t="s">
        <v>134</v>
      </c>
      <c r="J59" s="17" t="s">
        <v>134</v>
      </c>
      <c r="K59" s="68" t="s">
        <v>134</v>
      </c>
      <c r="L59" s="31" t="s">
        <v>134</v>
      </c>
      <c r="M59" s="110" t="s">
        <v>134</v>
      </c>
      <c r="N59" s="31" t="s">
        <v>134</v>
      </c>
      <c r="O59" s="110" t="s">
        <v>134</v>
      </c>
      <c r="P59" s="31" t="s">
        <v>134</v>
      </c>
      <c r="Q59" s="110" t="s">
        <v>134</v>
      </c>
      <c r="R59" s="106" t="s">
        <v>134</v>
      </c>
      <c r="S59" s="111" t="s">
        <v>134</v>
      </c>
    </row>
    <row r="60" spans="1:19" ht="7.5" customHeight="1" x14ac:dyDescent="0.25">
      <c r="A60" s="55">
        <v>60</v>
      </c>
      <c r="B60" s="66" t="s">
        <v>1146</v>
      </c>
      <c r="C60" s="38" t="s">
        <v>1140</v>
      </c>
      <c r="D60" s="72" t="s">
        <v>1660</v>
      </c>
      <c r="E60" s="71" t="s">
        <v>985</v>
      </c>
      <c r="F60" s="72" t="s">
        <v>1657</v>
      </c>
      <c r="G60" s="92" t="s">
        <v>1639</v>
      </c>
      <c r="H60" s="72" t="s">
        <v>134</v>
      </c>
      <c r="I60" s="98" t="s">
        <v>134</v>
      </c>
      <c r="J60" s="17" t="s">
        <v>134</v>
      </c>
      <c r="K60" s="68" t="s">
        <v>134</v>
      </c>
      <c r="L60" s="31" t="s">
        <v>134</v>
      </c>
      <c r="M60" s="110" t="s">
        <v>134</v>
      </c>
      <c r="N60" s="31" t="s">
        <v>134</v>
      </c>
      <c r="O60" s="110" t="s">
        <v>134</v>
      </c>
      <c r="P60" s="31" t="s">
        <v>134</v>
      </c>
      <c r="Q60" s="110" t="s">
        <v>134</v>
      </c>
      <c r="R60" s="106" t="s">
        <v>134</v>
      </c>
      <c r="S60" s="111" t="s">
        <v>134</v>
      </c>
    </row>
    <row r="61" spans="1:19" ht="7.5" customHeight="1" x14ac:dyDescent="0.25">
      <c r="A61" s="55">
        <v>61</v>
      </c>
      <c r="B61" s="66" t="s">
        <v>1153</v>
      </c>
      <c r="C61" s="38" t="s">
        <v>1140</v>
      </c>
      <c r="D61" s="72" t="s">
        <v>1660</v>
      </c>
      <c r="E61" s="71" t="s">
        <v>985</v>
      </c>
      <c r="F61" s="72" t="s">
        <v>1657</v>
      </c>
      <c r="G61" s="92" t="s">
        <v>1640</v>
      </c>
      <c r="H61" s="72" t="s">
        <v>134</v>
      </c>
      <c r="I61" s="98" t="s">
        <v>134</v>
      </c>
      <c r="J61" s="17" t="s">
        <v>134</v>
      </c>
      <c r="K61" s="68" t="s">
        <v>134</v>
      </c>
      <c r="L61" s="31" t="s">
        <v>134</v>
      </c>
      <c r="M61" s="110" t="s">
        <v>134</v>
      </c>
      <c r="N61" s="31" t="s">
        <v>134</v>
      </c>
      <c r="O61" s="110" t="s">
        <v>134</v>
      </c>
      <c r="P61" s="31" t="s">
        <v>134</v>
      </c>
      <c r="Q61" s="110" t="s">
        <v>134</v>
      </c>
      <c r="R61" s="106" t="s">
        <v>134</v>
      </c>
      <c r="S61" s="111" t="s">
        <v>134</v>
      </c>
    </row>
    <row r="62" spans="1:19" ht="7.5" customHeight="1" x14ac:dyDescent="0.25">
      <c r="A62" s="55">
        <v>62</v>
      </c>
      <c r="B62" s="66" t="s">
        <v>1160</v>
      </c>
      <c r="C62" s="38" t="s">
        <v>1140</v>
      </c>
      <c r="D62" s="72" t="s">
        <v>1660</v>
      </c>
      <c r="E62" s="71" t="s">
        <v>985</v>
      </c>
      <c r="F62" s="72" t="s">
        <v>1657</v>
      </c>
      <c r="G62" s="92" t="s">
        <v>1641</v>
      </c>
      <c r="H62" s="72" t="s">
        <v>134</v>
      </c>
      <c r="I62" s="98" t="s">
        <v>134</v>
      </c>
      <c r="J62" s="17" t="s">
        <v>134</v>
      </c>
      <c r="K62" s="68" t="s">
        <v>134</v>
      </c>
      <c r="L62" s="31" t="s">
        <v>134</v>
      </c>
      <c r="M62" s="110" t="s">
        <v>134</v>
      </c>
      <c r="N62" s="31" t="s">
        <v>134</v>
      </c>
      <c r="O62" s="110" t="s">
        <v>134</v>
      </c>
      <c r="P62" s="31" t="s">
        <v>134</v>
      </c>
      <c r="Q62" s="110" t="s">
        <v>134</v>
      </c>
      <c r="R62" s="106" t="s">
        <v>134</v>
      </c>
      <c r="S62" s="111" t="s">
        <v>134</v>
      </c>
    </row>
    <row r="63" spans="1:19" ht="7.5" customHeight="1" x14ac:dyDescent="0.25">
      <c r="A63" s="55">
        <v>63</v>
      </c>
      <c r="B63" s="66" t="s">
        <v>1145</v>
      </c>
      <c r="C63" s="38" t="s">
        <v>1140</v>
      </c>
      <c r="D63" s="72" t="s">
        <v>1660</v>
      </c>
      <c r="E63" s="71" t="s">
        <v>983</v>
      </c>
      <c r="F63" s="72" t="s">
        <v>1657</v>
      </c>
      <c r="G63" s="92" t="s">
        <v>1642</v>
      </c>
      <c r="H63" s="72" t="s">
        <v>134</v>
      </c>
      <c r="I63" s="98" t="s">
        <v>134</v>
      </c>
      <c r="J63" s="17" t="s">
        <v>134</v>
      </c>
      <c r="K63" s="68" t="s">
        <v>134</v>
      </c>
      <c r="L63" s="31" t="s">
        <v>134</v>
      </c>
      <c r="M63" s="110" t="s">
        <v>134</v>
      </c>
      <c r="N63" s="31" t="s">
        <v>134</v>
      </c>
      <c r="O63" s="110" t="s">
        <v>134</v>
      </c>
      <c r="P63" s="31" t="s">
        <v>134</v>
      </c>
      <c r="Q63" s="110" t="s">
        <v>134</v>
      </c>
      <c r="R63" s="106" t="s">
        <v>134</v>
      </c>
      <c r="S63" s="111" t="s">
        <v>134</v>
      </c>
    </row>
    <row r="64" spans="1:19" ht="7.5" customHeight="1" x14ac:dyDescent="0.25">
      <c r="A64" s="55">
        <v>64</v>
      </c>
      <c r="B64" s="66" t="s">
        <v>1161</v>
      </c>
      <c r="C64" s="38" t="s">
        <v>1140</v>
      </c>
      <c r="D64" s="72" t="s">
        <v>1660</v>
      </c>
      <c r="E64" s="71" t="s">
        <v>981</v>
      </c>
      <c r="F64" s="72" t="s">
        <v>1657</v>
      </c>
      <c r="G64" s="92" t="s">
        <v>1643</v>
      </c>
      <c r="H64" s="72" t="s">
        <v>134</v>
      </c>
      <c r="I64" s="98" t="s">
        <v>134</v>
      </c>
      <c r="J64" s="17" t="s">
        <v>134</v>
      </c>
      <c r="K64" s="68" t="s">
        <v>134</v>
      </c>
      <c r="L64" s="31" t="s">
        <v>134</v>
      </c>
      <c r="M64" s="110" t="s">
        <v>134</v>
      </c>
      <c r="N64" s="31" t="s">
        <v>134</v>
      </c>
      <c r="O64" s="110" t="s">
        <v>134</v>
      </c>
      <c r="P64" s="31" t="s">
        <v>134</v>
      </c>
      <c r="Q64" s="110" t="s">
        <v>134</v>
      </c>
      <c r="R64" s="106" t="s">
        <v>134</v>
      </c>
      <c r="S64" s="111" t="s">
        <v>134</v>
      </c>
    </row>
    <row r="65" spans="1:19" ht="7.5" customHeight="1" x14ac:dyDescent="0.25">
      <c r="A65" s="55">
        <v>65</v>
      </c>
      <c r="B65" s="66" t="s">
        <v>1143</v>
      </c>
      <c r="C65" s="38" t="s">
        <v>1140</v>
      </c>
      <c r="D65" s="72" t="s">
        <v>1660</v>
      </c>
      <c r="E65" s="71" t="s">
        <v>983</v>
      </c>
      <c r="F65" s="72" t="s">
        <v>1657</v>
      </c>
      <c r="G65" s="92" t="s">
        <v>1644</v>
      </c>
      <c r="H65" s="72" t="s">
        <v>134</v>
      </c>
      <c r="I65" s="98" t="s">
        <v>134</v>
      </c>
      <c r="J65" s="17" t="s">
        <v>134</v>
      </c>
      <c r="K65" s="68" t="s">
        <v>134</v>
      </c>
      <c r="L65" s="31" t="s">
        <v>134</v>
      </c>
      <c r="M65" s="110" t="s">
        <v>134</v>
      </c>
      <c r="N65" s="31" t="s">
        <v>134</v>
      </c>
      <c r="O65" s="110" t="s">
        <v>134</v>
      </c>
      <c r="P65" s="31" t="s">
        <v>134</v>
      </c>
      <c r="Q65" s="110" t="s">
        <v>134</v>
      </c>
      <c r="R65" s="106" t="s">
        <v>134</v>
      </c>
      <c r="S65" s="111" t="s">
        <v>134</v>
      </c>
    </row>
    <row r="66" spans="1:19" ht="7.5" customHeight="1" x14ac:dyDescent="0.25">
      <c r="A66" s="55">
        <v>66</v>
      </c>
      <c r="B66" s="66" t="s">
        <v>1163</v>
      </c>
      <c r="C66" s="38" t="s">
        <v>1140</v>
      </c>
      <c r="D66" s="72" t="s">
        <v>1660</v>
      </c>
      <c r="E66" s="71" t="s">
        <v>981</v>
      </c>
      <c r="F66" s="72" t="s">
        <v>1657</v>
      </c>
      <c r="G66" s="92" t="s">
        <v>1645</v>
      </c>
      <c r="H66" s="72" t="s">
        <v>134</v>
      </c>
      <c r="I66" s="98" t="s">
        <v>134</v>
      </c>
      <c r="J66" s="17" t="s">
        <v>134</v>
      </c>
      <c r="K66" s="68" t="s">
        <v>134</v>
      </c>
      <c r="L66" s="31" t="s">
        <v>134</v>
      </c>
      <c r="M66" s="110" t="s">
        <v>134</v>
      </c>
      <c r="N66" s="31" t="s">
        <v>134</v>
      </c>
      <c r="O66" s="110" t="s">
        <v>134</v>
      </c>
      <c r="P66" s="31" t="s">
        <v>134</v>
      </c>
      <c r="Q66" s="110" t="s">
        <v>134</v>
      </c>
      <c r="R66" s="106" t="s">
        <v>134</v>
      </c>
      <c r="S66" s="111" t="s">
        <v>134</v>
      </c>
    </row>
    <row r="67" spans="1:19" ht="7.5" customHeight="1" x14ac:dyDescent="0.25">
      <c r="A67" s="55">
        <v>67</v>
      </c>
      <c r="B67" s="66" t="s">
        <v>1147</v>
      </c>
      <c r="C67" s="38" t="s">
        <v>1140</v>
      </c>
      <c r="D67" s="72" t="s">
        <v>1660</v>
      </c>
      <c r="E67" s="71" t="s">
        <v>984</v>
      </c>
      <c r="F67" s="72" t="s">
        <v>1657</v>
      </c>
      <c r="G67" s="92" t="s">
        <v>1646</v>
      </c>
      <c r="H67" s="72" t="s">
        <v>134</v>
      </c>
      <c r="I67" s="98" t="s">
        <v>134</v>
      </c>
      <c r="J67" s="17" t="s">
        <v>134</v>
      </c>
      <c r="K67" s="68" t="s">
        <v>134</v>
      </c>
      <c r="L67" s="31" t="s">
        <v>134</v>
      </c>
      <c r="M67" s="110" t="s">
        <v>134</v>
      </c>
      <c r="N67" s="31" t="s">
        <v>134</v>
      </c>
      <c r="O67" s="110" t="s">
        <v>134</v>
      </c>
      <c r="P67" s="31" t="s">
        <v>134</v>
      </c>
      <c r="Q67" s="110" t="s">
        <v>134</v>
      </c>
      <c r="R67" s="106" t="s">
        <v>134</v>
      </c>
      <c r="S67" s="111" t="s">
        <v>134</v>
      </c>
    </row>
    <row r="68" spans="1:19" ht="7.5" customHeight="1" x14ac:dyDescent="0.25">
      <c r="A68" s="55">
        <v>68</v>
      </c>
      <c r="B68" s="66" t="s">
        <v>1142</v>
      </c>
      <c r="C68" s="38" t="s">
        <v>1140</v>
      </c>
      <c r="D68" s="72" t="s">
        <v>1660</v>
      </c>
      <c r="E68" s="71" t="s">
        <v>983</v>
      </c>
      <c r="F68" s="72" t="s">
        <v>1657</v>
      </c>
      <c r="G68" s="92" t="s">
        <v>1647</v>
      </c>
      <c r="H68" s="72" t="s">
        <v>134</v>
      </c>
      <c r="I68" s="98" t="s">
        <v>134</v>
      </c>
      <c r="J68" s="17" t="s">
        <v>134</v>
      </c>
      <c r="K68" s="68" t="s">
        <v>134</v>
      </c>
      <c r="L68" s="31" t="s">
        <v>134</v>
      </c>
      <c r="M68" s="110" t="s">
        <v>134</v>
      </c>
      <c r="N68" s="31" t="s">
        <v>134</v>
      </c>
      <c r="O68" s="110" t="s">
        <v>134</v>
      </c>
      <c r="P68" s="31" t="s">
        <v>134</v>
      </c>
      <c r="Q68" s="110" t="s">
        <v>134</v>
      </c>
      <c r="R68" s="106" t="s">
        <v>134</v>
      </c>
      <c r="S68" s="111" t="s">
        <v>134</v>
      </c>
    </row>
    <row r="69" spans="1:19" ht="7.5" customHeight="1" x14ac:dyDescent="0.25">
      <c r="A69" s="55">
        <v>69</v>
      </c>
      <c r="B69" s="66" t="s">
        <v>1148</v>
      </c>
      <c r="C69" s="38" t="s">
        <v>1140</v>
      </c>
      <c r="D69" s="72" t="s">
        <v>1660</v>
      </c>
      <c r="E69" s="71" t="s">
        <v>985</v>
      </c>
      <c r="F69" s="72" t="s">
        <v>1657</v>
      </c>
      <c r="G69" s="92" t="s">
        <v>1648</v>
      </c>
      <c r="H69" s="72" t="s">
        <v>134</v>
      </c>
      <c r="I69" s="98" t="s">
        <v>134</v>
      </c>
      <c r="J69" s="17" t="s">
        <v>134</v>
      </c>
      <c r="K69" s="68" t="s">
        <v>134</v>
      </c>
      <c r="L69" s="31" t="s">
        <v>134</v>
      </c>
      <c r="M69" s="110" t="s">
        <v>134</v>
      </c>
      <c r="N69" s="31" t="s">
        <v>134</v>
      </c>
      <c r="O69" s="110" t="s">
        <v>134</v>
      </c>
      <c r="P69" s="31" t="s">
        <v>134</v>
      </c>
      <c r="Q69" s="110" t="s">
        <v>134</v>
      </c>
      <c r="R69" s="106" t="s">
        <v>134</v>
      </c>
      <c r="S69" s="111" t="s">
        <v>134</v>
      </c>
    </row>
    <row r="70" spans="1:19" ht="7.5" customHeight="1" x14ac:dyDescent="0.25">
      <c r="A70" s="55">
        <v>70</v>
      </c>
      <c r="B70" s="66" t="s">
        <v>1162</v>
      </c>
      <c r="C70" s="38" t="s">
        <v>1140</v>
      </c>
      <c r="D70" s="72" t="s">
        <v>1660</v>
      </c>
      <c r="E70" s="71" t="s">
        <v>982</v>
      </c>
      <c r="F70" s="72" t="s">
        <v>1657</v>
      </c>
      <c r="G70" s="92" t="s">
        <v>1649</v>
      </c>
      <c r="H70" s="72" t="s">
        <v>134</v>
      </c>
      <c r="I70" s="98" t="s">
        <v>134</v>
      </c>
      <c r="J70" s="17" t="s">
        <v>134</v>
      </c>
      <c r="K70" s="68" t="s">
        <v>134</v>
      </c>
      <c r="L70" s="31" t="s">
        <v>134</v>
      </c>
      <c r="M70" s="110" t="s">
        <v>134</v>
      </c>
      <c r="N70" s="31" t="s">
        <v>134</v>
      </c>
      <c r="O70" s="110" t="s">
        <v>134</v>
      </c>
      <c r="P70" s="31" t="s">
        <v>134</v>
      </c>
      <c r="Q70" s="110" t="s">
        <v>134</v>
      </c>
      <c r="R70" s="106" t="s">
        <v>134</v>
      </c>
      <c r="S70" s="111" t="s">
        <v>134</v>
      </c>
    </row>
    <row r="71" spans="1:19" ht="7.5" customHeight="1" x14ac:dyDescent="0.25">
      <c r="A71" s="55">
        <v>71</v>
      </c>
      <c r="B71" s="66" t="s">
        <v>1158</v>
      </c>
      <c r="C71" s="38" t="s">
        <v>1140</v>
      </c>
      <c r="D71" s="72" t="s">
        <v>1660</v>
      </c>
      <c r="E71" s="71" t="s">
        <v>983</v>
      </c>
      <c r="F71" s="72" t="s">
        <v>1657</v>
      </c>
      <c r="G71" s="92" t="s">
        <v>1650</v>
      </c>
      <c r="H71" s="72" t="s">
        <v>134</v>
      </c>
      <c r="I71" s="98" t="s">
        <v>134</v>
      </c>
      <c r="J71" s="17" t="s">
        <v>134</v>
      </c>
      <c r="K71" s="68" t="s">
        <v>134</v>
      </c>
      <c r="L71" s="31" t="s">
        <v>134</v>
      </c>
      <c r="M71" s="110" t="s">
        <v>134</v>
      </c>
      <c r="N71" s="31" t="s">
        <v>134</v>
      </c>
      <c r="O71" s="110" t="s">
        <v>134</v>
      </c>
      <c r="P71" s="31" t="s">
        <v>134</v>
      </c>
      <c r="Q71" s="110" t="s">
        <v>134</v>
      </c>
      <c r="R71" s="106" t="s">
        <v>134</v>
      </c>
      <c r="S71" s="111" t="s">
        <v>134</v>
      </c>
    </row>
    <row r="72" spans="1:19" ht="7.5" customHeight="1" x14ac:dyDescent="0.25">
      <c r="A72" s="55">
        <v>72</v>
      </c>
      <c r="B72" s="66" t="s">
        <v>1155</v>
      </c>
      <c r="C72" s="38" t="s">
        <v>1140</v>
      </c>
      <c r="D72" s="72" t="s">
        <v>1660</v>
      </c>
      <c r="E72" s="71" t="s">
        <v>983</v>
      </c>
      <c r="F72" s="72" t="s">
        <v>1657</v>
      </c>
      <c r="G72" s="92" t="s">
        <v>1651</v>
      </c>
      <c r="H72" s="72" t="s">
        <v>134</v>
      </c>
      <c r="I72" s="98" t="s">
        <v>134</v>
      </c>
      <c r="J72" s="17" t="s">
        <v>134</v>
      </c>
      <c r="K72" s="68" t="s">
        <v>134</v>
      </c>
      <c r="L72" s="31" t="s">
        <v>134</v>
      </c>
      <c r="M72" s="110" t="s">
        <v>134</v>
      </c>
      <c r="N72" s="31" t="s">
        <v>134</v>
      </c>
      <c r="O72" s="110" t="s">
        <v>134</v>
      </c>
      <c r="P72" s="31" t="s">
        <v>134</v>
      </c>
      <c r="Q72" s="110" t="s">
        <v>134</v>
      </c>
      <c r="R72" s="106" t="s">
        <v>134</v>
      </c>
      <c r="S72" s="111" t="s">
        <v>134</v>
      </c>
    </row>
    <row r="73" spans="1:19" ht="7.5" customHeight="1" x14ac:dyDescent="0.25">
      <c r="A73" s="55">
        <v>73</v>
      </c>
      <c r="B73" s="66" t="s">
        <v>1159</v>
      </c>
      <c r="C73" s="38" t="s">
        <v>1140</v>
      </c>
      <c r="D73" s="72" t="s">
        <v>1660</v>
      </c>
      <c r="E73" s="71" t="s">
        <v>983</v>
      </c>
      <c r="F73" s="72" t="s">
        <v>1657</v>
      </c>
      <c r="G73" s="92" t="s">
        <v>1652</v>
      </c>
      <c r="H73" s="72" t="s">
        <v>134</v>
      </c>
      <c r="I73" s="98" t="s">
        <v>134</v>
      </c>
      <c r="J73" s="17" t="s">
        <v>134</v>
      </c>
      <c r="K73" s="68" t="s">
        <v>134</v>
      </c>
      <c r="L73" s="31" t="s">
        <v>134</v>
      </c>
      <c r="M73" s="110" t="s">
        <v>134</v>
      </c>
      <c r="N73" s="31" t="s">
        <v>134</v>
      </c>
      <c r="O73" s="110" t="s">
        <v>134</v>
      </c>
      <c r="P73" s="31" t="s">
        <v>134</v>
      </c>
      <c r="Q73" s="110" t="s">
        <v>134</v>
      </c>
      <c r="R73" s="106" t="s">
        <v>134</v>
      </c>
      <c r="S73" s="111" t="s">
        <v>134</v>
      </c>
    </row>
    <row r="74" spans="1:19" ht="7.5" customHeight="1" x14ac:dyDescent="0.25">
      <c r="A74" s="55">
        <v>74</v>
      </c>
      <c r="B74" s="66" t="s">
        <v>1156</v>
      </c>
      <c r="C74" s="38" t="s">
        <v>1140</v>
      </c>
      <c r="D74" s="72" t="s">
        <v>1660</v>
      </c>
      <c r="E74" s="71" t="s">
        <v>983</v>
      </c>
      <c r="F74" s="72" t="s">
        <v>1657</v>
      </c>
      <c r="G74" s="92" t="s">
        <v>1653</v>
      </c>
      <c r="H74" s="72" t="s">
        <v>134</v>
      </c>
      <c r="I74" s="98" t="s">
        <v>134</v>
      </c>
      <c r="J74" s="17" t="s">
        <v>134</v>
      </c>
      <c r="K74" s="68" t="s">
        <v>134</v>
      </c>
      <c r="L74" s="31" t="s">
        <v>134</v>
      </c>
      <c r="M74" s="110" t="s">
        <v>134</v>
      </c>
      <c r="N74" s="31" t="s">
        <v>134</v>
      </c>
      <c r="O74" s="110" t="s">
        <v>134</v>
      </c>
      <c r="P74" s="31" t="s">
        <v>134</v>
      </c>
      <c r="Q74" s="110" t="s">
        <v>134</v>
      </c>
      <c r="R74" s="106" t="s">
        <v>134</v>
      </c>
      <c r="S74" s="111" t="s">
        <v>134</v>
      </c>
    </row>
    <row r="75" spans="1:19" ht="7.5" customHeight="1" x14ac:dyDescent="0.25">
      <c r="A75" s="55">
        <v>75</v>
      </c>
      <c r="B75" s="66" t="s">
        <v>1227</v>
      </c>
      <c r="C75" s="38" t="s">
        <v>1140</v>
      </c>
      <c r="D75" s="72" t="s">
        <v>1660</v>
      </c>
      <c r="E75" s="71" t="s">
        <v>985</v>
      </c>
      <c r="F75" s="72" t="s">
        <v>1657</v>
      </c>
      <c r="G75" s="92" t="s">
        <v>1654</v>
      </c>
      <c r="H75" s="72" t="s">
        <v>134</v>
      </c>
      <c r="I75" s="98" t="s">
        <v>134</v>
      </c>
      <c r="J75" s="17" t="s">
        <v>134</v>
      </c>
      <c r="K75" s="68" t="s">
        <v>134</v>
      </c>
      <c r="L75" s="31" t="s">
        <v>134</v>
      </c>
      <c r="M75" s="110" t="s">
        <v>134</v>
      </c>
      <c r="N75" s="31" t="s">
        <v>134</v>
      </c>
      <c r="O75" s="110" t="s">
        <v>134</v>
      </c>
      <c r="P75" s="31" t="s">
        <v>134</v>
      </c>
      <c r="Q75" s="110" t="s">
        <v>134</v>
      </c>
      <c r="R75" s="106" t="s">
        <v>134</v>
      </c>
      <c r="S75" s="111" t="s">
        <v>134</v>
      </c>
    </row>
    <row r="76" spans="1:19" ht="7.5" customHeight="1" x14ac:dyDescent="0.25">
      <c r="A76" s="55">
        <v>76</v>
      </c>
      <c r="B76" s="66" t="s">
        <v>1152</v>
      </c>
      <c r="C76" s="38" t="s">
        <v>1140</v>
      </c>
      <c r="D76" s="72" t="s">
        <v>1660</v>
      </c>
      <c r="E76" s="71" t="s">
        <v>984</v>
      </c>
      <c r="F76" s="72" t="s">
        <v>1657</v>
      </c>
      <c r="G76" s="92" t="s">
        <v>1655</v>
      </c>
      <c r="H76" s="72" t="s">
        <v>134</v>
      </c>
      <c r="I76" s="98" t="s">
        <v>134</v>
      </c>
      <c r="J76" s="17" t="s">
        <v>134</v>
      </c>
      <c r="K76" s="68" t="s">
        <v>134</v>
      </c>
      <c r="L76" s="31" t="s">
        <v>134</v>
      </c>
      <c r="M76" s="110" t="s">
        <v>134</v>
      </c>
      <c r="N76" s="31" t="s">
        <v>134</v>
      </c>
      <c r="O76" s="110" t="s">
        <v>134</v>
      </c>
      <c r="P76" s="31" t="s">
        <v>134</v>
      </c>
      <c r="Q76" s="110" t="s">
        <v>134</v>
      </c>
      <c r="R76" s="106" t="s">
        <v>134</v>
      </c>
      <c r="S76" s="111" t="s">
        <v>134</v>
      </c>
    </row>
    <row r="77" spans="1:19" s="97" customFormat="1" ht="7.5" customHeight="1" x14ac:dyDescent="0.25">
      <c r="A77" s="55">
        <v>77</v>
      </c>
      <c r="B77" s="91" t="s">
        <v>1459</v>
      </c>
      <c r="C77" s="107" t="s">
        <v>371</v>
      </c>
      <c r="D77" s="72" t="s">
        <v>1660</v>
      </c>
      <c r="E77" s="71" t="s">
        <v>944</v>
      </c>
      <c r="F77" s="72" t="s">
        <v>134</v>
      </c>
      <c r="G77" s="87" t="s">
        <v>134</v>
      </c>
      <c r="H77" s="72" t="s">
        <v>134</v>
      </c>
      <c r="I77" s="98" t="s">
        <v>134</v>
      </c>
      <c r="J77" s="17" t="s">
        <v>134</v>
      </c>
      <c r="K77" s="68" t="s">
        <v>134</v>
      </c>
      <c r="L77" s="31" t="s">
        <v>134</v>
      </c>
      <c r="M77" s="110" t="s">
        <v>134</v>
      </c>
      <c r="N77" s="106" t="s">
        <v>134</v>
      </c>
      <c r="O77" s="111" t="s">
        <v>134</v>
      </c>
      <c r="P77" s="31" t="s">
        <v>134</v>
      </c>
      <c r="Q77" s="110" t="s">
        <v>134</v>
      </c>
      <c r="R77" s="106" t="s">
        <v>134</v>
      </c>
      <c r="S77" s="111" t="s">
        <v>134</v>
      </c>
    </row>
    <row r="78" spans="1:19" s="97" customFormat="1" ht="7.5" customHeight="1" x14ac:dyDescent="0.25">
      <c r="A78" s="55">
        <v>78</v>
      </c>
      <c r="B78" s="91" t="s">
        <v>1460</v>
      </c>
      <c r="C78" s="107" t="s">
        <v>371</v>
      </c>
      <c r="D78" s="72" t="s">
        <v>1660</v>
      </c>
      <c r="E78" s="71" t="s">
        <v>944</v>
      </c>
      <c r="F78" s="72" t="s">
        <v>134</v>
      </c>
      <c r="G78" s="87" t="s">
        <v>134</v>
      </c>
      <c r="H78" s="72" t="s">
        <v>134</v>
      </c>
      <c r="I78" s="98" t="s">
        <v>134</v>
      </c>
      <c r="J78" s="17" t="s">
        <v>134</v>
      </c>
      <c r="K78" s="68" t="s">
        <v>134</v>
      </c>
      <c r="L78" s="31" t="s">
        <v>134</v>
      </c>
      <c r="M78" s="110" t="s">
        <v>134</v>
      </c>
      <c r="N78" s="106" t="s">
        <v>134</v>
      </c>
      <c r="O78" s="111" t="s">
        <v>134</v>
      </c>
      <c r="P78" s="31" t="s">
        <v>134</v>
      </c>
      <c r="Q78" s="110" t="s">
        <v>134</v>
      </c>
      <c r="R78" s="106" t="s">
        <v>134</v>
      </c>
      <c r="S78" s="111" t="s">
        <v>134</v>
      </c>
    </row>
    <row r="79" spans="1:19" s="97" customFormat="1" ht="7.5" customHeight="1" x14ac:dyDescent="0.25">
      <c r="A79" s="55">
        <v>79</v>
      </c>
      <c r="B79" s="91" t="s">
        <v>1461</v>
      </c>
      <c r="C79" s="107" t="s">
        <v>371</v>
      </c>
      <c r="D79" s="72" t="s">
        <v>1660</v>
      </c>
      <c r="E79" s="71" t="s">
        <v>944</v>
      </c>
      <c r="F79" s="72" t="s">
        <v>134</v>
      </c>
      <c r="G79" s="87" t="s">
        <v>134</v>
      </c>
      <c r="H79" s="72" t="s">
        <v>134</v>
      </c>
      <c r="I79" s="98" t="s">
        <v>134</v>
      </c>
      <c r="J79" s="17" t="s">
        <v>134</v>
      </c>
      <c r="K79" s="68" t="s">
        <v>134</v>
      </c>
      <c r="L79" s="31" t="s">
        <v>134</v>
      </c>
      <c r="M79" s="110" t="s">
        <v>134</v>
      </c>
      <c r="N79" s="106" t="s">
        <v>134</v>
      </c>
      <c r="O79" s="111" t="s">
        <v>134</v>
      </c>
      <c r="P79" s="31" t="s">
        <v>134</v>
      </c>
      <c r="Q79" s="110" t="s">
        <v>134</v>
      </c>
      <c r="R79" s="106" t="s">
        <v>134</v>
      </c>
      <c r="S79" s="111" t="s">
        <v>134</v>
      </c>
    </row>
    <row r="80" spans="1:19" s="97" customFormat="1" ht="7.5" customHeight="1" x14ac:dyDescent="0.25">
      <c r="A80" s="55">
        <v>80</v>
      </c>
      <c r="B80" s="91" t="s">
        <v>1462</v>
      </c>
      <c r="C80" s="107" t="s">
        <v>371</v>
      </c>
      <c r="D80" s="72" t="s">
        <v>1660</v>
      </c>
      <c r="E80" s="71" t="s">
        <v>944</v>
      </c>
      <c r="F80" s="72" t="s">
        <v>134</v>
      </c>
      <c r="G80" s="87" t="s">
        <v>134</v>
      </c>
      <c r="H80" s="72" t="s">
        <v>134</v>
      </c>
      <c r="I80" s="98" t="s">
        <v>134</v>
      </c>
      <c r="J80" s="17" t="s">
        <v>134</v>
      </c>
      <c r="K80" s="68" t="s">
        <v>134</v>
      </c>
      <c r="L80" s="31" t="s">
        <v>134</v>
      </c>
      <c r="M80" s="110" t="s">
        <v>134</v>
      </c>
      <c r="N80" s="106" t="s">
        <v>134</v>
      </c>
      <c r="O80" s="111" t="s">
        <v>134</v>
      </c>
      <c r="P80" s="31" t="s">
        <v>134</v>
      </c>
      <c r="Q80" s="110" t="s">
        <v>134</v>
      </c>
      <c r="R80" s="106" t="s">
        <v>134</v>
      </c>
      <c r="S80" s="111" t="s">
        <v>134</v>
      </c>
    </row>
    <row r="81" spans="1:19" s="97" customFormat="1" ht="7.5" customHeight="1" x14ac:dyDescent="0.25">
      <c r="A81" s="55">
        <v>81</v>
      </c>
      <c r="B81" s="91" t="s">
        <v>1463</v>
      </c>
      <c r="C81" s="107" t="s">
        <v>371</v>
      </c>
      <c r="D81" s="72" t="s">
        <v>1660</v>
      </c>
      <c r="E81" s="71" t="s">
        <v>944</v>
      </c>
      <c r="F81" s="72" t="s">
        <v>134</v>
      </c>
      <c r="G81" s="87" t="s">
        <v>134</v>
      </c>
      <c r="H81" s="72" t="s">
        <v>134</v>
      </c>
      <c r="I81" s="98" t="s">
        <v>134</v>
      </c>
      <c r="J81" s="17" t="s">
        <v>134</v>
      </c>
      <c r="K81" s="68" t="s">
        <v>134</v>
      </c>
      <c r="L81" s="31" t="s">
        <v>134</v>
      </c>
      <c r="M81" s="110" t="s">
        <v>134</v>
      </c>
      <c r="N81" s="106" t="s">
        <v>134</v>
      </c>
      <c r="O81" s="111" t="s">
        <v>134</v>
      </c>
      <c r="P81" s="31" t="s">
        <v>134</v>
      </c>
      <c r="Q81" s="110" t="s">
        <v>134</v>
      </c>
      <c r="R81" s="106" t="s">
        <v>134</v>
      </c>
      <c r="S81" s="111" t="s">
        <v>134</v>
      </c>
    </row>
    <row r="82" spans="1:19" s="97" customFormat="1" ht="7.5" customHeight="1" x14ac:dyDescent="0.25">
      <c r="A82" s="55">
        <v>82</v>
      </c>
      <c r="B82" s="91" t="s">
        <v>1464</v>
      </c>
      <c r="C82" s="107" t="s">
        <v>371</v>
      </c>
      <c r="D82" s="72" t="s">
        <v>1660</v>
      </c>
      <c r="E82" s="71" t="s">
        <v>944</v>
      </c>
      <c r="F82" s="72" t="s">
        <v>134</v>
      </c>
      <c r="G82" s="87" t="s">
        <v>134</v>
      </c>
      <c r="H82" s="72" t="s">
        <v>134</v>
      </c>
      <c r="I82" s="98" t="s">
        <v>134</v>
      </c>
      <c r="J82" s="17" t="s">
        <v>134</v>
      </c>
      <c r="K82" s="68" t="s">
        <v>134</v>
      </c>
      <c r="L82" s="31" t="s">
        <v>134</v>
      </c>
      <c r="M82" s="110" t="s">
        <v>134</v>
      </c>
      <c r="N82" s="106" t="s">
        <v>134</v>
      </c>
      <c r="O82" s="111" t="s">
        <v>134</v>
      </c>
      <c r="P82" s="31" t="s">
        <v>134</v>
      </c>
      <c r="Q82" s="110" t="s">
        <v>134</v>
      </c>
      <c r="R82" s="106" t="s">
        <v>134</v>
      </c>
      <c r="S82" s="111" t="s">
        <v>134</v>
      </c>
    </row>
    <row r="83" spans="1:19" s="97" customFormat="1" ht="7.5" customHeight="1" x14ac:dyDescent="0.25">
      <c r="A83" s="55">
        <v>83</v>
      </c>
      <c r="B83" s="91" t="s">
        <v>1465</v>
      </c>
      <c r="C83" s="107" t="s">
        <v>371</v>
      </c>
      <c r="D83" s="72" t="s">
        <v>1660</v>
      </c>
      <c r="E83" s="71" t="s">
        <v>944</v>
      </c>
      <c r="F83" s="72" t="s">
        <v>134</v>
      </c>
      <c r="G83" s="87" t="s">
        <v>134</v>
      </c>
      <c r="H83" s="72" t="s">
        <v>134</v>
      </c>
      <c r="I83" s="98" t="s">
        <v>134</v>
      </c>
      <c r="J83" s="17" t="s">
        <v>134</v>
      </c>
      <c r="K83" s="68" t="s">
        <v>134</v>
      </c>
      <c r="L83" s="31" t="s">
        <v>134</v>
      </c>
      <c r="M83" s="110" t="s">
        <v>134</v>
      </c>
      <c r="N83" s="106" t="s">
        <v>134</v>
      </c>
      <c r="O83" s="111" t="s">
        <v>134</v>
      </c>
      <c r="P83" s="31" t="s">
        <v>134</v>
      </c>
      <c r="Q83" s="110" t="s">
        <v>134</v>
      </c>
      <c r="R83" s="106" t="s">
        <v>134</v>
      </c>
      <c r="S83" s="111" t="s">
        <v>134</v>
      </c>
    </row>
    <row r="84" spans="1:19" s="97" customFormat="1" ht="7.5" customHeight="1" x14ac:dyDescent="0.25">
      <c r="A84" s="55">
        <v>84</v>
      </c>
      <c r="B84" s="91" t="s">
        <v>1466</v>
      </c>
      <c r="C84" s="107" t="s">
        <v>371</v>
      </c>
      <c r="D84" s="72" t="s">
        <v>1660</v>
      </c>
      <c r="E84" s="71" t="s">
        <v>944</v>
      </c>
      <c r="F84" s="72" t="s">
        <v>134</v>
      </c>
      <c r="G84" s="87" t="s">
        <v>134</v>
      </c>
      <c r="H84" s="72" t="s">
        <v>134</v>
      </c>
      <c r="I84" s="98" t="s">
        <v>134</v>
      </c>
      <c r="J84" s="17" t="s">
        <v>134</v>
      </c>
      <c r="K84" s="68" t="s">
        <v>134</v>
      </c>
      <c r="L84" s="31" t="s">
        <v>134</v>
      </c>
      <c r="M84" s="110" t="s">
        <v>134</v>
      </c>
      <c r="N84" s="106" t="s">
        <v>134</v>
      </c>
      <c r="O84" s="111" t="s">
        <v>134</v>
      </c>
      <c r="P84" s="31" t="s">
        <v>134</v>
      </c>
      <c r="Q84" s="110" t="s">
        <v>134</v>
      </c>
      <c r="R84" s="106" t="s">
        <v>134</v>
      </c>
      <c r="S84" s="111" t="s">
        <v>134</v>
      </c>
    </row>
    <row r="85" spans="1:19" s="97" customFormat="1" ht="7.5" customHeight="1" x14ac:dyDescent="0.25">
      <c r="A85" s="55">
        <v>85</v>
      </c>
      <c r="B85" s="91" t="s">
        <v>1467</v>
      </c>
      <c r="C85" s="107" t="s">
        <v>371</v>
      </c>
      <c r="D85" s="72" t="s">
        <v>1660</v>
      </c>
      <c r="E85" s="71" t="s">
        <v>944</v>
      </c>
      <c r="F85" s="72" t="s">
        <v>134</v>
      </c>
      <c r="G85" s="87" t="s">
        <v>134</v>
      </c>
      <c r="H85" s="72" t="s">
        <v>134</v>
      </c>
      <c r="I85" s="98" t="s">
        <v>134</v>
      </c>
      <c r="J85" s="17" t="s">
        <v>134</v>
      </c>
      <c r="K85" s="68" t="s">
        <v>134</v>
      </c>
      <c r="L85" s="31" t="s">
        <v>134</v>
      </c>
      <c r="M85" s="110" t="s">
        <v>134</v>
      </c>
      <c r="N85" s="106" t="s">
        <v>134</v>
      </c>
      <c r="O85" s="111" t="s">
        <v>134</v>
      </c>
      <c r="P85" s="31" t="s">
        <v>134</v>
      </c>
      <c r="Q85" s="110" t="s">
        <v>134</v>
      </c>
      <c r="R85" s="106" t="s">
        <v>134</v>
      </c>
      <c r="S85" s="111" t="s">
        <v>134</v>
      </c>
    </row>
    <row r="86" spans="1:19" s="97" customFormat="1" ht="7.5" customHeight="1" x14ac:dyDescent="0.25">
      <c r="A86" s="55">
        <v>86</v>
      </c>
      <c r="B86" s="91" t="s">
        <v>1468</v>
      </c>
      <c r="C86" s="107" t="s">
        <v>371</v>
      </c>
      <c r="D86" s="72" t="s">
        <v>1660</v>
      </c>
      <c r="E86" s="71" t="s">
        <v>944</v>
      </c>
      <c r="F86" s="72" t="s">
        <v>134</v>
      </c>
      <c r="G86" s="87" t="s">
        <v>134</v>
      </c>
      <c r="H86" s="72" t="s">
        <v>134</v>
      </c>
      <c r="I86" s="98" t="s">
        <v>134</v>
      </c>
      <c r="J86" s="17" t="s">
        <v>134</v>
      </c>
      <c r="K86" s="68" t="s">
        <v>134</v>
      </c>
      <c r="L86" s="31" t="s">
        <v>134</v>
      </c>
      <c r="M86" s="110" t="s">
        <v>134</v>
      </c>
      <c r="N86" s="106" t="s">
        <v>134</v>
      </c>
      <c r="O86" s="111" t="s">
        <v>134</v>
      </c>
      <c r="P86" s="31" t="s">
        <v>134</v>
      </c>
      <c r="Q86" s="110" t="s">
        <v>134</v>
      </c>
      <c r="R86" s="106" t="s">
        <v>134</v>
      </c>
      <c r="S86" s="111" t="s">
        <v>134</v>
      </c>
    </row>
    <row r="87" spans="1:19" s="97" customFormat="1" ht="7.5" customHeight="1" x14ac:dyDescent="0.25">
      <c r="A87" s="55">
        <v>87</v>
      </c>
      <c r="B87" s="91" t="s">
        <v>1469</v>
      </c>
      <c r="C87" s="107" t="s">
        <v>371</v>
      </c>
      <c r="D87" s="72" t="s">
        <v>1660</v>
      </c>
      <c r="E87" s="71" t="s">
        <v>944</v>
      </c>
      <c r="F87" s="72" t="s">
        <v>134</v>
      </c>
      <c r="G87" s="87" t="s">
        <v>134</v>
      </c>
      <c r="H87" s="72" t="s">
        <v>134</v>
      </c>
      <c r="I87" s="98" t="s">
        <v>134</v>
      </c>
      <c r="J87" s="17" t="s">
        <v>134</v>
      </c>
      <c r="K87" s="68" t="s">
        <v>134</v>
      </c>
      <c r="L87" s="31" t="s">
        <v>134</v>
      </c>
      <c r="M87" s="110" t="s">
        <v>134</v>
      </c>
      <c r="N87" s="106" t="s">
        <v>134</v>
      </c>
      <c r="O87" s="111" t="s">
        <v>134</v>
      </c>
      <c r="P87" s="31" t="s">
        <v>134</v>
      </c>
      <c r="Q87" s="110" t="s">
        <v>134</v>
      </c>
      <c r="R87" s="106" t="s">
        <v>134</v>
      </c>
      <c r="S87" s="111" t="s">
        <v>134</v>
      </c>
    </row>
    <row r="88" spans="1:19" s="97" customFormat="1" ht="7.5" customHeight="1" x14ac:dyDescent="0.25">
      <c r="A88" s="55">
        <v>88</v>
      </c>
      <c r="B88" s="91" t="s">
        <v>1470</v>
      </c>
      <c r="C88" s="107" t="s">
        <v>371</v>
      </c>
      <c r="D88" s="72" t="s">
        <v>1660</v>
      </c>
      <c r="E88" s="71" t="s">
        <v>944</v>
      </c>
      <c r="F88" s="72" t="s">
        <v>134</v>
      </c>
      <c r="G88" s="87" t="s">
        <v>134</v>
      </c>
      <c r="H88" s="72" t="s">
        <v>134</v>
      </c>
      <c r="I88" s="98" t="s">
        <v>134</v>
      </c>
      <c r="J88" s="17" t="s">
        <v>134</v>
      </c>
      <c r="K88" s="68" t="s">
        <v>134</v>
      </c>
      <c r="L88" s="31" t="s">
        <v>134</v>
      </c>
      <c r="M88" s="110" t="s">
        <v>134</v>
      </c>
      <c r="N88" s="106" t="s">
        <v>134</v>
      </c>
      <c r="O88" s="111" t="s">
        <v>134</v>
      </c>
      <c r="P88" s="31" t="s">
        <v>134</v>
      </c>
      <c r="Q88" s="110" t="s">
        <v>134</v>
      </c>
      <c r="R88" s="106" t="s">
        <v>134</v>
      </c>
      <c r="S88" s="111" t="s">
        <v>134</v>
      </c>
    </row>
    <row r="89" spans="1:19" s="97" customFormat="1" ht="7.5" customHeight="1" x14ac:dyDescent="0.25">
      <c r="A89" s="55">
        <v>89</v>
      </c>
      <c r="B89" s="91" t="s">
        <v>1471</v>
      </c>
      <c r="C89" s="107" t="s">
        <v>371</v>
      </c>
      <c r="D89" s="72" t="s">
        <v>1660</v>
      </c>
      <c r="E89" s="71" t="s">
        <v>944</v>
      </c>
      <c r="F89" s="72" t="s">
        <v>134</v>
      </c>
      <c r="G89" s="87" t="s">
        <v>134</v>
      </c>
      <c r="H89" s="72" t="s">
        <v>134</v>
      </c>
      <c r="I89" s="98" t="s">
        <v>134</v>
      </c>
      <c r="J89" s="17" t="s">
        <v>134</v>
      </c>
      <c r="K89" s="68" t="s">
        <v>134</v>
      </c>
      <c r="L89" s="31" t="s">
        <v>134</v>
      </c>
      <c r="M89" s="110" t="s">
        <v>134</v>
      </c>
      <c r="N89" s="106" t="s">
        <v>134</v>
      </c>
      <c r="O89" s="111" t="s">
        <v>134</v>
      </c>
      <c r="P89" s="31" t="s">
        <v>134</v>
      </c>
      <c r="Q89" s="110" t="s">
        <v>134</v>
      </c>
      <c r="R89" s="106" t="s">
        <v>134</v>
      </c>
      <c r="S89" s="111" t="s">
        <v>134</v>
      </c>
    </row>
    <row r="90" spans="1:19" s="97" customFormat="1" ht="7.5" customHeight="1" x14ac:dyDescent="0.25">
      <c r="A90" s="55">
        <v>90</v>
      </c>
      <c r="B90" s="91" t="s">
        <v>1472</v>
      </c>
      <c r="C90" s="107" t="s">
        <v>371</v>
      </c>
      <c r="D90" s="72" t="s">
        <v>1660</v>
      </c>
      <c r="E90" s="71" t="s">
        <v>944</v>
      </c>
      <c r="F90" s="72" t="s">
        <v>134</v>
      </c>
      <c r="G90" s="87" t="s">
        <v>134</v>
      </c>
      <c r="H90" s="72" t="s">
        <v>134</v>
      </c>
      <c r="I90" s="98" t="s">
        <v>134</v>
      </c>
      <c r="J90" s="17" t="s">
        <v>134</v>
      </c>
      <c r="K90" s="68" t="s">
        <v>134</v>
      </c>
      <c r="L90" s="31" t="s">
        <v>134</v>
      </c>
      <c r="M90" s="110" t="s">
        <v>134</v>
      </c>
      <c r="N90" s="106" t="s">
        <v>134</v>
      </c>
      <c r="O90" s="111" t="s">
        <v>134</v>
      </c>
      <c r="P90" s="31" t="s">
        <v>134</v>
      </c>
      <c r="Q90" s="110" t="s">
        <v>134</v>
      </c>
      <c r="R90" s="106" t="s">
        <v>134</v>
      </c>
      <c r="S90" s="111" t="s">
        <v>134</v>
      </c>
    </row>
    <row r="91" spans="1:19" s="97" customFormat="1" ht="7.5" customHeight="1" x14ac:dyDescent="0.25">
      <c r="A91" s="55">
        <v>91</v>
      </c>
      <c r="B91" s="91" t="s">
        <v>1473</v>
      </c>
      <c r="C91" s="107" t="s">
        <v>371</v>
      </c>
      <c r="D91" s="72" t="s">
        <v>1660</v>
      </c>
      <c r="E91" s="71" t="s">
        <v>944</v>
      </c>
      <c r="F91" s="72" t="s">
        <v>134</v>
      </c>
      <c r="G91" s="87" t="s">
        <v>134</v>
      </c>
      <c r="H91" s="72" t="s">
        <v>134</v>
      </c>
      <c r="I91" s="98" t="s">
        <v>134</v>
      </c>
      <c r="J91" s="17" t="s">
        <v>134</v>
      </c>
      <c r="K91" s="68" t="s">
        <v>134</v>
      </c>
      <c r="L91" s="31" t="s">
        <v>134</v>
      </c>
      <c r="M91" s="110" t="s">
        <v>134</v>
      </c>
      <c r="N91" s="106" t="s">
        <v>134</v>
      </c>
      <c r="O91" s="111" t="s">
        <v>134</v>
      </c>
      <c r="P91" s="31" t="s">
        <v>134</v>
      </c>
      <c r="Q91" s="110" t="s">
        <v>134</v>
      </c>
      <c r="R91" s="106" t="s">
        <v>134</v>
      </c>
      <c r="S91" s="111" t="s">
        <v>134</v>
      </c>
    </row>
    <row r="92" spans="1:19" s="97" customFormat="1" ht="7.5" customHeight="1" x14ac:dyDescent="0.25">
      <c r="A92" s="55">
        <v>92</v>
      </c>
      <c r="B92" s="91" t="s">
        <v>1474</v>
      </c>
      <c r="C92" s="107" t="s">
        <v>371</v>
      </c>
      <c r="D92" s="72" t="s">
        <v>1660</v>
      </c>
      <c r="E92" s="71" t="s">
        <v>944</v>
      </c>
      <c r="F92" s="72" t="s">
        <v>134</v>
      </c>
      <c r="G92" s="87" t="s">
        <v>134</v>
      </c>
      <c r="H92" s="72" t="s">
        <v>134</v>
      </c>
      <c r="I92" s="98" t="s">
        <v>134</v>
      </c>
      <c r="J92" s="17" t="s">
        <v>134</v>
      </c>
      <c r="K92" s="68" t="s">
        <v>134</v>
      </c>
      <c r="L92" s="31" t="s">
        <v>134</v>
      </c>
      <c r="M92" s="110" t="s">
        <v>134</v>
      </c>
      <c r="N92" s="106" t="s">
        <v>134</v>
      </c>
      <c r="O92" s="111" t="s">
        <v>134</v>
      </c>
      <c r="P92" s="31" t="s">
        <v>134</v>
      </c>
      <c r="Q92" s="110" t="s">
        <v>134</v>
      </c>
      <c r="R92" s="106" t="s">
        <v>134</v>
      </c>
      <c r="S92" s="111" t="s">
        <v>134</v>
      </c>
    </row>
    <row r="93" spans="1:19" s="97" customFormat="1" ht="7.5" customHeight="1" x14ac:dyDescent="0.25">
      <c r="A93" s="55">
        <v>93</v>
      </c>
      <c r="B93" s="91" t="s">
        <v>1475</v>
      </c>
      <c r="C93" s="107" t="s">
        <v>371</v>
      </c>
      <c r="D93" s="72" t="s">
        <v>1660</v>
      </c>
      <c r="E93" s="71" t="s">
        <v>944</v>
      </c>
      <c r="F93" s="72" t="s">
        <v>134</v>
      </c>
      <c r="G93" s="87" t="s">
        <v>134</v>
      </c>
      <c r="H93" s="72" t="s">
        <v>134</v>
      </c>
      <c r="I93" s="98" t="s">
        <v>134</v>
      </c>
      <c r="J93" s="17" t="s">
        <v>134</v>
      </c>
      <c r="K93" s="68" t="s">
        <v>134</v>
      </c>
      <c r="L93" s="31" t="s">
        <v>134</v>
      </c>
      <c r="M93" s="110" t="s">
        <v>134</v>
      </c>
      <c r="N93" s="106" t="s">
        <v>134</v>
      </c>
      <c r="O93" s="111" t="s">
        <v>134</v>
      </c>
      <c r="P93" s="31" t="s">
        <v>134</v>
      </c>
      <c r="Q93" s="110" t="s">
        <v>134</v>
      </c>
      <c r="R93" s="106" t="s">
        <v>134</v>
      </c>
      <c r="S93" s="111" t="s">
        <v>134</v>
      </c>
    </row>
    <row r="94" spans="1:19" s="97" customFormat="1" ht="7.5" customHeight="1" x14ac:dyDescent="0.25">
      <c r="A94" s="55">
        <v>94</v>
      </c>
      <c r="B94" s="91" t="s">
        <v>1476</v>
      </c>
      <c r="C94" s="107" t="s">
        <v>371</v>
      </c>
      <c r="D94" s="72" t="s">
        <v>1660</v>
      </c>
      <c r="E94" s="71" t="s">
        <v>944</v>
      </c>
      <c r="F94" s="72" t="s">
        <v>134</v>
      </c>
      <c r="G94" s="87" t="s">
        <v>134</v>
      </c>
      <c r="H94" s="72" t="s">
        <v>134</v>
      </c>
      <c r="I94" s="98" t="s">
        <v>134</v>
      </c>
      <c r="J94" s="17" t="s">
        <v>134</v>
      </c>
      <c r="K94" s="68" t="s">
        <v>134</v>
      </c>
      <c r="L94" s="31" t="s">
        <v>134</v>
      </c>
      <c r="M94" s="110" t="s">
        <v>134</v>
      </c>
      <c r="N94" s="106" t="s">
        <v>134</v>
      </c>
      <c r="O94" s="111" t="s">
        <v>134</v>
      </c>
      <c r="P94" s="31" t="s">
        <v>134</v>
      </c>
      <c r="Q94" s="110" t="s">
        <v>134</v>
      </c>
      <c r="R94" s="106" t="s">
        <v>134</v>
      </c>
      <c r="S94" s="111" t="s">
        <v>134</v>
      </c>
    </row>
    <row r="95" spans="1:19" s="97" customFormat="1" ht="7.5" customHeight="1" x14ac:dyDescent="0.25">
      <c r="A95" s="55">
        <v>95</v>
      </c>
      <c r="B95" s="91" t="s">
        <v>1477</v>
      </c>
      <c r="C95" s="107" t="s">
        <v>371</v>
      </c>
      <c r="D95" s="72" t="s">
        <v>1660</v>
      </c>
      <c r="E95" s="71" t="s">
        <v>944</v>
      </c>
      <c r="F95" s="72" t="s">
        <v>134</v>
      </c>
      <c r="G95" s="87" t="s">
        <v>134</v>
      </c>
      <c r="H95" s="72" t="s">
        <v>134</v>
      </c>
      <c r="I95" s="98" t="s">
        <v>134</v>
      </c>
      <c r="J95" s="17" t="s">
        <v>134</v>
      </c>
      <c r="K95" s="68" t="s">
        <v>134</v>
      </c>
      <c r="L95" s="31" t="s">
        <v>134</v>
      </c>
      <c r="M95" s="110" t="s">
        <v>134</v>
      </c>
      <c r="N95" s="106" t="s">
        <v>134</v>
      </c>
      <c r="O95" s="111" t="s">
        <v>134</v>
      </c>
      <c r="P95" s="31" t="s">
        <v>134</v>
      </c>
      <c r="Q95" s="110" t="s">
        <v>134</v>
      </c>
      <c r="R95" s="106" t="s">
        <v>134</v>
      </c>
      <c r="S95" s="111" t="s">
        <v>134</v>
      </c>
    </row>
    <row r="96" spans="1:19" s="97" customFormat="1" ht="7.5" customHeight="1" x14ac:dyDescent="0.25">
      <c r="A96" s="55">
        <v>96</v>
      </c>
      <c r="B96" s="91" t="s">
        <v>1478</v>
      </c>
      <c r="C96" s="107" t="s">
        <v>371</v>
      </c>
      <c r="D96" s="72" t="s">
        <v>1660</v>
      </c>
      <c r="E96" s="71" t="s">
        <v>944</v>
      </c>
      <c r="F96" s="72" t="s">
        <v>134</v>
      </c>
      <c r="G96" s="87" t="s">
        <v>134</v>
      </c>
      <c r="H96" s="72" t="s">
        <v>134</v>
      </c>
      <c r="I96" s="98" t="s">
        <v>134</v>
      </c>
      <c r="J96" s="17" t="s">
        <v>134</v>
      </c>
      <c r="K96" s="68" t="s">
        <v>134</v>
      </c>
      <c r="L96" s="31" t="s">
        <v>134</v>
      </c>
      <c r="M96" s="110" t="s">
        <v>134</v>
      </c>
      <c r="N96" s="106" t="s">
        <v>134</v>
      </c>
      <c r="O96" s="111" t="s">
        <v>134</v>
      </c>
      <c r="P96" s="31" t="s">
        <v>134</v>
      </c>
      <c r="Q96" s="110" t="s">
        <v>134</v>
      </c>
      <c r="R96" s="106" t="s">
        <v>134</v>
      </c>
      <c r="S96" s="111" t="s">
        <v>134</v>
      </c>
    </row>
    <row r="97" spans="1:19" s="97" customFormat="1" ht="7.5" customHeight="1" x14ac:dyDescent="0.25">
      <c r="A97" s="55">
        <v>97</v>
      </c>
      <c r="B97" s="91" t="s">
        <v>1479</v>
      </c>
      <c r="C97" s="107" t="s">
        <v>371</v>
      </c>
      <c r="D97" s="72" t="s">
        <v>1660</v>
      </c>
      <c r="E97" s="71" t="s">
        <v>944</v>
      </c>
      <c r="F97" s="72" t="s">
        <v>134</v>
      </c>
      <c r="G97" s="87" t="s">
        <v>134</v>
      </c>
      <c r="H97" s="72" t="s">
        <v>134</v>
      </c>
      <c r="I97" s="98" t="s">
        <v>134</v>
      </c>
      <c r="J97" s="17" t="s">
        <v>134</v>
      </c>
      <c r="K97" s="68" t="s">
        <v>134</v>
      </c>
      <c r="L97" s="31" t="s">
        <v>134</v>
      </c>
      <c r="M97" s="110" t="s">
        <v>134</v>
      </c>
      <c r="N97" s="106" t="s">
        <v>134</v>
      </c>
      <c r="O97" s="111" t="s">
        <v>134</v>
      </c>
      <c r="P97" s="31" t="s">
        <v>134</v>
      </c>
      <c r="Q97" s="110" t="s">
        <v>134</v>
      </c>
      <c r="R97" s="106" t="s">
        <v>134</v>
      </c>
      <c r="S97" s="111" t="s">
        <v>134</v>
      </c>
    </row>
    <row r="98" spans="1:19" s="97" customFormat="1" ht="7.5" customHeight="1" x14ac:dyDescent="0.25">
      <c r="A98" s="55">
        <v>98</v>
      </c>
      <c r="B98" s="91" t="s">
        <v>1480</v>
      </c>
      <c r="C98" s="107" t="s">
        <v>371</v>
      </c>
      <c r="D98" s="72" t="s">
        <v>1660</v>
      </c>
      <c r="E98" s="71" t="s">
        <v>944</v>
      </c>
      <c r="F98" s="72" t="s">
        <v>134</v>
      </c>
      <c r="G98" s="87" t="s">
        <v>134</v>
      </c>
      <c r="H98" s="72" t="s">
        <v>134</v>
      </c>
      <c r="I98" s="98" t="s">
        <v>134</v>
      </c>
      <c r="J98" s="17" t="s">
        <v>134</v>
      </c>
      <c r="K98" s="68" t="s">
        <v>134</v>
      </c>
      <c r="L98" s="31" t="s">
        <v>134</v>
      </c>
      <c r="M98" s="110" t="s">
        <v>134</v>
      </c>
      <c r="N98" s="106" t="s">
        <v>134</v>
      </c>
      <c r="O98" s="111" t="s">
        <v>134</v>
      </c>
      <c r="P98" s="31" t="s">
        <v>134</v>
      </c>
      <c r="Q98" s="110" t="s">
        <v>134</v>
      </c>
      <c r="R98" s="106" t="s">
        <v>134</v>
      </c>
      <c r="S98" s="111" t="s">
        <v>134</v>
      </c>
    </row>
    <row r="99" spans="1:19" s="97" customFormat="1" ht="7.5" customHeight="1" x14ac:dyDescent="0.25">
      <c r="A99" s="55">
        <v>99</v>
      </c>
      <c r="B99" s="91" t="s">
        <v>1481</v>
      </c>
      <c r="C99" s="107" t="s">
        <v>371</v>
      </c>
      <c r="D99" s="72" t="s">
        <v>1660</v>
      </c>
      <c r="E99" s="71" t="s">
        <v>944</v>
      </c>
      <c r="F99" s="72" t="s">
        <v>134</v>
      </c>
      <c r="G99" s="87" t="s">
        <v>134</v>
      </c>
      <c r="H99" s="72" t="s">
        <v>134</v>
      </c>
      <c r="I99" s="98" t="s">
        <v>134</v>
      </c>
      <c r="J99" s="17" t="s">
        <v>134</v>
      </c>
      <c r="K99" s="68" t="s">
        <v>134</v>
      </c>
      <c r="L99" s="31" t="s">
        <v>134</v>
      </c>
      <c r="M99" s="110" t="s">
        <v>134</v>
      </c>
      <c r="N99" s="106" t="s">
        <v>134</v>
      </c>
      <c r="O99" s="111" t="s">
        <v>134</v>
      </c>
      <c r="P99" s="31" t="s">
        <v>134</v>
      </c>
      <c r="Q99" s="110" t="s">
        <v>134</v>
      </c>
      <c r="R99" s="106" t="s">
        <v>134</v>
      </c>
      <c r="S99" s="111" t="s">
        <v>134</v>
      </c>
    </row>
    <row r="100" spans="1:19" s="97" customFormat="1" ht="7.5" customHeight="1" x14ac:dyDescent="0.25">
      <c r="A100" s="55">
        <v>100</v>
      </c>
      <c r="B100" s="91" t="s">
        <v>1482</v>
      </c>
      <c r="C100" s="107" t="s">
        <v>371</v>
      </c>
      <c r="D100" s="72" t="s">
        <v>1660</v>
      </c>
      <c r="E100" s="71" t="s">
        <v>944</v>
      </c>
      <c r="F100" s="72" t="s">
        <v>134</v>
      </c>
      <c r="G100" s="87" t="s">
        <v>134</v>
      </c>
      <c r="H100" s="72" t="s">
        <v>134</v>
      </c>
      <c r="I100" s="98" t="s">
        <v>134</v>
      </c>
      <c r="J100" s="17" t="s">
        <v>134</v>
      </c>
      <c r="K100" s="68" t="s">
        <v>134</v>
      </c>
      <c r="L100" s="31" t="s">
        <v>134</v>
      </c>
      <c r="M100" s="110" t="s">
        <v>134</v>
      </c>
      <c r="N100" s="106" t="s">
        <v>134</v>
      </c>
      <c r="O100" s="111" t="s">
        <v>134</v>
      </c>
      <c r="P100" s="31" t="s">
        <v>134</v>
      </c>
      <c r="Q100" s="110" t="s">
        <v>134</v>
      </c>
      <c r="R100" s="106" t="s">
        <v>134</v>
      </c>
      <c r="S100" s="111" t="s">
        <v>134</v>
      </c>
    </row>
    <row r="101" spans="1:19" s="97" customFormat="1" ht="7.5" customHeight="1" x14ac:dyDescent="0.25">
      <c r="A101" s="55">
        <v>101</v>
      </c>
      <c r="B101" s="91" t="s">
        <v>1483</v>
      </c>
      <c r="C101" s="107" t="s">
        <v>371</v>
      </c>
      <c r="D101" s="72" t="s">
        <v>1660</v>
      </c>
      <c r="E101" s="71" t="s">
        <v>944</v>
      </c>
      <c r="F101" s="72" t="s">
        <v>134</v>
      </c>
      <c r="G101" s="87" t="s">
        <v>134</v>
      </c>
      <c r="H101" s="72" t="s">
        <v>134</v>
      </c>
      <c r="I101" s="98" t="s">
        <v>134</v>
      </c>
      <c r="J101" s="17" t="s">
        <v>134</v>
      </c>
      <c r="K101" s="68" t="s">
        <v>134</v>
      </c>
      <c r="L101" s="31" t="s">
        <v>134</v>
      </c>
      <c r="M101" s="110" t="s">
        <v>134</v>
      </c>
      <c r="N101" s="106" t="s">
        <v>134</v>
      </c>
      <c r="O101" s="111" t="s">
        <v>134</v>
      </c>
      <c r="P101" s="31" t="s">
        <v>134</v>
      </c>
      <c r="Q101" s="110" t="s">
        <v>134</v>
      </c>
      <c r="R101" s="106" t="s">
        <v>134</v>
      </c>
      <c r="S101" s="111" t="s">
        <v>134</v>
      </c>
    </row>
    <row r="102" spans="1:19" s="97" customFormat="1" ht="7.5" customHeight="1" x14ac:dyDescent="0.25">
      <c r="A102" s="55">
        <v>102</v>
      </c>
      <c r="B102" s="91" t="s">
        <v>1484</v>
      </c>
      <c r="C102" s="107" t="s">
        <v>371</v>
      </c>
      <c r="D102" s="72" t="s">
        <v>1660</v>
      </c>
      <c r="E102" s="71" t="s">
        <v>944</v>
      </c>
      <c r="F102" s="72" t="s">
        <v>134</v>
      </c>
      <c r="G102" s="87" t="s">
        <v>134</v>
      </c>
      <c r="H102" s="72" t="s">
        <v>134</v>
      </c>
      <c r="I102" s="98" t="s">
        <v>134</v>
      </c>
      <c r="J102" s="17" t="s">
        <v>134</v>
      </c>
      <c r="K102" s="68" t="s">
        <v>134</v>
      </c>
      <c r="L102" s="31" t="s">
        <v>134</v>
      </c>
      <c r="M102" s="110" t="s">
        <v>134</v>
      </c>
      <c r="N102" s="106" t="s">
        <v>134</v>
      </c>
      <c r="O102" s="111" t="s">
        <v>134</v>
      </c>
      <c r="P102" s="31" t="s">
        <v>134</v>
      </c>
      <c r="Q102" s="110" t="s">
        <v>134</v>
      </c>
      <c r="R102" s="106" t="s">
        <v>134</v>
      </c>
      <c r="S102" s="111" t="s">
        <v>134</v>
      </c>
    </row>
    <row r="103" spans="1:19" s="97" customFormat="1" ht="7.5" customHeight="1" x14ac:dyDescent="0.25">
      <c r="A103" s="55">
        <v>103</v>
      </c>
      <c r="B103" s="91" t="s">
        <v>1485</v>
      </c>
      <c r="C103" s="107" t="s">
        <v>371</v>
      </c>
      <c r="D103" s="72" t="s">
        <v>1660</v>
      </c>
      <c r="E103" s="71" t="s">
        <v>944</v>
      </c>
      <c r="F103" s="72" t="s">
        <v>134</v>
      </c>
      <c r="G103" s="87" t="s">
        <v>134</v>
      </c>
      <c r="H103" s="72" t="s">
        <v>134</v>
      </c>
      <c r="I103" s="98" t="s">
        <v>134</v>
      </c>
      <c r="J103" s="17" t="s">
        <v>134</v>
      </c>
      <c r="K103" s="68" t="s">
        <v>134</v>
      </c>
      <c r="L103" s="31" t="s">
        <v>134</v>
      </c>
      <c r="M103" s="110" t="s">
        <v>134</v>
      </c>
      <c r="N103" s="106" t="s">
        <v>134</v>
      </c>
      <c r="O103" s="111" t="s">
        <v>134</v>
      </c>
      <c r="P103" s="31" t="s">
        <v>134</v>
      </c>
      <c r="Q103" s="110" t="s">
        <v>134</v>
      </c>
      <c r="R103" s="106" t="s">
        <v>134</v>
      </c>
      <c r="S103" s="111" t="s">
        <v>134</v>
      </c>
    </row>
    <row r="104" spans="1:19" s="97" customFormat="1" ht="7.5" customHeight="1" x14ac:dyDescent="0.25">
      <c r="A104" s="55">
        <v>104</v>
      </c>
      <c r="B104" s="91" t="s">
        <v>1486</v>
      </c>
      <c r="C104" s="107" t="s">
        <v>371</v>
      </c>
      <c r="D104" s="72" t="s">
        <v>1660</v>
      </c>
      <c r="E104" s="71" t="s">
        <v>944</v>
      </c>
      <c r="F104" s="72" t="s">
        <v>134</v>
      </c>
      <c r="G104" s="87" t="s">
        <v>134</v>
      </c>
      <c r="H104" s="72" t="s">
        <v>134</v>
      </c>
      <c r="I104" s="98" t="s">
        <v>134</v>
      </c>
      <c r="J104" s="17" t="s">
        <v>134</v>
      </c>
      <c r="K104" s="68" t="s">
        <v>134</v>
      </c>
      <c r="L104" s="31" t="s">
        <v>134</v>
      </c>
      <c r="M104" s="110" t="s">
        <v>134</v>
      </c>
      <c r="N104" s="106" t="s">
        <v>134</v>
      </c>
      <c r="O104" s="111" t="s">
        <v>134</v>
      </c>
      <c r="P104" s="31" t="s">
        <v>134</v>
      </c>
      <c r="Q104" s="110" t="s">
        <v>134</v>
      </c>
      <c r="R104" s="106" t="s">
        <v>134</v>
      </c>
      <c r="S104" s="111" t="s">
        <v>134</v>
      </c>
    </row>
    <row r="105" spans="1:19" s="97" customFormat="1" ht="7.5" customHeight="1" x14ac:dyDescent="0.25">
      <c r="A105" s="55">
        <v>105</v>
      </c>
      <c r="B105" s="91" t="s">
        <v>1487</v>
      </c>
      <c r="C105" s="107" t="s">
        <v>371</v>
      </c>
      <c r="D105" s="72" t="s">
        <v>1660</v>
      </c>
      <c r="E105" s="71" t="s">
        <v>944</v>
      </c>
      <c r="F105" s="72" t="s">
        <v>134</v>
      </c>
      <c r="G105" s="87" t="s">
        <v>134</v>
      </c>
      <c r="H105" s="72" t="s">
        <v>134</v>
      </c>
      <c r="I105" s="98" t="s">
        <v>134</v>
      </c>
      <c r="J105" s="17" t="s">
        <v>134</v>
      </c>
      <c r="K105" s="68" t="s">
        <v>134</v>
      </c>
      <c r="L105" s="31" t="s">
        <v>134</v>
      </c>
      <c r="M105" s="110" t="s">
        <v>134</v>
      </c>
      <c r="N105" s="106" t="s">
        <v>134</v>
      </c>
      <c r="O105" s="111" t="s">
        <v>134</v>
      </c>
      <c r="P105" s="31" t="s">
        <v>134</v>
      </c>
      <c r="Q105" s="110" t="s">
        <v>134</v>
      </c>
      <c r="R105" s="106" t="s">
        <v>134</v>
      </c>
      <c r="S105" s="111" t="s">
        <v>134</v>
      </c>
    </row>
    <row r="106" spans="1:19" s="97" customFormat="1" ht="7.5" customHeight="1" x14ac:dyDescent="0.25">
      <c r="A106" s="55">
        <v>106</v>
      </c>
      <c r="B106" s="91" t="s">
        <v>1488</v>
      </c>
      <c r="C106" s="107" t="s">
        <v>371</v>
      </c>
      <c r="D106" s="72" t="s">
        <v>1660</v>
      </c>
      <c r="E106" s="71" t="s">
        <v>944</v>
      </c>
      <c r="F106" s="72" t="s">
        <v>134</v>
      </c>
      <c r="G106" s="87" t="s">
        <v>134</v>
      </c>
      <c r="H106" s="72" t="s">
        <v>134</v>
      </c>
      <c r="I106" s="98" t="s">
        <v>134</v>
      </c>
      <c r="J106" s="17" t="s">
        <v>134</v>
      </c>
      <c r="K106" s="68" t="s">
        <v>134</v>
      </c>
      <c r="L106" s="31" t="s">
        <v>134</v>
      </c>
      <c r="M106" s="110" t="s">
        <v>134</v>
      </c>
      <c r="N106" s="106" t="s">
        <v>134</v>
      </c>
      <c r="O106" s="111" t="s">
        <v>134</v>
      </c>
      <c r="P106" s="31" t="s">
        <v>134</v>
      </c>
      <c r="Q106" s="110" t="s">
        <v>134</v>
      </c>
      <c r="R106" s="106" t="s">
        <v>134</v>
      </c>
      <c r="S106" s="111" t="s">
        <v>134</v>
      </c>
    </row>
    <row r="107" spans="1:19" s="97" customFormat="1" ht="7.5" customHeight="1" x14ac:dyDescent="0.25">
      <c r="A107" s="55">
        <v>107</v>
      </c>
      <c r="B107" s="91" t="s">
        <v>1489</v>
      </c>
      <c r="C107" s="107" t="s">
        <v>371</v>
      </c>
      <c r="D107" s="72" t="s">
        <v>1660</v>
      </c>
      <c r="E107" s="71" t="s">
        <v>944</v>
      </c>
      <c r="F107" s="72" t="s">
        <v>134</v>
      </c>
      <c r="G107" s="87" t="s">
        <v>134</v>
      </c>
      <c r="H107" s="72" t="s">
        <v>134</v>
      </c>
      <c r="I107" s="98" t="s">
        <v>134</v>
      </c>
      <c r="J107" s="17" t="s">
        <v>134</v>
      </c>
      <c r="K107" s="68" t="s">
        <v>134</v>
      </c>
      <c r="L107" s="31" t="s">
        <v>134</v>
      </c>
      <c r="M107" s="110" t="s">
        <v>134</v>
      </c>
      <c r="N107" s="106" t="s">
        <v>134</v>
      </c>
      <c r="O107" s="111" t="s">
        <v>134</v>
      </c>
      <c r="P107" s="31" t="s">
        <v>134</v>
      </c>
      <c r="Q107" s="110" t="s">
        <v>134</v>
      </c>
      <c r="R107" s="106" t="s">
        <v>134</v>
      </c>
      <c r="S107" s="111" t="s">
        <v>134</v>
      </c>
    </row>
    <row r="108" spans="1:19" s="97" customFormat="1" ht="7.5" customHeight="1" x14ac:dyDescent="0.25">
      <c r="A108" s="55">
        <v>108</v>
      </c>
      <c r="B108" s="91" t="s">
        <v>1490</v>
      </c>
      <c r="C108" s="107" t="s">
        <v>371</v>
      </c>
      <c r="D108" s="72" t="s">
        <v>1660</v>
      </c>
      <c r="E108" s="71" t="s">
        <v>944</v>
      </c>
      <c r="F108" s="72" t="s">
        <v>134</v>
      </c>
      <c r="G108" s="87" t="s">
        <v>134</v>
      </c>
      <c r="H108" s="72" t="s">
        <v>134</v>
      </c>
      <c r="I108" s="98" t="s">
        <v>134</v>
      </c>
      <c r="J108" s="17" t="s">
        <v>134</v>
      </c>
      <c r="K108" s="68" t="s">
        <v>134</v>
      </c>
      <c r="L108" s="31" t="s">
        <v>134</v>
      </c>
      <c r="M108" s="110" t="s">
        <v>134</v>
      </c>
      <c r="N108" s="106" t="s">
        <v>134</v>
      </c>
      <c r="O108" s="111" t="s">
        <v>134</v>
      </c>
      <c r="P108" s="31" t="s">
        <v>134</v>
      </c>
      <c r="Q108" s="110" t="s">
        <v>134</v>
      </c>
      <c r="R108" s="106" t="s">
        <v>134</v>
      </c>
      <c r="S108" s="111" t="s">
        <v>134</v>
      </c>
    </row>
    <row r="109" spans="1:19" s="97" customFormat="1" ht="7.5" customHeight="1" x14ac:dyDescent="0.25">
      <c r="A109" s="55">
        <v>109</v>
      </c>
      <c r="B109" s="91" t="s">
        <v>1491</v>
      </c>
      <c r="C109" s="107" t="s">
        <v>371</v>
      </c>
      <c r="D109" s="72" t="s">
        <v>1660</v>
      </c>
      <c r="E109" s="71" t="s">
        <v>944</v>
      </c>
      <c r="F109" s="72" t="s">
        <v>134</v>
      </c>
      <c r="G109" s="87" t="s">
        <v>134</v>
      </c>
      <c r="H109" s="72" t="s">
        <v>134</v>
      </c>
      <c r="I109" s="98" t="s">
        <v>134</v>
      </c>
      <c r="J109" s="17" t="s">
        <v>134</v>
      </c>
      <c r="K109" s="68" t="s">
        <v>134</v>
      </c>
      <c r="L109" s="31" t="s">
        <v>134</v>
      </c>
      <c r="M109" s="110" t="s">
        <v>134</v>
      </c>
      <c r="N109" s="106" t="s">
        <v>134</v>
      </c>
      <c r="O109" s="111" t="s">
        <v>134</v>
      </c>
      <c r="P109" s="31" t="s">
        <v>134</v>
      </c>
      <c r="Q109" s="110" t="s">
        <v>134</v>
      </c>
      <c r="R109" s="106" t="s">
        <v>134</v>
      </c>
      <c r="S109" s="111" t="s">
        <v>134</v>
      </c>
    </row>
    <row r="110" spans="1:19" s="97" customFormat="1" ht="7.5" customHeight="1" x14ac:dyDescent="0.25">
      <c r="A110" s="55">
        <v>110</v>
      </c>
      <c r="B110" s="91" t="s">
        <v>1492</v>
      </c>
      <c r="C110" s="107" t="s">
        <v>371</v>
      </c>
      <c r="D110" s="72" t="s">
        <v>1660</v>
      </c>
      <c r="E110" s="71" t="s">
        <v>944</v>
      </c>
      <c r="F110" s="72" t="s">
        <v>134</v>
      </c>
      <c r="G110" s="87" t="s">
        <v>134</v>
      </c>
      <c r="H110" s="72" t="s">
        <v>134</v>
      </c>
      <c r="I110" s="98" t="s">
        <v>134</v>
      </c>
      <c r="J110" s="17" t="s">
        <v>134</v>
      </c>
      <c r="K110" s="68" t="s">
        <v>134</v>
      </c>
      <c r="L110" s="31" t="s">
        <v>134</v>
      </c>
      <c r="M110" s="110" t="s">
        <v>134</v>
      </c>
      <c r="N110" s="106" t="s">
        <v>134</v>
      </c>
      <c r="O110" s="111" t="s">
        <v>134</v>
      </c>
      <c r="P110" s="31" t="s">
        <v>134</v>
      </c>
      <c r="Q110" s="110" t="s">
        <v>134</v>
      </c>
      <c r="R110" s="106" t="s">
        <v>134</v>
      </c>
      <c r="S110" s="111" t="s">
        <v>134</v>
      </c>
    </row>
    <row r="111" spans="1:19" s="97" customFormat="1" ht="7.5" customHeight="1" x14ac:dyDescent="0.25">
      <c r="A111" s="55">
        <v>111</v>
      </c>
      <c r="B111" s="91" t="s">
        <v>1493</v>
      </c>
      <c r="C111" s="107" t="s">
        <v>371</v>
      </c>
      <c r="D111" s="72" t="s">
        <v>1660</v>
      </c>
      <c r="E111" s="71" t="s">
        <v>944</v>
      </c>
      <c r="F111" s="72" t="s">
        <v>134</v>
      </c>
      <c r="G111" s="87" t="s">
        <v>134</v>
      </c>
      <c r="H111" s="72" t="s">
        <v>134</v>
      </c>
      <c r="I111" s="98" t="s">
        <v>134</v>
      </c>
      <c r="J111" s="17" t="s">
        <v>134</v>
      </c>
      <c r="K111" s="68" t="s">
        <v>134</v>
      </c>
      <c r="L111" s="31" t="s">
        <v>134</v>
      </c>
      <c r="M111" s="110" t="s">
        <v>134</v>
      </c>
      <c r="N111" s="106" t="s">
        <v>134</v>
      </c>
      <c r="O111" s="111" t="s">
        <v>134</v>
      </c>
      <c r="P111" s="31" t="s">
        <v>134</v>
      </c>
      <c r="Q111" s="110" t="s">
        <v>134</v>
      </c>
      <c r="R111" s="106" t="s">
        <v>134</v>
      </c>
      <c r="S111" s="111" t="s">
        <v>134</v>
      </c>
    </row>
    <row r="112" spans="1:19" s="97" customFormat="1" ht="7.5" customHeight="1" x14ac:dyDescent="0.25">
      <c r="A112" s="55">
        <v>112</v>
      </c>
      <c r="B112" s="91" t="s">
        <v>1494</v>
      </c>
      <c r="C112" s="107" t="s">
        <v>371</v>
      </c>
      <c r="D112" s="72" t="s">
        <v>1660</v>
      </c>
      <c r="E112" s="71" t="s">
        <v>944</v>
      </c>
      <c r="F112" s="72" t="s">
        <v>134</v>
      </c>
      <c r="G112" s="87" t="s">
        <v>134</v>
      </c>
      <c r="H112" s="72" t="s">
        <v>134</v>
      </c>
      <c r="I112" s="98" t="s">
        <v>134</v>
      </c>
      <c r="J112" s="17" t="s">
        <v>134</v>
      </c>
      <c r="K112" s="68" t="s">
        <v>134</v>
      </c>
      <c r="L112" s="31" t="s">
        <v>134</v>
      </c>
      <c r="M112" s="110" t="s">
        <v>134</v>
      </c>
      <c r="N112" s="106" t="s">
        <v>134</v>
      </c>
      <c r="O112" s="111" t="s">
        <v>134</v>
      </c>
      <c r="P112" s="31" t="s">
        <v>134</v>
      </c>
      <c r="Q112" s="110" t="s">
        <v>134</v>
      </c>
      <c r="R112" s="106" t="s">
        <v>134</v>
      </c>
      <c r="S112" s="111" t="s">
        <v>134</v>
      </c>
    </row>
    <row r="113" spans="1:19" s="97" customFormat="1" ht="7.5" customHeight="1" x14ac:dyDescent="0.25">
      <c r="A113" s="55">
        <v>113</v>
      </c>
      <c r="B113" s="91" t="s">
        <v>1495</v>
      </c>
      <c r="C113" s="107" t="s">
        <v>371</v>
      </c>
      <c r="D113" s="72" t="s">
        <v>1660</v>
      </c>
      <c r="E113" s="71" t="s">
        <v>944</v>
      </c>
      <c r="F113" s="72" t="s">
        <v>134</v>
      </c>
      <c r="G113" s="87" t="s">
        <v>134</v>
      </c>
      <c r="H113" s="72" t="s">
        <v>134</v>
      </c>
      <c r="I113" s="98" t="s">
        <v>134</v>
      </c>
      <c r="J113" s="17" t="s">
        <v>134</v>
      </c>
      <c r="K113" s="68" t="s">
        <v>134</v>
      </c>
      <c r="L113" s="31" t="s">
        <v>134</v>
      </c>
      <c r="M113" s="110" t="s">
        <v>134</v>
      </c>
      <c r="N113" s="106" t="s">
        <v>134</v>
      </c>
      <c r="O113" s="111" t="s">
        <v>134</v>
      </c>
      <c r="P113" s="31" t="s">
        <v>134</v>
      </c>
      <c r="Q113" s="110" t="s">
        <v>134</v>
      </c>
      <c r="R113" s="106" t="s">
        <v>134</v>
      </c>
      <c r="S113" s="111" t="s">
        <v>134</v>
      </c>
    </row>
    <row r="114" spans="1:19" s="97" customFormat="1" ht="7.5" customHeight="1" x14ac:dyDescent="0.25">
      <c r="A114" s="55">
        <v>114</v>
      </c>
      <c r="B114" s="91" t="s">
        <v>1496</v>
      </c>
      <c r="C114" s="107" t="s">
        <v>371</v>
      </c>
      <c r="D114" s="72" t="s">
        <v>1660</v>
      </c>
      <c r="E114" s="71" t="s">
        <v>944</v>
      </c>
      <c r="F114" s="72" t="s">
        <v>134</v>
      </c>
      <c r="G114" s="87" t="s">
        <v>134</v>
      </c>
      <c r="H114" s="72" t="s">
        <v>134</v>
      </c>
      <c r="I114" s="98" t="s">
        <v>134</v>
      </c>
      <c r="J114" s="17" t="s">
        <v>134</v>
      </c>
      <c r="K114" s="68" t="s">
        <v>134</v>
      </c>
      <c r="L114" s="31" t="s">
        <v>134</v>
      </c>
      <c r="M114" s="110" t="s">
        <v>134</v>
      </c>
      <c r="N114" s="106" t="s">
        <v>134</v>
      </c>
      <c r="O114" s="111" t="s">
        <v>134</v>
      </c>
      <c r="P114" s="31" t="s">
        <v>134</v>
      </c>
      <c r="Q114" s="110" t="s">
        <v>134</v>
      </c>
      <c r="R114" s="106" t="s">
        <v>134</v>
      </c>
      <c r="S114" s="111" t="s">
        <v>134</v>
      </c>
    </row>
    <row r="115" spans="1:19" s="97" customFormat="1" ht="7.5" customHeight="1" x14ac:dyDescent="0.25">
      <c r="A115" s="55">
        <v>115</v>
      </c>
      <c r="B115" s="91" t="s">
        <v>1497</v>
      </c>
      <c r="C115" s="107" t="s">
        <v>371</v>
      </c>
      <c r="D115" s="72" t="s">
        <v>1660</v>
      </c>
      <c r="E115" s="71" t="s">
        <v>944</v>
      </c>
      <c r="F115" s="72" t="s">
        <v>134</v>
      </c>
      <c r="G115" s="87" t="s">
        <v>134</v>
      </c>
      <c r="H115" s="72" t="s">
        <v>134</v>
      </c>
      <c r="I115" s="98" t="s">
        <v>134</v>
      </c>
      <c r="J115" s="17" t="s">
        <v>134</v>
      </c>
      <c r="K115" s="68" t="s">
        <v>134</v>
      </c>
      <c r="L115" s="31" t="s">
        <v>134</v>
      </c>
      <c r="M115" s="110" t="s">
        <v>134</v>
      </c>
      <c r="N115" s="106" t="s">
        <v>134</v>
      </c>
      <c r="O115" s="111" t="s">
        <v>134</v>
      </c>
      <c r="P115" s="31" t="s">
        <v>134</v>
      </c>
      <c r="Q115" s="110" t="s">
        <v>134</v>
      </c>
      <c r="R115" s="106" t="s">
        <v>134</v>
      </c>
      <c r="S115" s="111" t="s">
        <v>134</v>
      </c>
    </row>
    <row r="116" spans="1:19" s="97" customFormat="1" ht="7.5" customHeight="1" x14ac:dyDescent="0.25">
      <c r="A116" s="55">
        <v>116</v>
      </c>
      <c r="B116" s="91" t="s">
        <v>1498</v>
      </c>
      <c r="C116" s="107" t="s">
        <v>371</v>
      </c>
      <c r="D116" s="72" t="s">
        <v>1660</v>
      </c>
      <c r="E116" s="71" t="s">
        <v>944</v>
      </c>
      <c r="F116" s="72" t="s">
        <v>134</v>
      </c>
      <c r="G116" s="87" t="s">
        <v>134</v>
      </c>
      <c r="H116" s="72" t="s">
        <v>134</v>
      </c>
      <c r="I116" s="98" t="s">
        <v>134</v>
      </c>
      <c r="J116" s="17" t="s">
        <v>134</v>
      </c>
      <c r="K116" s="68" t="s">
        <v>134</v>
      </c>
      <c r="L116" s="31" t="s">
        <v>134</v>
      </c>
      <c r="M116" s="110" t="s">
        <v>134</v>
      </c>
      <c r="N116" s="106" t="s">
        <v>134</v>
      </c>
      <c r="O116" s="111" t="s">
        <v>134</v>
      </c>
      <c r="P116" s="31" t="s">
        <v>134</v>
      </c>
      <c r="Q116" s="110" t="s">
        <v>134</v>
      </c>
      <c r="R116" s="106" t="s">
        <v>134</v>
      </c>
      <c r="S116" s="111" t="s">
        <v>134</v>
      </c>
    </row>
    <row r="117" spans="1:19" s="97" customFormat="1" ht="7.5" customHeight="1" x14ac:dyDescent="0.25">
      <c r="A117" s="55">
        <v>117</v>
      </c>
      <c r="B117" s="91" t="s">
        <v>1499</v>
      </c>
      <c r="C117" s="107" t="s">
        <v>371</v>
      </c>
      <c r="D117" s="72" t="s">
        <v>1660</v>
      </c>
      <c r="E117" s="71" t="s">
        <v>944</v>
      </c>
      <c r="F117" s="72" t="s">
        <v>134</v>
      </c>
      <c r="G117" s="87" t="s">
        <v>134</v>
      </c>
      <c r="H117" s="72" t="s">
        <v>134</v>
      </c>
      <c r="I117" s="98" t="s">
        <v>134</v>
      </c>
      <c r="J117" s="17" t="s">
        <v>134</v>
      </c>
      <c r="K117" s="68" t="s">
        <v>134</v>
      </c>
      <c r="L117" s="31" t="s">
        <v>134</v>
      </c>
      <c r="M117" s="110" t="s">
        <v>134</v>
      </c>
      <c r="N117" s="106" t="s">
        <v>134</v>
      </c>
      <c r="O117" s="111" t="s">
        <v>134</v>
      </c>
      <c r="P117" s="31" t="s">
        <v>134</v>
      </c>
      <c r="Q117" s="110" t="s">
        <v>134</v>
      </c>
      <c r="R117" s="106" t="s">
        <v>134</v>
      </c>
      <c r="S117" s="111" t="s">
        <v>134</v>
      </c>
    </row>
    <row r="118" spans="1:19" s="97" customFormat="1" ht="7.5" customHeight="1" x14ac:dyDescent="0.25">
      <c r="A118" s="55">
        <v>118</v>
      </c>
      <c r="B118" s="91" t="s">
        <v>1500</v>
      </c>
      <c r="C118" s="107" t="s">
        <v>371</v>
      </c>
      <c r="D118" s="72" t="s">
        <v>1660</v>
      </c>
      <c r="E118" s="71" t="s">
        <v>944</v>
      </c>
      <c r="F118" s="72" t="s">
        <v>134</v>
      </c>
      <c r="G118" s="87" t="s">
        <v>134</v>
      </c>
      <c r="H118" s="72" t="s">
        <v>134</v>
      </c>
      <c r="I118" s="98" t="s">
        <v>134</v>
      </c>
      <c r="J118" s="17" t="s">
        <v>134</v>
      </c>
      <c r="K118" s="68" t="s">
        <v>134</v>
      </c>
      <c r="L118" s="31" t="s">
        <v>134</v>
      </c>
      <c r="M118" s="110" t="s">
        <v>134</v>
      </c>
      <c r="N118" s="106" t="s">
        <v>134</v>
      </c>
      <c r="O118" s="111" t="s">
        <v>134</v>
      </c>
      <c r="P118" s="31" t="s">
        <v>134</v>
      </c>
      <c r="Q118" s="110" t="s">
        <v>134</v>
      </c>
      <c r="R118" s="106" t="s">
        <v>134</v>
      </c>
      <c r="S118" s="111" t="s">
        <v>134</v>
      </c>
    </row>
    <row r="119" spans="1:19" s="97" customFormat="1" ht="7.5" customHeight="1" x14ac:dyDescent="0.25">
      <c r="A119" s="55">
        <v>119</v>
      </c>
      <c r="B119" s="91" t="s">
        <v>1501</v>
      </c>
      <c r="C119" s="107" t="s">
        <v>371</v>
      </c>
      <c r="D119" s="72" t="s">
        <v>1660</v>
      </c>
      <c r="E119" s="71" t="s">
        <v>944</v>
      </c>
      <c r="F119" s="72" t="s">
        <v>134</v>
      </c>
      <c r="G119" s="87" t="s">
        <v>134</v>
      </c>
      <c r="H119" s="72" t="s">
        <v>134</v>
      </c>
      <c r="I119" s="98" t="s">
        <v>134</v>
      </c>
      <c r="J119" s="17" t="s">
        <v>134</v>
      </c>
      <c r="K119" s="68" t="s">
        <v>134</v>
      </c>
      <c r="L119" s="31" t="s">
        <v>134</v>
      </c>
      <c r="M119" s="110" t="s">
        <v>134</v>
      </c>
      <c r="N119" s="106" t="s">
        <v>134</v>
      </c>
      <c r="O119" s="111" t="s">
        <v>134</v>
      </c>
      <c r="P119" s="31" t="s">
        <v>134</v>
      </c>
      <c r="Q119" s="110" t="s">
        <v>134</v>
      </c>
      <c r="R119" s="106" t="s">
        <v>134</v>
      </c>
      <c r="S119" s="111" t="s">
        <v>134</v>
      </c>
    </row>
    <row r="120" spans="1:19" s="97" customFormat="1" ht="7.5" customHeight="1" x14ac:dyDescent="0.25">
      <c r="A120" s="55">
        <v>120</v>
      </c>
      <c r="B120" s="91" t="s">
        <v>1502</v>
      </c>
      <c r="C120" s="107" t="s">
        <v>371</v>
      </c>
      <c r="D120" s="72" t="s">
        <v>1660</v>
      </c>
      <c r="E120" s="71" t="s">
        <v>944</v>
      </c>
      <c r="F120" s="72" t="s">
        <v>134</v>
      </c>
      <c r="G120" s="87" t="s">
        <v>134</v>
      </c>
      <c r="H120" s="72" t="s">
        <v>134</v>
      </c>
      <c r="I120" s="98" t="s">
        <v>134</v>
      </c>
      <c r="J120" s="17" t="s">
        <v>134</v>
      </c>
      <c r="K120" s="68" t="s">
        <v>134</v>
      </c>
      <c r="L120" s="31" t="s">
        <v>134</v>
      </c>
      <c r="M120" s="110" t="s">
        <v>134</v>
      </c>
      <c r="N120" s="106" t="s">
        <v>134</v>
      </c>
      <c r="O120" s="111" t="s">
        <v>134</v>
      </c>
      <c r="P120" s="31" t="s">
        <v>134</v>
      </c>
      <c r="Q120" s="110" t="s">
        <v>134</v>
      </c>
      <c r="R120" s="106" t="s">
        <v>134</v>
      </c>
      <c r="S120" s="111" t="s">
        <v>134</v>
      </c>
    </row>
    <row r="121" spans="1:19" s="97" customFormat="1" ht="7.5" customHeight="1" x14ac:dyDescent="0.25">
      <c r="A121" s="55">
        <v>121</v>
      </c>
      <c r="B121" s="91" t="s">
        <v>1503</v>
      </c>
      <c r="C121" s="107" t="s">
        <v>371</v>
      </c>
      <c r="D121" s="72" t="s">
        <v>1660</v>
      </c>
      <c r="E121" s="71" t="s">
        <v>944</v>
      </c>
      <c r="F121" s="72" t="s">
        <v>134</v>
      </c>
      <c r="G121" s="87" t="s">
        <v>134</v>
      </c>
      <c r="H121" s="72" t="s">
        <v>134</v>
      </c>
      <c r="I121" s="98" t="s">
        <v>134</v>
      </c>
      <c r="J121" s="17" t="s">
        <v>134</v>
      </c>
      <c r="K121" s="68" t="s">
        <v>134</v>
      </c>
      <c r="L121" s="31" t="s">
        <v>134</v>
      </c>
      <c r="M121" s="110" t="s">
        <v>134</v>
      </c>
      <c r="N121" s="106" t="s">
        <v>134</v>
      </c>
      <c r="O121" s="111" t="s">
        <v>134</v>
      </c>
      <c r="P121" s="31" t="s">
        <v>134</v>
      </c>
      <c r="Q121" s="110" t="s">
        <v>134</v>
      </c>
      <c r="R121" s="106" t="s">
        <v>134</v>
      </c>
      <c r="S121" s="111" t="s">
        <v>134</v>
      </c>
    </row>
    <row r="122" spans="1:19" s="97" customFormat="1" ht="7.5" customHeight="1" x14ac:dyDescent="0.25">
      <c r="A122" s="55">
        <v>122</v>
      </c>
      <c r="B122" s="91" t="s">
        <v>1504</v>
      </c>
      <c r="C122" s="107" t="s">
        <v>371</v>
      </c>
      <c r="D122" s="72" t="s">
        <v>1660</v>
      </c>
      <c r="E122" s="71" t="s">
        <v>944</v>
      </c>
      <c r="F122" s="72" t="s">
        <v>134</v>
      </c>
      <c r="G122" s="87" t="s">
        <v>134</v>
      </c>
      <c r="H122" s="72" t="s">
        <v>134</v>
      </c>
      <c r="I122" s="98" t="s">
        <v>134</v>
      </c>
      <c r="J122" s="17" t="s">
        <v>134</v>
      </c>
      <c r="K122" s="68" t="s">
        <v>134</v>
      </c>
      <c r="L122" s="31" t="s">
        <v>134</v>
      </c>
      <c r="M122" s="110" t="s">
        <v>134</v>
      </c>
      <c r="N122" s="106" t="s">
        <v>134</v>
      </c>
      <c r="O122" s="111" t="s">
        <v>134</v>
      </c>
      <c r="P122" s="31" t="s">
        <v>134</v>
      </c>
      <c r="Q122" s="110" t="s">
        <v>134</v>
      </c>
      <c r="R122" s="106" t="s">
        <v>134</v>
      </c>
      <c r="S122" s="111" t="s">
        <v>134</v>
      </c>
    </row>
    <row r="123" spans="1:19" s="97" customFormat="1" ht="7.5" customHeight="1" x14ac:dyDescent="0.25">
      <c r="A123" s="55">
        <v>123</v>
      </c>
      <c r="B123" s="91" t="s">
        <v>1505</v>
      </c>
      <c r="C123" s="107" t="s">
        <v>371</v>
      </c>
      <c r="D123" s="72" t="s">
        <v>1660</v>
      </c>
      <c r="E123" s="71" t="s">
        <v>944</v>
      </c>
      <c r="F123" s="72" t="s">
        <v>134</v>
      </c>
      <c r="G123" s="87" t="s">
        <v>134</v>
      </c>
      <c r="H123" s="72" t="s">
        <v>134</v>
      </c>
      <c r="I123" s="98" t="s">
        <v>134</v>
      </c>
      <c r="J123" s="17" t="s">
        <v>134</v>
      </c>
      <c r="K123" s="68" t="s">
        <v>134</v>
      </c>
      <c r="L123" s="31" t="s">
        <v>134</v>
      </c>
      <c r="M123" s="110" t="s">
        <v>134</v>
      </c>
      <c r="N123" s="106" t="s">
        <v>134</v>
      </c>
      <c r="O123" s="111" t="s">
        <v>134</v>
      </c>
      <c r="P123" s="31" t="s">
        <v>134</v>
      </c>
      <c r="Q123" s="110" t="s">
        <v>134</v>
      </c>
      <c r="R123" s="106" t="s">
        <v>134</v>
      </c>
      <c r="S123" s="111" t="s">
        <v>134</v>
      </c>
    </row>
    <row r="124" spans="1:19" s="97" customFormat="1" ht="7.5" customHeight="1" x14ac:dyDescent="0.25">
      <c r="A124" s="55">
        <v>124</v>
      </c>
      <c r="B124" s="91" t="s">
        <v>1506</v>
      </c>
      <c r="C124" s="107" t="s">
        <v>371</v>
      </c>
      <c r="D124" s="72" t="s">
        <v>1660</v>
      </c>
      <c r="E124" s="71" t="s">
        <v>944</v>
      </c>
      <c r="F124" s="72" t="s">
        <v>134</v>
      </c>
      <c r="G124" s="87" t="s">
        <v>134</v>
      </c>
      <c r="H124" s="72" t="s">
        <v>134</v>
      </c>
      <c r="I124" s="98" t="s">
        <v>134</v>
      </c>
      <c r="J124" s="17" t="s">
        <v>134</v>
      </c>
      <c r="K124" s="68" t="s">
        <v>134</v>
      </c>
      <c r="L124" s="31" t="s">
        <v>134</v>
      </c>
      <c r="M124" s="110" t="s">
        <v>134</v>
      </c>
      <c r="N124" s="106" t="s">
        <v>134</v>
      </c>
      <c r="O124" s="111" t="s">
        <v>134</v>
      </c>
      <c r="P124" s="31" t="s">
        <v>134</v>
      </c>
      <c r="Q124" s="110" t="s">
        <v>134</v>
      </c>
      <c r="R124" s="106" t="s">
        <v>134</v>
      </c>
      <c r="S124" s="111" t="s">
        <v>134</v>
      </c>
    </row>
    <row r="125" spans="1:19" s="97" customFormat="1" ht="7.5" customHeight="1" x14ac:dyDescent="0.25">
      <c r="A125" s="55">
        <v>125</v>
      </c>
      <c r="B125" s="91" t="s">
        <v>1507</v>
      </c>
      <c r="C125" s="107" t="s">
        <v>371</v>
      </c>
      <c r="D125" s="72" t="s">
        <v>1660</v>
      </c>
      <c r="E125" s="71" t="s">
        <v>944</v>
      </c>
      <c r="F125" s="72" t="s">
        <v>134</v>
      </c>
      <c r="G125" s="87" t="s">
        <v>134</v>
      </c>
      <c r="H125" s="72" t="s">
        <v>134</v>
      </c>
      <c r="I125" s="98" t="s">
        <v>134</v>
      </c>
      <c r="J125" s="17" t="s">
        <v>134</v>
      </c>
      <c r="K125" s="68" t="s">
        <v>134</v>
      </c>
      <c r="L125" s="31" t="s">
        <v>134</v>
      </c>
      <c r="M125" s="110" t="s">
        <v>134</v>
      </c>
      <c r="N125" s="106" t="s">
        <v>134</v>
      </c>
      <c r="O125" s="111" t="s">
        <v>134</v>
      </c>
      <c r="P125" s="31" t="s">
        <v>134</v>
      </c>
      <c r="Q125" s="110" t="s">
        <v>134</v>
      </c>
      <c r="R125" s="106" t="s">
        <v>134</v>
      </c>
      <c r="S125" s="111" t="s">
        <v>134</v>
      </c>
    </row>
    <row r="126" spans="1:19" s="97" customFormat="1" ht="7.5" customHeight="1" x14ac:dyDescent="0.25">
      <c r="A126" s="55">
        <v>126</v>
      </c>
      <c r="B126" s="91" t="s">
        <v>1508</v>
      </c>
      <c r="C126" s="107" t="s">
        <v>371</v>
      </c>
      <c r="D126" s="72" t="s">
        <v>1660</v>
      </c>
      <c r="E126" s="71" t="s">
        <v>944</v>
      </c>
      <c r="F126" s="72" t="s">
        <v>134</v>
      </c>
      <c r="G126" s="87" t="s">
        <v>134</v>
      </c>
      <c r="H126" s="72" t="s">
        <v>134</v>
      </c>
      <c r="I126" s="98" t="s">
        <v>134</v>
      </c>
      <c r="J126" s="17" t="s">
        <v>134</v>
      </c>
      <c r="K126" s="68" t="s">
        <v>134</v>
      </c>
      <c r="L126" s="31" t="s">
        <v>134</v>
      </c>
      <c r="M126" s="110" t="s">
        <v>134</v>
      </c>
      <c r="N126" s="106" t="s">
        <v>134</v>
      </c>
      <c r="O126" s="111" t="s">
        <v>134</v>
      </c>
      <c r="P126" s="31" t="s">
        <v>134</v>
      </c>
      <c r="Q126" s="110" t="s">
        <v>134</v>
      </c>
      <c r="R126" s="106" t="s">
        <v>134</v>
      </c>
      <c r="S126" s="111" t="s">
        <v>134</v>
      </c>
    </row>
    <row r="127" spans="1:19" s="97" customFormat="1" ht="7.5" customHeight="1" x14ac:dyDescent="0.25">
      <c r="A127" s="55">
        <v>127</v>
      </c>
      <c r="B127" s="91" t="s">
        <v>1509</v>
      </c>
      <c r="C127" s="107" t="s">
        <v>371</v>
      </c>
      <c r="D127" s="72" t="s">
        <v>1660</v>
      </c>
      <c r="E127" s="71" t="s">
        <v>944</v>
      </c>
      <c r="F127" s="72" t="s">
        <v>134</v>
      </c>
      <c r="G127" s="87" t="s">
        <v>134</v>
      </c>
      <c r="H127" s="72" t="s">
        <v>134</v>
      </c>
      <c r="I127" s="98" t="s">
        <v>134</v>
      </c>
      <c r="J127" s="17" t="s">
        <v>134</v>
      </c>
      <c r="K127" s="68" t="s">
        <v>134</v>
      </c>
      <c r="L127" s="31" t="s">
        <v>134</v>
      </c>
      <c r="M127" s="110" t="s">
        <v>134</v>
      </c>
      <c r="N127" s="106" t="s">
        <v>134</v>
      </c>
      <c r="O127" s="111" t="s">
        <v>134</v>
      </c>
      <c r="P127" s="31" t="s">
        <v>134</v>
      </c>
      <c r="Q127" s="110" t="s">
        <v>134</v>
      </c>
      <c r="R127" s="106" t="s">
        <v>134</v>
      </c>
      <c r="S127" s="111" t="s">
        <v>134</v>
      </c>
    </row>
    <row r="128" spans="1:19" s="97" customFormat="1" ht="7.5" customHeight="1" x14ac:dyDescent="0.25">
      <c r="A128" s="55">
        <v>128</v>
      </c>
      <c r="B128" s="91" t="s">
        <v>1510</v>
      </c>
      <c r="C128" s="107" t="s">
        <v>371</v>
      </c>
      <c r="D128" s="72" t="s">
        <v>1660</v>
      </c>
      <c r="E128" s="71" t="s">
        <v>944</v>
      </c>
      <c r="F128" s="72" t="s">
        <v>134</v>
      </c>
      <c r="G128" s="87" t="s">
        <v>134</v>
      </c>
      <c r="H128" s="72" t="s">
        <v>134</v>
      </c>
      <c r="I128" s="98" t="s">
        <v>134</v>
      </c>
      <c r="J128" s="17" t="s">
        <v>134</v>
      </c>
      <c r="K128" s="68" t="s">
        <v>134</v>
      </c>
      <c r="L128" s="31" t="s">
        <v>134</v>
      </c>
      <c r="M128" s="110" t="s">
        <v>134</v>
      </c>
      <c r="N128" s="106" t="s">
        <v>134</v>
      </c>
      <c r="O128" s="111" t="s">
        <v>134</v>
      </c>
      <c r="P128" s="31" t="s">
        <v>134</v>
      </c>
      <c r="Q128" s="110" t="s">
        <v>134</v>
      </c>
      <c r="R128" s="106" t="s">
        <v>134</v>
      </c>
      <c r="S128" s="111" t="s">
        <v>134</v>
      </c>
    </row>
    <row r="129" spans="1:19" s="97" customFormat="1" ht="7.5" customHeight="1" x14ac:dyDescent="0.25">
      <c r="A129" s="55">
        <v>129</v>
      </c>
      <c r="B129" s="91" t="s">
        <v>1511</v>
      </c>
      <c r="C129" s="107" t="s">
        <v>371</v>
      </c>
      <c r="D129" s="72" t="s">
        <v>1660</v>
      </c>
      <c r="E129" s="71" t="s">
        <v>944</v>
      </c>
      <c r="F129" s="72" t="s">
        <v>134</v>
      </c>
      <c r="G129" s="87" t="s">
        <v>134</v>
      </c>
      <c r="H129" s="72" t="s">
        <v>134</v>
      </c>
      <c r="I129" s="98" t="s">
        <v>134</v>
      </c>
      <c r="J129" s="17" t="s">
        <v>134</v>
      </c>
      <c r="K129" s="68" t="s">
        <v>134</v>
      </c>
      <c r="L129" s="31" t="s">
        <v>134</v>
      </c>
      <c r="M129" s="110" t="s">
        <v>134</v>
      </c>
      <c r="N129" s="106" t="s">
        <v>134</v>
      </c>
      <c r="O129" s="111" t="s">
        <v>134</v>
      </c>
      <c r="P129" s="31" t="s">
        <v>134</v>
      </c>
      <c r="Q129" s="110" t="s">
        <v>134</v>
      </c>
      <c r="R129" s="106" t="s">
        <v>134</v>
      </c>
      <c r="S129" s="111" t="s">
        <v>134</v>
      </c>
    </row>
    <row r="130" spans="1:19" s="97" customFormat="1" ht="7.5" customHeight="1" x14ac:dyDescent="0.25">
      <c r="A130" s="55">
        <v>130</v>
      </c>
      <c r="B130" s="91" t="s">
        <v>1512</v>
      </c>
      <c r="C130" s="107" t="s">
        <v>371</v>
      </c>
      <c r="D130" s="72" t="s">
        <v>1660</v>
      </c>
      <c r="E130" s="71" t="s">
        <v>944</v>
      </c>
      <c r="F130" s="72" t="s">
        <v>134</v>
      </c>
      <c r="G130" s="87" t="s">
        <v>134</v>
      </c>
      <c r="H130" s="72" t="s">
        <v>134</v>
      </c>
      <c r="I130" s="98" t="s">
        <v>134</v>
      </c>
      <c r="J130" s="17" t="s">
        <v>134</v>
      </c>
      <c r="K130" s="68" t="s">
        <v>134</v>
      </c>
      <c r="L130" s="31" t="s">
        <v>134</v>
      </c>
      <c r="M130" s="110" t="s">
        <v>134</v>
      </c>
      <c r="N130" s="106" t="s">
        <v>134</v>
      </c>
      <c r="O130" s="111" t="s">
        <v>134</v>
      </c>
      <c r="P130" s="31" t="s">
        <v>134</v>
      </c>
      <c r="Q130" s="110" t="s">
        <v>134</v>
      </c>
      <c r="R130" s="106" t="s">
        <v>134</v>
      </c>
      <c r="S130" s="111" t="s">
        <v>134</v>
      </c>
    </row>
    <row r="131" spans="1:19" s="97" customFormat="1" ht="7.5" customHeight="1" x14ac:dyDescent="0.25">
      <c r="A131" s="55">
        <v>131</v>
      </c>
      <c r="B131" s="91" t="s">
        <v>1513</v>
      </c>
      <c r="C131" s="107" t="s">
        <v>371</v>
      </c>
      <c r="D131" s="72" t="s">
        <v>1660</v>
      </c>
      <c r="E131" s="71" t="s">
        <v>944</v>
      </c>
      <c r="F131" s="72" t="s">
        <v>134</v>
      </c>
      <c r="G131" s="87" t="s">
        <v>134</v>
      </c>
      <c r="H131" s="72" t="s">
        <v>134</v>
      </c>
      <c r="I131" s="98" t="s">
        <v>134</v>
      </c>
      <c r="J131" s="17" t="s">
        <v>134</v>
      </c>
      <c r="K131" s="68" t="s">
        <v>134</v>
      </c>
      <c r="L131" s="31" t="s">
        <v>134</v>
      </c>
      <c r="M131" s="110" t="s">
        <v>134</v>
      </c>
      <c r="N131" s="106" t="s">
        <v>134</v>
      </c>
      <c r="O131" s="111" t="s">
        <v>134</v>
      </c>
      <c r="P131" s="31" t="s">
        <v>134</v>
      </c>
      <c r="Q131" s="110" t="s">
        <v>134</v>
      </c>
      <c r="R131" s="106" t="s">
        <v>134</v>
      </c>
      <c r="S131" s="111" t="s">
        <v>134</v>
      </c>
    </row>
    <row r="132" spans="1:19" s="97" customFormat="1" ht="7.5" customHeight="1" x14ac:dyDescent="0.25">
      <c r="A132" s="55">
        <v>132</v>
      </c>
      <c r="B132" s="91" t="s">
        <v>1514</v>
      </c>
      <c r="C132" s="107" t="s">
        <v>371</v>
      </c>
      <c r="D132" s="72" t="s">
        <v>1660</v>
      </c>
      <c r="E132" s="71" t="s">
        <v>944</v>
      </c>
      <c r="F132" s="72" t="s">
        <v>134</v>
      </c>
      <c r="G132" s="87" t="s">
        <v>134</v>
      </c>
      <c r="H132" s="72" t="s">
        <v>134</v>
      </c>
      <c r="I132" s="98" t="s">
        <v>134</v>
      </c>
      <c r="J132" s="17" t="s">
        <v>134</v>
      </c>
      <c r="K132" s="68" t="s">
        <v>134</v>
      </c>
      <c r="L132" s="31" t="s">
        <v>134</v>
      </c>
      <c r="M132" s="110" t="s">
        <v>134</v>
      </c>
      <c r="N132" s="106" t="s">
        <v>134</v>
      </c>
      <c r="O132" s="111" t="s">
        <v>134</v>
      </c>
      <c r="P132" s="31" t="s">
        <v>134</v>
      </c>
      <c r="Q132" s="110" t="s">
        <v>134</v>
      </c>
      <c r="R132" s="106" t="s">
        <v>134</v>
      </c>
      <c r="S132" s="111" t="s">
        <v>134</v>
      </c>
    </row>
    <row r="133" spans="1:19" s="97" customFormat="1" ht="7.5" customHeight="1" x14ac:dyDescent="0.25">
      <c r="A133" s="55">
        <v>133</v>
      </c>
      <c r="B133" s="91" t="s">
        <v>1515</v>
      </c>
      <c r="C133" s="107" t="s">
        <v>371</v>
      </c>
      <c r="D133" s="72" t="s">
        <v>1660</v>
      </c>
      <c r="E133" s="71" t="s">
        <v>944</v>
      </c>
      <c r="F133" s="72" t="s">
        <v>134</v>
      </c>
      <c r="G133" s="87" t="s">
        <v>134</v>
      </c>
      <c r="H133" s="72" t="s">
        <v>134</v>
      </c>
      <c r="I133" s="98" t="s">
        <v>134</v>
      </c>
      <c r="J133" s="17" t="s">
        <v>134</v>
      </c>
      <c r="K133" s="68" t="s">
        <v>134</v>
      </c>
      <c r="L133" s="31" t="s">
        <v>134</v>
      </c>
      <c r="M133" s="110" t="s">
        <v>134</v>
      </c>
      <c r="N133" s="106" t="s">
        <v>134</v>
      </c>
      <c r="O133" s="111" t="s">
        <v>134</v>
      </c>
      <c r="P133" s="31" t="s">
        <v>134</v>
      </c>
      <c r="Q133" s="110" t="s">
        <v>134</v>
      </c>
      <c r="R133" s="106" t="s">
        <v>134</v>
      </c>
      <c r="S133" s="111" t="s">
        <v>134</v>
      </c>
    </row>
    <row r="134" spans="1:19" s="97" customFormat="1" ht="7.5" customHeight="1" x14ac:dyDescent="0.25">
      <c r="A134" s="55">
        <v>134</v>
      </c>
      <c r="B134" s="91" t="s">
        <v>1516</v>
      </c>
      <c r="C134" s="107" t="s">
        <v>371</v>
      </c>
      <c r="D134" s="72" t="s">
        <v>1660</v>
      </c>
      <c r="E134" s="71" t="s">
        <v>944</v>
      </c>
      <c r="F134" s="72" t="s">
        <v>134</v>
      </c>
      <c r="G134" s="87" t="s">
        <v>134</v>
      </c>
      <c r="H134" s="72" t="s">
        <v>134</v>
      </c>
      <c r="I134" s="98" t="s">
        <v>134</v>
      </c>
      <c r="J134" s="17" t="s">
        <v>134</v>
      </c>
      <c r="K134" s="68" t="s">
        <v>134</v>
      </c>
      <c r="L134" s="31" t="s">
        <v>134</v>
      </c>
      <c r="M134" s="110" t="s">
        <v>134</v>
      </c>
      <c r="N134" s="106" t="s">
        <v>134</v>
      </c>
      <c r="O134" s="111" t="s">
        <v>134</v>
      </c>
      <c r="P134" s="31" t="s">
        <v>134</v>
      </c>
      <c r="Q134" s="110" t="s">
        <v>134</v>
      </c>
      <c r="R134" s="106" t="s">
        <v>134</v>
      </c>
      <c r="S134" s="111" t="s">
        <v>134</v>
      </c>
    </row>
    <row r="135" spans="1:19" s="97" customFormat="1" ht="7.5" customHeight="1" x14ac:dyDescent="0.25">
      <c r="A135" s="55">
        <v>135</v>
      </c>
      <c r="B135" s="91" t="s">
        <v>1517</v>
      </c>
      <c r="C135" s="107" t="s">
        <v>371</v>
      </c>
      <c r="D135" s="72" t="s">
        <v>1660</v>
      </c>
      <c r="E135" s="71" t="s">
        <v>944</v>
      </c>
      <c r="F135" s="72" t="s">
        <v>134</v>
      </c>
      <c r="G135" s="87" t="s">
        <v>134</v>
      </c>
      <c r="H135" s="72" t="s">
        <v>134</v>
      </c>
      <c r="I135" s="98" t="s">
        <v>134</v>
      </c>
      <c r="J135" s="17" t="s">
        <v>134</v>
      </c>
      <c r="K135" s="68" t="s">
        <v>134</v>
      </c>
      <c r="L135" s="31" t="s">
        <v>134</v>
      </c>
      <c r="M135" s="110" t="s">
        <v>134</v>
      </c>
      <c r="N135" s="106" t="s">
        <v>134</v>
      </c>
      <c r="O135" s="111" t="s">
        <v>134</v>
      </c>
      <c r="P135" s="31" t="s">
        <v>134</v>
      </c>
      <c r="Q135" s="110" t="s">
        <v>134</v>
      </c>
      <c r="R135" s="106" t="s">
        <v>134</v>
      </c>
      <c r="S135" s="111" t="s">
        <v>134</v>
      </c>
    </row>
    <row r="136" spans="1:19" s="97" customFormat="1" ht="7.5" customHeight="1" x14ac:dyDescent="0.25">
      <c r="A136" s="55">
        <v>136</v>
      </c>
      <c r="B136" s="91" t="s">
        <v>1518</v>
      </c>
      <c r="C136" s="107" t="s">
        <v>371</v>
      </c>
      <c r="D136" s="72" t="s">
        <v>1660</v>
      </c>
      <c r="E136" s="71" t="s">
        <v>944</v>
      </c>
      <c r="F136" s="72" t="s">
        <v>134</v>
      </c>
      <c r="G136" s="87" t="s">
        <v>134</v>
      </c>
      <c r="H136" s="72" t="s">
        <v>134</v>
      </c>
      <c r="I136" s="98" t="s">
        <v>134</v>
      </c>
      <c r="J136" s="17" t="s">
        <v>134</v>
      </c>
      <c r="K136" s="68" t="s">
        <v>134</v>
      </c>
      <c r="L136" s="31" t="s">
        <v>134</v>
      </c>
      <c r="M136" s="110" t="s">
        <v>134</v>
      </c>
      <c r="N136" s="106" t="s">
        <v>134</v>
      </c>
      <c r="O136" s="111" t="s">
        <v>134</v>
      </c>
      <c r="P136" s="31" t="s">
        <v>134</v>
      </c>
      <c r="Q136" s="110" t="s">
        <v>134</v>
      </c>
      <c r="R136" s="106" t="s">
        <v>134</v>
      </c>
      <c r="S136" s="111" t="s">
        <v>134</v>
      </c>
    </row>
    <row r="137" spans="1:19" s="97" customFormat="1" ht="7.5" customHeight="1" x14ac:dyDescent="0.25">
      <c r="A137" s="55">
        <v>137</v>
      </c>
      <c r="B137" s="91" t="s">
        <v>1519</v>
      </c>
      <c r="C137" s="107" t="s">
        <v>371</v>
      </c>
      <c r="D137" s="72" t="s">
        <v>1660</v>
      </c>
      <c r="E137" s="71" t="s">
        <v>944</v>
      </c>
      <c r="F137" s="72" t="s">
        <v>134</v>
      </c>
      <c r="G137" s="87" t="s">
        <v>134</v>
      </c>
      <c r="H137" s="72" t="s">
        <v>134</v>
      </c>
      <c r="I137" s="98" t="s">
        <v>134</v>
      </c>
      <c r="J137" s="17" t="s">
        <v>134</v>
      </c>
      <c r="K137" s="68" t="s">
        <v>134</v>
      </c>
      <c r="L137" s="31" t="s">
        <v>134</v>
      </c>
      <c r="M137" s="110" t="s">
        <v>134</v>
      </c>
      <c r="N137" s="106" t="s">
        <v>134</v>
      </c>
      <c r="O137" s="111" t="s">
        <v>134</v>
      </c>
      <c r="P137" s="31" t="s">
        <v>134</v>
      </c>
      <c r="Q137" s="110" t="s">
        <v>134</v>
      </c>
      <c r="R137" s="106" t="s">
        <v>134</v>
      </c>
      <c r="S137" s="111" t="s">
        <v>134</v>
      </c>
    </row>
    <row r="138" spans="1:19" s="97" customFormat="1" ht="7.5" customHeight="1" x14ac:dyDescent="0.25">
      <c r="A138" s="55">
        <v>138</v>
      </c>
      <c r="B138" s="91" t="s">
        <v>1520</v>
      </c>
      <c r="C138" s="107" t="s">
        <v>371</v>
      </c>
      <c r="D138" s="72" t="s">
        <v>1660</v>
      </c>
      <c r="E138" s="71" t="s">
        <v>944</v>
      </c>
      <c r="F138" s="72" t="s">
        <v>134</v>
      </c>
      <c r="G138" s="87" t="s">
        <v>134</v>
      </c>
      <c r="H138" s="72" t="s">
        <v>134</v>
      </c>
      <c r="I138" s="98" t="s">
        <v>134</v>
      </c>
      <c r="J138" s="17" t="s">
        <v>134</v>
      </c>
      <c r="K138" s="68" t="s">
        <v>134</v>
      </c>
      <c r="L138" s="31" t="s">
        <v>134</v>
      </c>
      <c r="M138" s="110" t="s">
        <v>134</v>
      </c>
      <c r="N138" s="106" t="s">
        <v>134</v>
      </c>
      <c r="O138" s="111" t="s">
        <v>134</v>
      </c>
      <c r="P138" s="31" t="s">
        <v>134</v>
      </c>
      <c r="Q138" s="110" t="s">
        <v>134</v>
      </c>
      <c r="R138" s="106" t="s">
        <v>134</v>
      </c>
      <c r="S138" s="111" t="s">
        <v>134</v>
      </c>
    </row>
    <row r="139" spans="1:19" s="97" customFormat="1" ht="7.5" customHeight="1" x14ac:dyDescent="0.25">
      <c r="A139" s="55">
        <v>139</v>
      </c>
      <c r="B139" s="91" t="s">
        <v>1521</v>
      </c>
      <c r="C139" s="107" t="s">
        <v>371</v>
      </c>
      <c r="D139" s="72" t="s">
        <v>1660</v>
      </c>
      <c r="E139" s="71" t="s">
        <v>944</v>
      </c>
      <c r="F139" s="72" t="s">
        <v>134</v>
      </c>
      <c r="G139" s="87" t="s">
        <v>134</v>
      </c>
      <c r="H139" s="72" t="s">
        <v>134</v>
      </c>
      <c r="I139" s="98" t="s">
        <v>134</v>
      </c>
      <c r="J139" s="17" t="s">
        <v>134</v>
      </c>
      <c r="K139" s="68" t="s">
        <v>134</v>
      </c>
      <c r="L139" s="31" t="s">
        <v>134</v>
      </c>
      <c r="M139" s="110" t="s">
        <v>134</v>
      </c>
      <c r="N139" s="106" t="s">
        <v>134</v>
      </c>
      <c r="O139" s="111" t="s">
        <v>134</v>
      </c>
      <c r="P139" s="31" t="s">
        <v>134</v>
      </c>
      <c r="Q139" s="110" t="s">
        <v>134</v>
      </c>
      <c r="R139" s="106" t="s">
        <v>134</v>
      </c>
      <c r="S139" s="111" t="s">
        <v>134</v>
      </c>
    </row>
    <row r="140" spans="1:19" s="97" customFormat="1" ht="7.5" customHeight="1" x14ac:dyDescent="0.25">
      <c r="A140" s="55">
        <v>140</v>
      </c>
      <c r="B140" s="91" t="s">
        <v>1522</v>
      </c>
      <c r="C140" s="107" t="s">
        <v>371</v>
      </c>
      <c r="D140" s="72" t="s">
        <v>1660</v>
      </c>
      <c r="E140" s="71" t="s">
        <v>944</v>
      </c>
      <c r="F140" s="72" t="s">
        <v>134</v>
      </c>
      <c r="G140" s="87" t="s">
        <v>134</v>
      </c>
      <c r="H140" s="72" t="s">
        <v>134</v>
      </c>
      <c r="I140" s="98" t="s">
        <v>134</v>
      </c>
      <c r="J140" s="17" t="s">
        <v>134</v>
      </c>
      <c r="K140" s="68" t="s">
        <v>134</v>
      </c>
      <c r="L140" s="31" t="s">
        <v>134</v>
      </c>
      <c r="M140" s="110" t="s">
        <v>134</v>
      </c>
      <c r="N140" s="106" t="s">
        <v>134</v>
      </c>
      <c r="O140" s="111" t="s">
        <v>134</v>
      </c>
      <c r="P140" s="31" t="s">
        <v>134</v>
      </c>
      <c r="Q140" s="110" t="s">
        <v>134</v>
      </c>
      <c r="R140" s="106" t="s">
        <v>134</v>
      </c>
      <c r="S140" s="111" t="s">
        <v>134</v>
      </c>
    </row>
    <row r="141" spans="1:19" s="97" customFormat="1" ht="7.5" customHeight="1" x14ac:dyDescent="0.25">
      <c r="A141" s="55">
        <v>141</v>
      </c>
      <c r="B141" s="91" t="s">
        <v>1523</v>
      </c>
      <c r="C141" s="107" t="s">
        <v>371</v>
      </c>
      <c r="D141" s="72" t="s">
        <v>1660</v>
      </c>
      <c r="E141" s="71" t="s">
        <v>944</v>
      </c>
      <c r="F141" s="72" t="s">
        <v>134</v>
      </c>
      <c r="G141" s="87" t="s">
        <v>134</v>
      </c>
      <c r="H141" s="72" t="s">
        <v>134</v>
      </c>
      <c r="I141" s="98" t="s">
        <v>134</v>
      </c>
      <c r="J141" s="17" t="s">
        <v>134</v>
      </c>
      <c r="K141" s="68" t="s">
        <v>134</v>
      </c>
      <c r="L141" s="31" t="s">
        <v>134</v>
      </c>
      <c r="M141" s="110" t="s">
        <v>134</v>
      </c>
      <c r="N141" s="106" t="s">
        <v>134</v>
      </c>
      <c r="O141" s="111" t="s">
        <v>134</v>
      </c>
      <c r="P141" s="31" t="s">
        <v>134</v>
      </c>
      <c r="Q141" s="110" t="s">
        <v>134</v>
      </c>
      <c r="R141" s="106" t="s">
        <v>134</v>
      </c>
      <c r="S141" s="111" t="s">
        <v>134</v>
      </c>
    </row>
    <row r="142" spans="1:19" s="97" customFormat="1" ht="7.5" customHeight="1" x14ac:dyDescent="0.25">
      <c r="A142" s="55">
        <v>142</v>
      </c>
      <c r="B142" s="91" t="s">
        <v>1524</v>
      </c>
      <c r="C142" s="107" t="s">
        <v>371</v>
      </c>
      <c r="D142" s="72" t="s">
        <v>1660</v>
      </c>
      <c r="E142" s="71" t="s">
        <v>944</v>
      </c>
      <c r="F142" s="72" t="s">
        <v>134</v>
      </c>
      <c r="G142" s="87" t="s">
        <v>134</v>
      </c>
      <c r="H142" s="72" t="s">
        <v>134</v>
      </c>
      <c r="I142" s="98" t="s">
        <v>134</v>
      </c>
      <c r="J142" s="17" t="s">
        <v>134</v>
      </c>
      <c r="K142" s="68" t="s">
        <v>134</v>
      </c>
      <c r="L142" s="31" t="s">
        <v>134</v>
      </c>
      <c r="M142" s="110" t="s">
        <v>134</v>
      </c>
      <c r="N142" s="106" t="s">
        <v>134</v>
      </c>
      <c r="O142" s="111" t="s">
        <v>134</v>
      </c>
      <c r="P142" s="31" t="s">
        <v>134</v>
      </c>
      <c r="Q142" s="110" t="s">
        <v>134</v>
      </c>
      <c r="R142" s="106" t="s">
        <v>134</v>
      </c>
      <c r="S142" s="111" t="s">
        <v>134</v>
      </c>
    </row>
    <row r="143" spans="1:19" s="97" customFormat="1" ht="7.5" customHeight="1" x14ac:dyDescent="0.25">
      <c r="A143" s="55">
        <v>143</v>
      </c>
      <c r="B143" s="91" t="s">
        <v>1525</v>
      </c>
      <c r="C143" s="107" t="s">
        <v>371</v>
      </c>
      <c r="D143" s="72" t="s">
        <v>1660</v>
      </c>
      <c r="E143" s="71" t="s">
        <v>944</v>
      </c>
      <c r="F143" s="72" t="s">
        <v>134</v>
      </c>
      <c r="G143" s="87" t="s">
        <v>134</v>
      </c>
      <c r="H143" s="72" t="s">
        <v>134</v>
      </c>
      <c r="I143" s="98" t="s">
        <v>134</v>
      </c>
      <c r="J143" s="17" t="s">
        <v>134</v>
      </c>
      <c r="K143" s="68" t="s">
        <v>134</v>
      </c>
      <c r="L143" s="31" t="s">
        <v>134</v>
      </c>
      <c r="M143" s="110" t="s">
        <v>134</v>
      </c>
      <c r="N143" s="106" t="s">
        <v>134</v>
      </c>
      <c r="O143" s="111" t="s">
        <v>134</v>
      </c>
      <c r="P143" s="31" t="s">
        <v>134</v>
      </c>
      <c r="Q143" s="110" t="s">
        <v>134</v>
      </c>
      <c r="R143" s="106" t="s">
        <v>134</v>
      </c>
      <c r="S143" s="111" t="s">
        <v>134</v>
      </c>
    </row>
    <row r="144" spans="1:19" s="97" customFormat="1" ht="7.5" customHeight="1" x14ac:dyDescent="0.25">
      <c r="A144" s="55">
        <v>144</v>
      </c>
      <c r="B144" s="91" t="s">
        <v>1526</v>
      </c>
      <c r="C144" s="107" t="s">
        <v>371</v>
      </c>
      <c r="D144" s="72" t="s">
        <v>1660</v>
      </c>
      <c r="E144" s="71" t="s">
        <v>944</v>
      </c>
      <c r="F144" s="72" t="s">
        <v>134</v>
      </c>
      <c r="G144" s="87" t="s">
        <v>134</v>
      </c>
      <c r="H144" s="72" t="s">
        <v>134</v>
      </c>
      <c r="I144" s="98" t="s">
        <v>134</v>
      </c>
      <c r="J144" s="17" t="s">
        <v>134</v>
      </c>
      <c r="K144" s="68" t="s">
        <v>134</v>
      </c>
      <c r="L144" s="31" t="s">
        <v>134</v>
      </c>
      <c r="M144" s="110" t="s">
        <v>134</v>
      </c>
      <c r="N144" s="106" t="s">
        <v>134</v>
      </c>
      <c r="O144" s="111" t="s">
        <v>134</v>
      </c>
      <c r="P144" s="31" t="s">
        <v>134</v>
      </c>
      <c r="Q144" s="110" t="s">
        <v>134</v>
      </c>
      <c r="R144" s="106" t="s">
        <v>134</v>
      </c>
      <c r="S144" s="111" t="s">
        <v>134</v>
      </c>
    </row>
    <row r="145" spans="1:19" s="97" customFormat="1" ht="7.5" customHeight="1" x14ac:dyDescent="0.25">
      <c r="A145" s="55">
        <v>145</v>
      </c>
      <c r="B145" s="91" t="s">
        <v>1527</v>
      </c>
      <c r="C145" s="107" t="s">
        <v>371</v>
      </c>
      <c r="D145" s="72" t="s">
        <v>1660</v>
      </c>
      <c r="E145" s="71" t="s">
        <v>944</v>
      </c>
      <c r="F145" s="72" t="s">
        <v>134</v>
      </c>
      <c r="G145" s="87" t="s">
        <v>134</v>
      </c>
      <c r="H145" s="72" t="s">
        <v>134</v>
      </c>
      <c r="I145" s="98" t="s">
        <v>134</v>
      </c>
      <c r="J145" s="17" t="s">
        <v>134</v>
      </c>
      <c r="K145" s="68" t="s">
        <v>134</v>
      </c>
      <c r="L145" s="31" t="s">
        <v>134</v>
      </c>
      <c r="M145" s="110" t="s">
        <v>134</v>
      </c>
      <c r="N145" s="106" t="s">
        <v>134</v>
      </c>
      <c r="O145" s="111" t="s">
        <v>134</v>
      </c>
      <c r="P145" s="31" t="s">
        <v>134</v>
      </c>
      <c r="Q145" s="110" t="s">
        <v>134</v>
      </c>
      <c r="R145" s="106" t="s">
        <v>134</v>
      </c>
      <c r="S145" s="111" t="s">
        <v>134</v>
      </c>
    </row>
    <row r="146" spans="1:19" s="97" customFormat="1" ht="7.5" customHeight="1" x14ac:dyDescent="0.25">
      <c r="A146" s="55">
        <v>146</v>
      </c>
      <c r="B146" s="91" t="s">
        <v>1528</v>
      </c>
      <c r="C146" s="107" t="s">
        <v>371</v>
      </c>
      <c r="D146" s="72" t="s">
        <v>1660</v>
      </c>
      <c r="E146" s="71" t="s">
        <v>944</v>
      </c>
      <c r="F146" s="72" t="s">
        <v>134</v>
      </c>
      <c r="G146" s="87" t="s">
        <v>134</v>
      </c>
      <c r="H146" s="72" t="s">
        <v>134</v>
      </c>
      <c r="I146" s="98" t="s">
        <v>134</v>
      </c>
      <c r="J146" s="17" t="s">
        <v>134</v>
      </c>
      <c r="K146" s="68" t="s">
        <v>134</v>
      </c>
      <c r="L146" s="31" t="s">
        <v>134</v>
      </c>
      <c r="M146" s="110" t="s">
        <v>134</v>
      </c>
      <c r="N146" s="106" t="s">
        <v>134</v>
      </c>
      <c r="O146" s="111" t="s">
        <v>134</v>
      </c>
      <c r="P146" s="31" t="s">
        <v>134</v>
      </c>
      <c r="Q146" s="110" t="s">
        <v>134</v>
      </c>
      <c r="R146" s="106" t="s">
        <v>134</v>
      </c>
      <c r="S146" s="111" t="s">
        <v>134</v>
      </c>
    </row>
    <row r="147" spans="1:19" s="97" customFormat="1" ht="7.5" customHeight="1" x14ac:dyDescent="0.25">
      <c r="A147" s="55">
        <v>147</v>
      </c>
      <c r="B147" s="91" t="s">
        <v>1529</v>
      </c>
      <c r="C147" s="107" t="s">
        <v>371</v>
      </c>
      <c r="D147" s="72" t="s">
        <v>1660</v>
      </c>
      <c r="E147" s="71" t="s">
        <v>944</v>
      </c>
      <c r="F147" s="72" t="s">
        <v>134</v>
      </c>
      <c r="G147" s="87" t="s">
        <v>134</v>
      </c>
      <c r="H147" s="72" t="s">
        <v>134</v>
      </c>
      <c r="I147" s="98" t="s">
        <v>134</v>
      </c>
      <c r="J147" s="17" t="s">
        <v>134</v>
      </c>
      <c r="K147" s="68" t="s">
        <v>134</v>
      </c>
      <c r="L147" s="31" t="s">
        <v>134</v>
      </c>
      <c r="M147" s="110" t="s">
        <v>134</v>
      </c>
      <c r="N147" s="106" t="s">
        <v>134</v>
      </c>
      <c r="O147" s="111" t="s">
        <v>134</v>
      </c>
      <c r="P147" s="31" t="s">
        <v>134</v>
      </c>
      <c r="Q147" s="110" t="s">
        <v>134</v>
      </c>
      <c r="R147" s="106" t="s">
        <v>134</v>
      </c>
      <c r="S147" s="111" t="s">
        <v>134</v>
      </c>
    </row>
    <row r="148" spans="1:19" s="97" customFormat="1" ht="7.5" customHeight="1" x14ac:dyDescent="0.25">
      <c r="A148" s="55">
        <v>148</v>
      </c>
      <c r="B148" s="91" t="s">
        <v>1530</v>
      </c>
      <c r="C148" s="107" t="s">
        <v>371</v>
      </c>
      <c r="D148" s="72" t="s">
        <v>1660</v>
      </c>
      <c r="E148" s="71" t="s">
        <v>944</v>
      </c>
      <c r="F148" s="72" t="s">
        <v>134</v>
      </c>
      <c r="G148" s="87" t="s">
        <v>134</v>
      </c>
      <c r="H148" s="72" t="s">
        <v>134</v>
      </c>
      <c r="I148" s="98" t="s">
        <v>134</v>
      </c>
      <c r="J148" s="17" t="s">
        <v>134</v>
      </c>
      <c r="K148" s="68" t="s">
        <v>134</v>
      </c>
      <c r="L148" s="31" t="s">
        <v>134</v>
      </c>
      <c r="M148" s="110" t="s">
        <v>134</v>
      </c>
      <c r="N148" s="106" t="s">
        <v>134</v>
      </c>
      <c r="O148" s="111" t="s">
        <v>134</v>
      </c>
      <c r="P148" s="31" t="s">
        <v>134</v>
      </c>
      <c r="Q148" s="110" t="s">
        <v>134</v>
      </c>
      <c r="R148" s="106" t="s">
        <v>134</v>
      </c>
      <c r="S148" s="111" t="s">
        <v>134</v>
      </c>
    </row>
    <row r="149" spans="1:19" s="97" customFormat="1" ht="7.5" customHeight="1" x14ac:dyDescent="0.25">
      <c r="A149" s="55">
        <v>149</v>
      </c>
      <c r="B149" s="91" t="s">
        <v>1531</v>
      </c>
      <c r="C149" s="107" t="s">
        <v>371</v>
      </c>
      <c r="D149" s="72" t="s">
        <v>1660</v>
      </c>
      <c r="E149" s="71" t="s">
        <v>944</v>
      </c>
      <c r="F149" s="72" t="s">
        <v>134</v>
      </c>
      <c r="G149" s="87" t="s">
        <v>134</v>
      </c>
      <c r="H149" s="72" t="s">
        <v>134</v>
      </c>
      <c r="I149" s="98" t="s">
        <v>134</v>
      </c>
      <c r="J149" s="17" t="s">
        <v>134</v>
      </c>
      <c r="K149" s="68" t="s">
        <v>134</v>
      </c>
      <c r="L149" s="31" t="s">
        <v>134</v>
      </c>
      <c r="M149" s="110" t="s">
        <v>134</v>
      </c>
      <c r="N149" s="106" t="s">
        <v>134</v>
      </c>
      <c r="O149" s="111" t="s">
        <v>134</v>
      </c>
      <c r="P149" s="31" t="s">
        <v>134</v>
      </c>
      <c r="Q149" s="110" t="s">
        <v>134</v>
      </c>
      <c r="R149" s="106" t="s">
        <v>134</v>
      </c>
      <c r="S149" s="111" t="s">
        <v>134</v>
      </c>
    </row>
    <row r="150" spans="1:19" s="97" customFormat="1" ht="7.5" customHeight="1" x14ac:dyDescent="0.25">
      <c r="A150" s="55">
        <v>150</v>
      </c>
      <c r="B150" s="91" t="s">
        <v>1532</v>
      </c>
      <c r="C150" s="107" t="s">
        <v>371</v>
      </c>
      <c r="D150" s="72" t="s">
        <v>1660</v>
      </c>
      <c r="E150" s="71" t="s">
        <v>944</v>
      </c>
      <c r="F150" s="72" t="s">
        <v>134</v>
      </c>
      <c r="G150" s="87" t="s">
        <v>134</v>
      </c>
      <c r="H150" s="72" t="s">
        <v>134</v>
      </c>
      <c r="I150" s="98" t="s">
        <v>134</v>
      </c>
      <c r="J150" s="17" t="s">
        <v>134</v>
      </c>
      <c r="K150" s="68" t="s">
        <v>134</v>
      </c>
      <c r="L150" s="31" t="s">
        <v>134</v>
      </c>
      <c r="M150" s="110" t="s">
        <v>134</v>
      </c>
      <c r="N150" s="106" t="s">
        <v>134</v>
      </c>
      <c r="O150" s="111" t="s">
        <v>134</v>
      </c>
      <c r="P150" s="31" t="s">
        <v>134</v>
      </c>
      <c r="Q150" s="110" t="s">
        <v>134</v>
      </c>
      <c r="R150" s="106" t="s">
        <v>134</v>
      </c>
      <c r="S150" s="111" t="s">
        <v>134</v>
      </c>
    </row>
    <row r="151" spans="1:19" s="97" customFormat="1" ht="7.5" customHeight="1" x14ac:dyDescent="0.25">
      <c r="A151" s="55">
        <v>151</v>
      </c>
      <c r="B151" s="91" t="s">
        <v>1533</v>
      </c>
      <c r="C151" s="107" t="s">
        <v>371</v>
      </c>
      <c r="D151" s="72" t="s">
        <v>1660</v>
      </c>
      <c r="E151" s="71" t="s">
        <v>944</v>
      </c>
      <c r="F151" s="72" t="s">
        <v>134</v>
      </c>
      <c r="G151" s="87" t="s">
        <v>134</v>
      </c>
      <c r="H151" s="72" t="s">
        <v>134</v>
      </c>
      <c r="I151" s="98" t="s">
        <v>134</v>
      </c>
      <c r="J151" s="17" t="s">
        <v>134</v>
      </c>
      <c r="K151" s="68" t="s">
        <v>134</v>
      </c>
      <c r="L151" s="31" t="s">
        <v>134</v>
      </c>
      <c r="M151" s="110" t="s">
        <v>134</v>
      </c>
      <c r="N151" s="106" t="s">
        <v>134</v>
      </c>
      <c r="O151" s="111" t="s">
        <v>134</v>
      </c>
      <c r="P151" s="31" t="s">
        <v>134</v>
      </c>
      <c r="Q151" s="110" t="s">
        <v>134</v>
      </c>
      <c r="R151" s="106" t="s">
        <v>134</v>
      </c>
      <c r="S151" s="111" t="s">
        <v>134</v>
      </c>
    </row>
    <row r="152" spans="1:19" s="97" customFormat="1" ht="7.5" customHeight="1" x14ac:dyDescent="0.25">
      <c r="A152" s="55">
        <v>152</v>
      </c>
      <c r="B152" s="91" t="s">
        <v>1534</v>
      </c>
      <c r="C152" s="107" t="s">
        <v>371</v>
      </c>
      <c r="D152" s="72" t="s">
        <v>1660</v>
      </c>
      <c r="E152" s="71" t="s">
        <v>944</v>
      </c>
      <c r="F152" s="72" t="s">
        <v>134</v>
      </c>
      <c r="G152" s="87" t="s">
        <v>134</v>
      </c>
      <c r="H152" s="72" t="s">
        <v>134</v>
      </c>
      <c r="I152" s="98" t="s">
        <v>134</v>
      </c>
      <c r="J152" s="17" t="s">
        <v>134</v>
      </c>
      <c r="K152" s="68" t="s">
        <v>134</v>
      </c>
      <c r="L152" s="31" t="s">
        <v>134</v>
      </c>
      <c r="M152" s="110" t="s">
        <v>134</v>
      </c>
      <c r="N152" s="106" t="s">
        <v>134</v>
      </c>
      <c r="O152" s="111" t="s">
        <v>134</v>
      </c>
      <c r="P152" s="31" t="s">
        <v>134</v>
      </c>
      <c r="Q152" s="110" t="s">
        <v>134</v>
      </c>
      <c r="R152" s="106" t="s">
        <v>134</v>
      </c>
      <c r="S152" s="111" t="s">
        <v>134</v>
      </c>
    </row>
    <row r="153" spans="1:19" s="97" customFormat="1" ht="7.5" customHeight="1" x14ac:dyDescent="0.25">
      <c r="A153" s="55">
        <v>153</v>
      </c>
      <c r="B153" s="91" t="s">
        <v>1535</v>
      </c>
      <c r="C153" s="107" t="s">
        <v>371</v>
      </c>
      <c r="D153" s="72" t="s">
        <v>1660</v>
      </c>
      <c r="E153" s="71" t="s">
        <v>944</v>
      </c>
      <c r="F153" s="72" t="s">
        <v>134</v>
      </c>
      <c r="G153" s="87" t="s">
        <v>134</v>
      </c>
      <c r="H153" s="72" t="s">
        <v>134</v>
      </c>
      <c r="I153" s="98" t="s">
        <v>134</v>
      </c>
      <c r="J153" s="17" t="s">
        <v>134</v>
      </c>
      <c r="K153" s="68" t="s">
        <v>134</v>
      </c>
      <c r="L153" s="31" t="s">
        <v>134</v>
      </c>
      <c r="M153" s="110" t="s">
        <v>134</v>
      </c>
      <c r="N153" s="106" t="s">
        <v>134</v>
      </c>
      <c r="O153" s="111" t="s">
        <v>134</v>
      </c>
      <c r="P153" s="31" t="s">
        <v>134</v>
      </c>
      <c r="Q153" s="110" t="s">
        <v>134</v>
      </c>
      <c r="R153" s="106" t="s">
        <v>134</v>
      </c>
      <c r="S153" s="111" t="s">
        <v>134</v>
      </c>
    </row>
    <row r="154" spans="1:19" s="97" customFormat="1" ht="7.5" customHeight="1" x14ac:dyDescent="0.25">
      <c r="A154" s="55">
        <v>154</v>
      </c>
      <c r="B154" s="91" t="s">
        <v>1536</v>
      </c>
      <c r="C154" s="107" t="s">
        <v>371</v>
      </c>
      <c r="D154" s="72" t="s">
        <v>1660</v>
      </c>
      <c r="E154" s="71" t="s">
        <v>944</v>
      </c>
      <c r="F154" s="72" t="s">
        <v>134</v>
      </c>
      <c r="G154" s="87" t="s">
        <v>134</v>
      </c>
      <c r="H154" s="72" t="s">
        <v>134</v>
      </c>
      <c r="I154" s="98" t="s">
        <v>134</v>
      </c>
      <c r="J154" s="17" t="s">
        <v>134</v>
      </c>
      <c r="K154" s="68" t="s">
        <v>134</v>
      </c>
      <c r="L154" s="31" t="s">
        <v>134</v>
      </c>
      <c r="M154" s="110" t="s">
        <v>134</v>
      </c>
      <c r="N154" s="106" t="s">
        <v>134</v>
      </c>
      <c r="O154" s="111" t="s">
        <v>134</v>
      </c>
      <c r="P154" s="31" t="s">
        <v>134</v>
      </c>
      <c r="Q154" s="110" t="s">
        <v>134</v>
      </c>
      <c r="R154" s="106" t="s">
        <v>134</v>
      </c>
      <c r="S154" s="111" t="s">
        <v>134</v>
      </c>
    </row>
    <row r="155" spans="1:19" s="97" customFormat="1" ht="7.5" customHeight="1" x14ac:dyDescent="0.25">
      <c r="A155" s="55">
        <v>155</v>
      </c>
      <c r="B155" s="91" t="s">
        <v>1537</v>
      </c>
      <c r="C155" s="107" t="s">
        <v>371</v>
      </c>
      <c r="D155" s="72" t="s">
        <v>1660</v>
      </c>
      <c r="E155" s="71" t="s">
        <v>944</v>
      </c>
      <c r="F155" s="72" t="s">
        <v>134</v>
      </c>
      <c r="G155" s="87" t="s">
        <v>134</v>
      </c>
      <c r="H155" s="72" t="s">
        <v>134</v>
      </c>
      <c r="I155" s="98" t="s">
        <v>134</v>
      </c>
      <c r="J155" s="17" t="s">
        <v>134</v>
      </c>
      <c r="K155" s="68" t="s">
        <v>134</v>
      </c>
      <c r="L155" s="31" t="s">
        <v>134</v>
      </c>
      <c r="M155" s="110" t="s">
        <v>134</v>
      </c>
      <c r="N155" s="106" t="s">
        <v>134</v>
      </c>
      <c r="O155" s="111" t="s">
        <v>134</v>
      </c>
      <c r="P155" s="31" t="s">
        <v>134</v>
      </c>
      <c r="Q155" s="110" t="s">
        <v>134</v>
      </c>
      <c r="R155" s="106" t="s">
        <v>134</v>
      </c>
      <c r="S155" s="111" t="s">
        <v>134</v>
      </c>
    </row>
    <row r="156" spans="1:19" s="97" customFormat="1" ht="7.5" customHeight="1" x14ac:dyDescent="0.25">
      <c r="A156" s="55">
        <v>156</v>
      </c>
      <c r="B156" s="91" t="s">
        <v>1538</v>
      </c>
      <c r="C156" s="107" t="s">
        <v>371</v>
      </c>
      <c r="D156" s="72" t="s">
        <v>1660</v>
      </c>
      <c r="E156" s="71" t="s">
        <v>944</v>
      </c>
      <c r="F156" s="72" t="s">
        <v>134</v>
      </c>
      <c r="G156" s="87" t="s">
        <v>134</v>
      </c>
      <c r="H156" s="72" t="s">
        <v>134</v>
      </c>
      <c r="I156" s="98" t="s">
        <v>134</v>
      </c>
      <c r="J156" s="17" t="s">
        <v>134</v>
      </c>
      <c r="K156" s="68" t="s">
        <v>134</v>
      </c>
      <c r="L156" s="31" t="s">
        <v>134</v>
      </c>
      <c r="M156" s="110" t="s">
        <v>134</v>
      </c>
      <c r="N156" s="106" t="s">
        <v>134</v>
      </c>
      <c r="O156" s="111" t="s">
        <v>134</v>
      </c>
      <c r="P156" s="31" t="s">
        <v>134</v>
      </c>
      <c r="Q156" s="110" t="s">
        <v>134</v>
      </c>
      <c r="R156" s="106" t="s">
        <v>134</v>
      </c>
      <c r="S156" s="111" t="s">
        <v>134</v>
      </c>
    </row>
    <row r="157" spans="1:19" s="97" customFormat="1" ht="7.5" customHeight="1" x14ac:dyDescent="0.25">
      <c r="A157" s="55">
        <v>157</v>
      </c>
      <c r="B157" s="91" t="s">
        <v>1539</v>
      </c>
      <c r="C157" s="107" t="s">
        <v>371</v>
      </c>
      <c r="D157" s="72" t="s">
        <v>1660</v>
      </c>
      <c r="E157" s="71" t="s">
        <v>944</v>
      </c>
      <c r="F157" s="72" t="s">
        <v>134</v>
      </c>
      <c r="G157" s="87" t="s">
        <v>134</v>
      </c>
      <c r="H157" s="72" t="s">
        <v>134</v>
      </c>
      <c r="I157" s="98" t="s">
        <v>134</v>
      </c>
      <c r="J157" s="17" t="s">
        <v>134</v>
      </c>
      <c r="K157" s="68" t="s">
        <v>134</v>
      </c>
      <c r="L157" s="31" t="s">
        <v>134</v>
      </c>
      <c r="M157" s="110" t="s">
        <v>134</v>
      </c>
      <c r="N157" s="106" t="s">
        <v>134</v>
      </c>
      <c r="O157" s="111" t="s">
        <v>134</v>
      </c>
      <c r="P157" s="31" t="s">
        <v>134</v>
      </c>
      <c r="Q157" s="110" t="s">
        <v>134</v>
      </c>
      <c r="R157" s="106" t="s">
        <v>134</v>
      </c>
      <c r="S157" s="111" t="s">
        <v>134</v>
      </c>
    </row>
    <row r="158" spans="1:19" s="97" customFormat="1" ht="7.5" customHeight="1" x14ac:dyDescent="0.25">
      <c r="A158" s="55">
        <v>158</v>
      </c>
      <c r="B158" s="91" t="s">
        <v>1540</v>
      </c>
      <c r="C158" s="107" t="s">
        <v>371</v>
      </c>
      <c r="D158" s="72" t="s">
        <v>1660</v>
      </c>
      <c r="E158" s="71" t="s">
        <v>944</v>
      </c>
      <c r="F158" s="72" t="s">
        <v>134</v>
      </c>
      <c r="G158" s="87" t="s">
        <v>134</v>
      </c>
      <c r="H158" s="72" t="s">
        <v>134</v>
      </c>
      <c r="I158" s="98" t="s">
        <v>134</v>
      </c>
      <c r="J158" s="17" t="s">
        <v>134</v>
      </c>
      <c r="K158" s="68" t="s">
        <v>134</v>
      </c>
      <c r="L158" s="31" t="s">
        <v>134</v>
      </c>
      <c r="M158" s="110" t="s">
        <v>134</v>
      </c>
      <c r="N158" s="106" t="s">
        <v>134</v>
      </c>
      <c r="O158" s="111" t="s">
        <v>134</v>
      </c>
      <c r="P158" s="31" t="s">
        <v>134</v>
      </c>
      <c r="Q158" s="110" t="s">
        <v>134</v>
      </c>
      <c r="R158" s="106" t="s">
        <v>134</v>
      </c>
      <c r="S158" s="111" t="s">
        <v>134</v>
      </c>
    </row>
    <row r="159" spans="1:19" s="97" customFormat="1" ht="7.5" customHeight="1" x14ac:dyDescent="0.25">
      <c r="A159" s="55">
        <v>159</v>
      </c>
      <c r="B159" s="91" t="s">
        <v>1541</v>
      </c>
      <c r="C159" s="107" t="s">
        <v>371</v>
      </c>
      <c r="D159" s="72" t="s">
        <v>1660</v>
      </c>
      <c r="E159" s="71" t="s">
        <v>944</v>
      </c>
      <c r="F159" s="72" t="s">
        <v>134</v>
      </c>
      <c r="G159" s="87" t="s">
        <v>134</v>
      </c>
      <c r="H159" s="72" t="s">
        <v>134</v>
      </c>
      <c r="I159" s="98" t="s">
        <v>134</v>
      </c>
      <c r="J159" s="17" t="s">
        <v>134</v>
      </c>
      <c r="K159" s="68" t="s">
        <v>134</v>
      </c>
      <c r="L159" s="31" t="s">
        <v>134</v>
      </c>
      <c r="M159" s="110" t="s">
        <v>134</v>
      </c>
      <c r="N159" s="106" t="s">
        <v>134</v>
      </c>
      <c r="O159" s="111" t="s">
        <v>134</v>
      </c>
      <c r="P159" s="31" t="s">
        <v>134</v>
      </c>
      <c r="Q159" s="110" t="s">
        <v>134</v>
      </c>
      <c r="R159" s="106" t="s">
        <v>134</v>
      </c>
      <c r="S159" s="111" t="s">
        <v>134</v>
      </c>
    </row>
    <row r="160" spans="1:19" s="97" customFormat="1" ht="7.5" customHeight="1" x14ac:dyDescent="0.25">
      <c r="A160" s="55">
        <v>160</v>
      </c>
      <c r="B160" s="91" t="s">
        <v>1542</v>
      </c>
      <c r="C160" s="107" t="s">
        <v>371</v>
      </c>
      <c r="D160" s="72" t="s">
        <v>1660</v>
      </c>
      <c r="E160" s="71" t="s">
        <v>944</v>
      </c>
      <c r="F160" s="72" t="s">
        <v>134</v>
      </c>
      <c r="G160" s="87" t="s">
        <v>134</v>
      </c>
      <c r="H160" s="72" t="s">
        <v>134</v>
      </c>
      <c r="I160" s="98" t="s">
        <v>134</v>
      </c>
      <c r="J160" s="18" t="s">
        <v>134</v>
      </c>
      <c r="K160" s="108" t="s">
        <v>134</v>
      </c>
      <c r="L160" s="31" t="s">
        <v>134</v>
      </c>
      <c r="M160" s="110" t="s">
        <v>134</v>
      </c>
      <c r="N160" s="106" t="s">
        <v>134</v>
      </c>
      <c r="O160" s="111" t="s">
        <v>134</v>
      </c>
      <c r="P160" s="31" t="s">
        <v>134</v>
      </c>
      <c r="Q160" s="110" t="s">
        <v>134</v>
      </c>
      <c r="R160" s="106" t="s">
        <v>134</v>
      </c>
      <c r="S160" s="111" t="s">
        <v>134</v>
      </c>
    </row>
    <row r="161" spans="1:19" s="97" customFormat="1" ht="7.5" customHeight="1" x14ac:dyDescent="0.25">
      <c r="A161" s="55">
        <v>161</v>
      </c>
      <c r="B161" s="91" t="s">
        <v>1543</v>
      </c>
      <c r="C161" s="107" t="s">
        <v>371</v>
      </c>
      <c r="D161" s="72" t="s">
        <v>1660</v>
      </c>
      <c r="E161" s="71" t="s">
        <v>944</v>
      </c>
      <c r="F161" s="72" t="s">
        <v>134</v>
      </c>
      <c r="G161" s="87" t="s">
        <v>134</v>
      </c>
      <c r="H161" s="72" t="s">
        <v>134</v>
      </c>
      <c r="I161" s="98" t="s">
        <v>134</v>
      </c>
      <c r="J161" s="18" t="s">
        <v>134</v>
      </c>
      <c r="K161" s="108" t="s">
        <v>134</v>
      </c>
      <c r="L161" s="31" t="s">
        <v>134</v>
      </c>
      <c r="M161" s="110" t="s">
        <v>134</v>
      </c>
      <c r="N161" s="106" t="s">
        <v>134</v>
      </c>
      <c r="O161" s="111" t="s">
        <v>134</v>
      </c>
      <c r="P161" s="31" t="s">
        <v>134</v>
      </c>
      <c r="Q161" s="110" t="s">
        <v>134</v>
      </c>
      <c r="R161" s="106" t="s">
        <v>134</v>
      </c>
      <c r="S161" s="111" t="s">
        <v>134</v>
      </c>
    </row>
    <row r="162" spans="1:19" s="97" customFormat="1" ht="7.5" customHeight="1" x14ac:dyDescent="0.25">
      <c r="A162" s="55">
        <v>162</v>
      </c>
      <c r="B162" s="91" t="s">
        <v>1544</v>
      </c>
      <c r="C162" s="107" t="s">
        <v>371</v>
      </c>
      <c r="D162" s="72" t="s">
        <v>1660</v>
      </c>
      <c r="E162" s="71" t="s">
        <v>944</v>
      </c>
      <c r="F162" s="72" t="s">
        <v>134</v>
      </c>
      <c r="G162" s="87" t="s">
        <v>134</v>
      </c>
      <c r="H162" s="72" t="s">
        <v>134</v>
      </c>
      <c r="I162" s="98" t="s">
        <v>134</v>
      </c>
      <c r="J162" s="18" t="s">
        <v>134</v>
      </c>
      <c r="K162" s="108" t="s">
        <v>134</v>
      </c>
      <c r="L162" s="31" t="s">
        <v>134</v>
      </c>
      <c r="M162" s="110" t="s">
        <v>134</v>
      </c>
      <c r="N162" s="106" t="s">
        <v>134</v>
      </c>
      <c r="O162" s="111" t="s">
        <v>134</v>
      </c>
      <c r="P162" s="31" t="s">
        <v>134</v>
      </c>
      <c r="Q162" s="110" t="s">
        <v>134</v>
      </c>
      <c r="R162" s="106" t="s">
        <v>134</v>
      </c>
      <c r="S162" s="111" t="s">
        <v>134</v>
      </c>
    </row>
    <row r="163" spans="1:19" s="97" customFormat="1" ht="7.5" customHeight="1" x14ac:dyDescent="0.25">
      <c r="A163" s="55">
        <v>163</v>
      </c>
      <c r="B163" s="91" t="s">
        <v>1545</v>
      </c>
      <c r="C163" s="107" t="s">
        <v>371</v>
      </c>
      <c r="D163" s="72" t="s">
        <v>1660</v>
      </c>
      <c r="E163" s="71" t="s">
        <v>944</v>
      </c>
      <c r="F163" s="72" t="s">
        <v>134</v>
      </c>
      <c r="G163" s="87" t="s">
        <v>134</v>
      </c>
      <c r="H163" s="72" t="s">
        <v>134</v>
      </c>
      <c r="I163" s="98" t="s">
        <v>134</v>
      </c>
      <c r="J163" s="18" t="s">
        <v>134</v>
      </c>
      <c r="K163" s="108" t="s">
        <v>134</v>
      </c>
      <c r="L163" s="31" t="s">
        <v>134</v>
      </c>
      <c r="M163" s="110" t="s">
        <v>134</v>
      </c>
      <c r="N163" s="106" t="s">
        <v>134</v>
      </c>
      <c r="O163" s="111" t="s">
        <v>134</v>
      </c>
      <c r="P163" s="31" t="s">
        <v>134</v>
      </c>
      <c r="Q163" s="110" t="s">
        <v>134</v>
      </c>
      <c r="R163" s="106" t="s">
        <v>134</v>
      </c>
      <c r="S163" s="111" t="s">
        <v>134</v>
      </c>
    </row>
    <row r="164" spans="1:19" s="97" customFormat="1" ht="7.5" customHeight="1" x14ac:dyDescent="0.25">
      <c r="A164" s="55">
        <v>164</v>
      </c>
      <c r="B164" s="91" t="s">
        <v>1546</v>
      </c>
      <c r="C164" s="107" t="s">
        <v>371</v>
      </c>
      <c r="D164" s="72" t="s">
        <v>1660</v>
      </c>
      <c r="E164" s="71" t="s">
        <v>944</v>
      </c>
      <c r="F164" s="72" t="s">
        <v>134</v>
      </c>
      <c r="G164" s="87" t="s">
        <v>134</v>
      </c>
      <c r="H164" s="72" t="s">
        <v>134</v>
      </c>
      <c r="I164" s="98" t="s">
        <v>134</v>
      </c>
      <c r="J164" s="18" t="s">
        <v>134</v>
      </c>
      <c r="K164" s="108" t="s">
        <v>134</v>
      </c>
      <c r="L164" s="31" t="s">
        <v>134</v>
      </c>
      <c r="M164" s="110" t="s">
        <v>134</v>
      </c>
      <c r="N164" s="106" t="s">
        <v>134</v>
      </c>
      <c r="O164" s="111" t="s">
        <v>134</v>
      </c>
      <c r="P164" s="31" t="s">
        <v>134</v>
      </c>
      <c r="Q164" s="110" t="s">
        <v>134</v>
      </c>
      <c r="R164" s="106" t="s">
        <v>134</v>
      </c>
      <c r="S164" s="111" t="s">
        <v>134</v>
      </c>
    </row>
    <row r="165" spans="1:19" s="97" customFormat="1" ht="7.5" customHeight="1" x14ac:dyDescent="0.25">
      <c r="A165" s="55">
        <v>165</v>
      </c>
      <c r="B165" s="91" t="s">
        <v>1547</v>
      </c>
      <c r="C165" s="107" t="s">
        <v>371</v>
      </c>
      <c r="D165" s="72" t="s">
        <v>1660</v>
      </c>
      <c r="E165" s="71" t="s">
        <v>944</v>
      </c>
      <c r="F165" s="72" t="s">
        <v>134</v>
      </c>
      <c r="G165" s="87" t="s">
        <v>134</v>
      </c>
      <c r="H165" s="72" t="s">
        <v>134</v>
      </c>
      <c r="I165" s="98" t="s">
        <v>134</v>
      </c>
      <c r="J165" s="18" t="s">
        <v>134</v>
      </c>
      <c r="K165" s="108" t="s">
        <v>134</v>
      </c>
      <c r="L165" s="31" t="s">
        <v>134</v>
      </c>
      <c r="M165" s="110" t="s">
        <v>134</v>
      </c>
      <c r="N165" s="106" t="s">
        <v>134</v>
      </c>
      <c r="O165" s="111" t="s">
        <v>134</v>
      </c>
      <c r="P165" s="31" t="s">
        <v>134</v>
      </c>
      <c r="Q165" s="110" t="s">
        <v>134</v>
      </c>
      <c r="R165" s="106" t="s">
        <v>134</v>
      </c>
      <c r="S165" s="111" t="s">
        <v>134</v>
      </c>
    </row>
    <row r="166" spans="1:19" s="97" customFormat="1" ht="7.5" customHeight="1" x14ac:dyDescent="0.25">
      <c r="A166" s="55">
        <v>166</v>
      </c>
      <c r="B166" s="91" t="s">
        <v>1548</v>
      </c>
      <c r="C166" s="107" t="s">
        <v>371</v>
      </c>
      <c r="D166" s="72" t="s">
        <v>1660</v>
      </c>
      <c r="E166" s="71" t="s">
        <v>944</v>
      </c>
      <c r="F166" s="72" t="s">
        <v>134</v>
      </c>
      <c r="G166" s="87" t="s">
        <v>134</v>
      </c>
      <c r="H166" s="72" t="s">
        <v>134</v>
      </c>
      <c r="I166" s="98" t="s">
        <v>134</v>
      </c>
      <c r="J166" s="18" t="s">
        <v>134</v>
      </c>
      <c r="K166" s="108" t="s">
        <v>134</v>
      </c>
      <c r="L166" s="31" t="s">
        <v>134</v>
      </c>
      <c r="M166" s="110" t="s">
        <v>134</v>
      </c>
      <c r="N166" s="106" t="s">
        <v>134</v>
      </c>
      <c r="O166" s="111" t="s">
        <v>134</v>
      </c>
      <c r="P166" s="31" t="s">
        <v>134</v>
      </c>
      <c r="Q166" s="110" t="s">
        <v>134</v>
      </c>
      <c r="R166" s="106" t="s">
        <v>134</v>
      </c>
      <c r="S166" s="111" t="s">
        <v>134</v>
      </c>
    </row>
    <row r="167" spans="1:19" s="97" customFormat="1" ht="7.5" customHeight="1" x14ac:dyDescent="0.25">
      <c r="A167" s="55">
        <v>167</v>
      </c>
      <c r="B167" s="91" t="s">
        <v>1549</v>
      </c>
      <c r="C167" s="107" t="s">
        <v>371</v>
      </c>
      <c r="D167" s="72" t="s">
        <v>1660</v>
      </c>
      <c r="E167" s="71" t="s">
        <v>944</v>
      </c>
      <c r="F167" s="72" t="s">
        <v>134</v>
      </c>
      <c r="G167" s="87" t="s">
        <v>134</v>
      </c>
      <c r="H167" s="72" t="s">
        <v>134</v>
      </c>
      <c r="I167" s="98" t="s">
        <v>134</v>
      </c>
      <c r="J167" s="18" t="s">
        <v>134</v>
      </c>
      <c r="K167" s="108" t="s">
        <v>134</v>
      </c>
      <c r="L167" s="31" t="s">
        <v>134</v>
      </c>
      <c r="M167" s="110" t="s">
        <v>134</v>
      </c>
      <c r="N167" s="106" t="s">
        <v>134</v>
      </c>
      <c r="O167" s="111" t="s">
        <v>134</v>
      </c>
      <c r="P167" s="31" t="s">
        <v>134</v>
      </c>
      <c r="Q167" s="110" t="s">
        <v>134</v>
      </c>
      <c r="R167" s="106" t="s">
        <v>134</v>
      </c>
      <c r="S167" s="111" t="s">
        <v>134</v>
      </c>
    </row>
    <row r="168" spans="1:19" s="97" customFormat="1" ht="7.5" customHeight="1" x14ac:dyDescent="0.25">
      <c r="A168" s="55">
        <v>168</v>
      </c>
      <c r="B168" s="91" t="s">
        <v>1550</v>
      </c>
      <c r="C168" s="107" t="s">
        <v>371</v>
      </c>
      <c r="D168" s="72" t="s">
        <v>1660</v>
      </c>
      <c r="E168" s="71" t="s">
        <v>944</v>
      </c>
      <c r="F168" s="72" t="s">
        <v>134</v>
      </c>
      <c r="G168" s="87" t="s">
        <v>134</v>
      </c>
      <c r="H168" s="72" t="s">
        <v>134</v>
      </c>
      <c r="I168" s="98" t="s">
        <v>134</v>
      </c>
      <c r="J168" s="18" t="s">
        <v>134</v>
      </c>
      <c r="K168" s="108" t="s">
        <v>134</v>
      </c>
      <c r="L168" s="31" t="s">
        <v>134</v>
      </c>
      <c r="M168" s="110" t="s">
        <v>134</v>
      </c>
      <c r="N168" s="106" t="s">
        <v>134</v>
      </c>
      <c r="O168" s="111" t="s">
        <v>134</v>
      </c>
      <c r="P168" s="31" t="s">
        <v>134</v>
      </c>
      <c r="Q168" s="110" t="s">
        <v>134</v>
      </c>
      <c r="R168" s="106" t="s">
        <v>134</v>
      </c>
      <c r="S168" s="111" t="s">
        <v>134</v>
      </c>
    </row>
    <row r="169" spans="1:19" s="97" customFormat="1" ht="7.5" customHeight="1" x14ac:dyDescent="0.25">
      <c r="A169" s="55">
        <v>169</v>
      </c>
      <c r="B169" s="91" t="s">
        <v>1551</v>
      </c>
      <c r="C169" s="107" t="s">
        <v>371</v>
      </c>
      <c r="D169" s="72" t="s">
        <v>1660</v>
      </c>
      <c r="E169" s="71" t="s">
        <v>944</v>
      </c>
      <c r="F169" s="72" t="s">
        <v>134</v>
      </c>
      <c r="G169" s="87" t="s">
        <v>134</v>
      </c>
      <c r="H169" s="72" t="s">
        <v>134</v>
      </c>
      <c r="I169" s="98" t="s">
        <v>134</v>
      </c>
      <c r="J169" s="18" t="s">
        <v>134</v>
      </c>
      <c r="K169" s="108" t="s">
        <v>134</v>
      </c>
      <c r="L169" s="31" t="s">
        <v>134</v>
      </c>
      <c r="M169" s="110" t="s">
        <v>134</v>
      </c>
      <c r="N169" s="106" t="s">
        <v>134</v>
      </c>
      <c r="O169" s="111" t="s">
        <v>134</v>
      </c>
      <c r="P169" s="31" t="s">
        <v>134</v>
      </c>
      <c r="Q169" s="110" t="s">
        <v>134</v>
      </c>
      <c r="R169" s="106" t="s">
        <v>134</v>
      </c>
      <c r="S169" s="111" t="s">
        <v>134</v>
      </c>
    </row>
    <row r="170" spans="1:19" s="97" customFormat="1" ht="7.5" customHeight="1" x14ac:dyDescent="0.25">
      <c r="A170" s="55">
        <v>170</v>
      </c>
      <c r="B170" s="91" t="s">
        <v>1552</v>
      </c>
      <c r="C170" s="107" t="s">
        <v>371</v>
      </c>
      <c r="D170" s="72" t="s">
        <v>1660</v>
      </c>
      <c r="E170" s="71" t="s">
        <v>944</v>
      </c>
      <c r="F170" s="72" t="s">
        <v>134</v>
      </c>
      <c r="G170" s="87" t="s">
        <v>134</v>
      </c>
      <c r="H170" s="72" t="s">
        <v>134</v>
      </c>
      <c r="I170" s="98" t="s">
        <v>134</v>
      </c>
      <c r="J170" s="18" t="s">
        <v>134</v>
      </c>
      <c r="K170" s="108" t="s">
        <v>134</v>
      </c>
      <c r="L170" s="31" t="s">
        <v>134</v>
      </c>
      <c r="M170" s="110" t="s">
        <v>134</v>
      </c>
      <c r="N170" s="106" t="s">
        <v>134</v>
      </c>
      <c r="O170" s="111" t="s">
        <v>134</v>
      </c>
      <c r="P170" s="31" t="s">
        <v>134</v>
      </c>
      <c r="Q170" s="110" t="s">
        <v>134</v>
      </c>
      <c r="R170" s="106" t="s">
        <v>134</v>
      </c>
      <c r="S170" s="111" t="s">
        <v>134</v>
      </c>
    </row>
    <row r="171" spans="1:19" s="97" customFormat="1" ht="7.5" customHeight="1" x14ac:dyDescent="0.25">
      <c r="A171" s="55">
        <v>171</v>
      </c>
      <c r="B171" s="91" t="s">
        <v>1553</v>
      </c>
      <c r="C171" s="107" t="s">
        <v>371</v>
      </c>
      <c r="D171" s="72" t="s">
        <v>1660</v>
      </c>
      <c r="E171" s="71" t="s">
        <v>944</v>
      </c>
      <c r="F171" s="72" t="s">
        <v>134</v>
      </c>
      <c r="G171" s="87" t="s">
        <v>134</v>
      </c>
      <c r="H171" s="72" t="s">
        <v>134</v>
      </c>
      <c r="I171" s="98" t="s">
        <v>134</v>
      </c>
      <c r="J171" s="18" t="s">
        <v>134</v>
      </c>
      <c r="K171" s="108" t="s">
        <v>134</v>
      </c>
      <c r="L171" s="31" t="s">
        <v>134</v>
      </c>
      <c r="M171" s="110" t="s">
        <v>134</v>
      </c>
      <c r="N171" s="106" t="s">
        <v>134</v>
      </c>
      <c r="O171" s="111" t="s">
        <v>134</v>
      </c>
      <c r="P171" s="31" t="s">
        <v>134</v>
      </c>
      <c r="Q171" s="110" t="s">
        <v>134</v>
      </c>
      <c r="R171" s="106" t="s">
        <v>134</v>
      </c>
      <c r="S171" s="111" t="s">
        <v>134</v>
      </c>
    </row>
    <row r="172" spans="1:19" s="97" customFormat="1" ht="7.5" customHeight="1" x14ac:dyDescent="0.25">
      <c r="A172" s="55">
        <v>172</v>
      </c>
      <c r="B172" s="91" t="s">
        <v>1554</v>
      </c>
      <c r="C172" s="107" t="s">
        <v>371</v>
      </c>
      <c r="D172" s="72" t="s">
        <v>1660</v>
      </c>
      <c r="E172" s="71" t="s">
        <v>944</v>
      </c>
      <c r="F172" s="72" t="s">
        <v>134</v>
      </c>
      <c r="G172" s="87" t="s">
        <v>134</v>
      </c>
      <c r="H172" s="72" t="s">
        <v>134</v>
      </c>
      <c r="I172" s="98" t="s">
        <v>134</v>
      </c>
      <c r="J172" s="18" t="s">
        <v>134</v>
      </c>
      <c r="K172" s="108" t="s">
        <v>134</v>
      </c>
      <c r="L172" s="31" t="s">
        <v>134</v>
      </c>
      <c r="M172" s="110" t="s">
        <v>134</v>
      </c>
      <c r="N172" s="106" t="s">
        <v>134</v>
      </c>
      <c r="O172" s="111" t="s">
        <v>134</v>
      </c>
      <c r="P172" s="31" t="s">
        <v>134</v>
      </c>
      <c r="Q172" s="110" t="s">
        <v>134</v>
      </c>
      <c r="R172" s="106" t="s">
        <v>134</v>
      </c>
      <c r="S172" s="111" t="s">
        <v>134</v>
      </c>
    </row>
    <row r="173" spans="1:19" s="97" customFormat="1" ht="7.5" customHeight="1" x14ac:dyDescent="0.25">
      <c r="A173" s="55">
        <v>173</v>
      </c>
      <c r="B173" s="91" t="s">
        <v>1555</v>
      </c>
      <c r="C173" s="107" t="s">
        <v>371</v>
      </c>
      <c r="D173" s="72" t="s">
        <v>1660</v>
      </c>
      <c r="E173" s="71" t="s">
        <v>944</v>
      </c>
      <c r="F173" s="72" t="s">
        <v>134</v>
      </c>
      <c r="G173" s="87" t="s">
        <v>134</v>
      </c>
      <c r="H173" s="72" t="s">
        <v>134</v>
      </c>
      <c r="I173" s="98" t="s">
        <v>134</v>
      </c>
      <c r="J173" s="18" t="s">
        <v>134</v>
      </c>
      <c r="K173" s="108" t="s">
        <v>134</v>
      </c>
      <c r="L173" s="31" t="s">
        <v>134</v>
      </c>
      <c r="M173" s="110" t="s">
        <v>134</v>
      </c>
      <c r="N173" s="106" t="s">
        <v>134</v>
      </c>
      <c r="O173" s="111" t="s">
        <v>134</v>
      </c>
      <c r="P173" s="31" t="s">
        <v>134</v>
      </c>
      <c r="Q173" s="110" t="s">
        <v>134</v>
      </c>
      <c r="R173" s="106" t="s">
        <v>134</v>
      </c>
      <c r="S173" s="111" t="s">
        <v>134</v>
      </c>
    </row>
    <row r="174" spans="1:19" s="97" customFormat="1" ht="7.5" customHeight="1" x14ac:dyDescent="0.25">
      <c r="A174" s="55">
        <v>174</v>
      </c>
      <c r="B174" s="91" t="s">
        <v>1556</v>
      </c>
      <c r="C174" s="107" t="s">
        <v>371</v>
      </c>
      <c r="D174" s="72" t="s">
        <v>1660</v>
      </c>
      <c r="E174" s="71" t="s">
        <v>944</v>
      </c>
      <c r="F174" s="72" t="s">
        <v>134</v>
      </c>
      <c r="G174" s="87" t="s">
        <v>134</v>
      </c>
      <c r="H174" s="72" t="s">
        <v>134</v>
      </c>
      <c r="I174" s="98" t="s">
        <v>134</v>
      </c>
      <c r="J174" s="18" t="s">
        <v>134</v>
      </c>
      <c r="K174" s="108" t="s">
        <v>134</v>
      </c>
      <c r="L174" s="31" t="s">
        <v>134</v>
      </c>
      <c r="M174" s="110" t="s">
        <v>134</v>
      </c>
      <c r="N174" s="106" t="s">
        <v>134</v>
      </c>
      <c r="O174" s="111" t="s">
        <v>134</v>
      </c>
      <c r="P174" s="31" t="s">
        <v>134</v>
      </c>
      <c r="Q174" s="110" t="s">
        <v>134</v>
      </c>
      <c r="R174" s="106" t="s">
        <v>134</v>
      </c>
      <c r="S174" s="111" t="s">
        <v>134</v>
      </c>
    </row>
    <row r="175" spans="1:19" s="97" customFormat="1" ht="7.5" customHeight="1" x14ac:dyDescent="0.25">
      <c r="A175" s="55">
        <v>175</v>
      </c>
      <c r="B175" s="91" t="s">
        <v>1557</v>
      </c>
      <c r="C175" s="107" t="s">
        <v>371</v>
      </c>
      <c r="D175" s="72" t="s">
        <v>1660</v>
      </c>
      <c r="E175" s="71" t="s">
        <v>944</v>
      </c>
      <c r="F175" s="72" t="s">
        <v>134</v>
      </c>
      <c r="G175" s="87" t="s">
        <v>134</v>
      </c>
      <c r="H175" s="72" t="s">
        <v>134</v>
      </c>
      <c r="I175" s="98" t="s">
        <v>134</v>
      </c>
      <c r="J175" s="18" t="s">
        <v>134</v>
      </c>
      <c r="K175" s="108" t="s">
        <v>134</v>
      </c>
      <c r="L175" s="31" t="s">
        <v>134</v>
      </c>
      <c r="M175" s="110" t="s">
        <v>134</v>
      </c>
      <c r="N175" s="106" t="s">
        <v>134</v>
      </c>
      <c r="O175" s="111" t="s">
        <v>134</v>
      </c>
      <c r="P175" s="31" t="s">
        <v>134</v>
      </c>
      <c r="Q175" s="110" t="s">
        <v>134</v>
      </c>
      <c r="R175" s="106" t="s">
        <v>134</v>
      </c>
      <c r="S175" s="111" t="s">
        <v>134</v>
      </c>
    </row>
    <row r="176" spans="1:19" s="97" customFormat="1" ht="7.5" customHeight="1" x14ac:dyDescent="0.25">
      <c r="A176" s="55">
        <v>176</v>
      </c>
      <c r="B176" s="91" t="s">
        <v>1558</v>
      </c>
      <c r="C176" s="107" t="s">
        <v>371</v>
      </c>
      <c r="D176" s="72" t="s">
        <v>1660</v>
      </c>
      <c r="E176" s="71" t="s">
        <v>944</v>
      </c>
      <c r="F176" s="72" t="s">
        <v>134</v>
      </c>
      <c r="G176" s="87" t="s">
        <v>134</v>
      </c>
      <c r="H176" s="72" t="s">
        <v>134</v>
      </c>
      <c r="I176" s="98" t="s">
        <v>134</v>
      </c>
      <c r="J176" s="18" t="s">
        <v>134</v>
      </c>
      <c r="K176" s="108" t="s">
        <v>134</v>
      </c>
      <c r="L176" s="31" t="s">
        <v>134</v>
      </c>
      <c r="M176" s="110" t="s">
        <v>134</v>
      </c>
      <c r="N176" s="106" t="s">
        <v>134</v>
      </c>
      <c r="O176" s="111" t="s">
        <v>134</v>
      </c>
      <c r="P176" s="31" t="s">
        <v>134</v>
      </c>
      <c r="Q176" s="110" t="s">
        <v>134</v>
      </c>
      <c r="R176" s="106" t="s">
        <v>134</v>
      </c>
      <c r="S176" s="111" t="s">
        <v>134</v>
      </c>
    </row>
    <row r="177" spans="1:19" s="97" customFormat="1" ht="7.5" customHeight="1" x14ac:dyDescent="0.25">
      <c r="A177" s="55">
        <v>177</v>
      </c>
      <c r="B177" s="91" t="s">
        <v>1559</v>
      </c>
      <c r="C177" s="107" t="s">
        <v>371</v>
      </c>
      <c r="D177" s="72" t="s">
        <v>1660</v>
      </c>
      <c r="E177" s="71" t="s">
        <v>944</v>
      </c>
      <c r="F177" s="72" t="s">
        <v>134</v>
      </c>
      <c r="G177" s="87" t="s">
        <v>134</v>
      </c>
      <c r="H177" s="72" t="s">
        <v>134</v>
      </c>
      <c r="I177" s="98" t="s">
        <v>134</v>
      </c>
      <c r="J177" s="18" t="s">
        <v>134</v>
      </c>
      <c r="K177" s="108" t="s">
        <v>134</v>
      </c>
      <c r="L177" s="31" t="s">
        <v>134</v>
      </c>
      <c r="M177" s="110" t="s">
        <v>134</v>
      </c>
      <c r="N177" s="106" t="s">
        <v>134</v>
      </c>
      <c r="O177" s="111" t="s">
        <v>134</v>
      </c>
      <c r="P177" s="31" t="s">
        <v>134</v>
      </c>
      <c r="Q177" s="110" t="s">
        <v>134</v>
      </c>
      <c r="R177" s="106" t="s">
        <v>134</v>
      </c>
      <c r="S177" s="111" t="s">
        <v>134</v>
      </c>
    </row>
    <row r="178" spans="1:19" s="97" customFormat="1" ht="7.5" customHeight="1" x14ac:dyDescent="0.25">
      <c r="A178" s="55">
        <v>178</v>
      </c>
      <c r="B178" s="91" t="s">
        <v>1560</v>
      </c>
      <c r="C178" s="107" t="s">
        <v>371</v>
      </c>
      <c r="D178" s="72" t="s">
        <v>1660</v>
      </c>
      <c r="E178" s="71" t="s">
        <v>944</v>
      </c>
      <c r="F178" s="72" t="s">
        <v>134</v>
      </c>
      <c r="G178" s="87" t="s">
        <v>134</v>
      </c>
      <c r="H178" s="72" t="s">
        <v>134</v>
      </c>
      <c r="I178" s="98" t="s">
        <v>134</v>
      </c>
      <c r="J178" s="18" t="s">
        <v>134</v>
      </c>
      <c r="K178" s="108" t="s">
        <v>134</v>
      </c>
      <c r="L178" s="31" t="s">
        <v>134</v>
      </c>
      <c r="M178" s="110" t="s">
        <v>134</v>
      </c>
      <c r="N178" s="106" t="s">
        <v>134</v>
      </c>
      <c r="O178" s="111" t="s">
        <v>134</v>
      </c>
      <c r="P178" s="31" t="s">
        <v>134</v>
      </c>
      <c r="Q178" s="110" t="s">
        <v>134</v>
      </c>
      <c r="R178" s="106" t="s">
        <v>134</v>
      </c>
      <c r="S178" s="111" t="s">
        <v>134</v>
      </c>
    </row>
    <row r="179" spans="1:19" s="97" customFormat="1" ht="7.5" customHeight="1" x14ac:dyDescent="0.25">
      <c r="A179" s="55">
        <v>179</v>
      </c>
      <c r="B179" s="91" t="s">
        <v>1561</v>
      </c>
      <c r="C179" s="107" t="s">
        <v>371</v>
      </c>
      <c r="D179" s="72" t="s">
        <v>1660</v>
      </c>
      <c r="E179" s="71" t="s">
        <v>944</v>
      </c>
      <c r="F179" s="72" t="s">
        <v>134</v>
      </c>
      <c r="G179" s="87" t="s">
        <v>134</v>
      </c>
      <c r="H179" s="72" t="s">
        <v>134</v>
      </c>
      <c r="I179" s="98" t="s">
        <v>134</v>
      </c>
      <c r="J179" s="18" t="s">
        <v>134</v>
      </c>
      <c r="K179" s="108" t="s">
        <v>134</v>
      </c>
      <c r="L179" s="31" t="s">
        <v>134</v>
      </c>
      <c r="M179" s="110" t="s">
        <v>134</v>
      </c>
      <c r="N179" s="106" t="s">
        <v>134</v>
      </c>
      <c r="O179" s="111" t="s">
        <v>134</v>
      </c>
      <c r="P179" s="31" t="s">
        <v>134</v>
      </c>
      <c r="Q179" s="110" t="s">
        <v>134</v>
      </c>
      <c r="R179" s="106" t="s">
        <v>134</v>
      </c>
      <c r="S179" s="111" t="s">
        <v>134</v>
      </c>
    </row>
    <row r="180" spans="1:19" s="97" customFormat="1" ht="7.5" customHeight="1" x14ac:dyDescent="0.25">
      <c r="A180" s="55">
        <v>180</v>
      </c>
      <c r="B180" s="91" t="s">
        <v>1562</v>
      </c>
      <c r="C180" s="107" t="s">
        <v>371</v>
      </c>
      <c r="D180" s="72" t="s">
        <v>1660</v>
      </c>
      <c r="E180" s="71" t="s">
        <v>944</v>
      </c>
      <c r="F180" s="72" t="s">
        <v>134</v>
      </c>
      <c r="G180" s="87" t="s">
        <v>134</v>
      </c>
      <c r="H180" s="72" t="s">
        <v>134</v>
      </c>
      <c r="I180" s="98" t="s">
        <v>134</v>
      </c>
      <c r="J180" s="18" t="s">
        <v>134</v>
      </c>
      <c r="K180" s="108" t="s">
        <v>134</v>
      </c>
      <c r="L180" s="31" t="s">
        <v>134</v>
      </c>
      <c r="M180" s="110" t="s">
        <v>134</v>
      </c>
      <c r="N180" s="106" t="s">
        <v>134</v>
      </c>
      <c r="O180" s="111" t="s">
        <v>134</v>
      </c>
      <c r="P180" s="31" t="s">
        <v>134</v>
      </c>
      <c r="Q180" s="110" t="s">
        <v>134</v>
      </c>
      <c r="R180" s="106" t="s">
        <v>134</v>
      </c>
      <c r="S180" s="111" t="s">
        <v>134</v>
      </c>
    </row>
    <row r="181" spans="1:19" s="97" customFormat="1" ht="7.5" customHeight="1" x14ac:dyDescent="0.25">
      <c r="A181" s="55">
        <v>181</v>
      </c>
      <c r="B181" s="91" t="s">
        <v>1563</v>
      </c>
      <c r="C181" s="107" t="s">
        <v>371</v>
      </c>
      <c r="D181" s="72" t="s">
        <v>1660</v>
      </c>
      <c r="E181" s="71" t="s">
        <v>944</v>
      </c>
      <c r="F181" s="72" t="s">
        <v>134</v>
      </c>
      <c r="G181" s="87" t="s">
        <v>134</v>
      </c>
      <c r="H181" s="72" t="s">
        <v>134</v>
      </c>
      <c r="I181" s="98" t="s">
        <v>134</v>
      </c>
      <c r="J181" s="18" t="s">
        <v>134</v>
      </c>
      <c r="K181" s="108" t="s">
        <v>134</v>
      </c>
      <c r="L181" s="31" t="s">
        <v>134</v>
      </c>
      <c r="M181" s="110" t="s">
        <v>134</v>
      </c>
      <c r="N181" s="106" t="s">
        <v>134</v>
      </c>
      <c r="O181" s="111" t="s">
        <v>134</v>
      </c>
      <c r="P181" s="31" t="s">
        <v>134</v>
      </c>
      <c r="Q181" s="110" t="s">
        <v>134</v>
      </c>
      <c r="R181" s="106" t="s">
        <v>134</v>
      </c>
      <c r="S181" s="111" t="s">
        <v>134</v>
      </c>
    </row>
    <row r="182" spans="1:19" s="97" customFormat="1" ht="7.5" customHeight="1" x14ac:dyDescent="0.25">
      <c r="A182" s="55">
        <v>182</v>
      </c>
      <c r="B182" s="91" t="s">
        <v>1564</v>
      </c>
      <c r="C182" s="107" t="s">
        <v>371</v>
      </c>
      <c r="D182" s="72" t="s">
        <v>1660</v>
      </c>
      <c r="E182" s="71" t="s">
        <v>944</v>
      </c>
      <c r="F182" s="72" t="s">
        <v>134</v>
      </c>
      <c r="G182" s="87" t="s">
        <v>134</v>
      </c>
      <c r="H182" s="72" t="s">
        <v>134</v>
      </c>
      <c r="I182" s="98" t="s">
        <v>134</v>
      </c>
      <c r="J182" s="18" t="s">
        <v>134</v>
      </c>
      <c r="K182" s="108" t="s">
        <v>134</v>
      </c>
      <c r="L182" s="31" t="s">
        <v>134</v>
      </c>
      <c r="M182" s="110" t="s">
        <v>134</v>
      </c>
      <c r="N182" s="106" t="s">
        <v>134</v>
      </c>
      <c r="O182" s="111" t="s">
        <v>134</v>
      </c>
      <c r="P182" s="31" t="s">
        <v>134</v>
      </c>
      <c r="Q182" s="110" t="s">
        <v>134</v>
      </c>
      <c r="R182" s="106" t="s">
        <v>134</v>
      </c>
      <c r="S182" s="111" t="s">
        <v>134</v>
      </c>
    </row>
    <row r="183" spans="1:19" s="97" customFormat="1" ht="7.5" customHeight="1" x14ac:dyDescent="0.25">
      <c r="A183" s="55">
        <v>183</v>
      </c>
      <c r="B183" s="91" t="s">
        <v>1565</v>
      </c>
      <c r="C183" s="107" t="s">
        <v>371</v>
      </c>
      <c r="D183" s="72" t="s">
        <v>1660</v>
      </c>
      <c r="E183" s="71" t="s">
        <v>944</v>
      </c>
      <c r="F183" s="72" t="s">
        <v>134</v>
      </c>
      <c r="G183" s="87" t="s">
        <v>134</v>
      </c>
      <c r="H183" s="72" t="s">
        <v>134</v>
      </c>
      <c r="I183" s="98" t="s">
        <v>134</v>
      </c>
      <c r="J183" s="18" t="s">
        <v>134</v>
      </c>
      <c r="K183" s="108" t="s">
        <v>134</v>
      </c>
      <c r="L183" s="31" t="s">
        <v>134</v>
      </c>
      <c r="M183" s="110" t="s">
        <v>134</v>
      </c>
      <c r="N183" s="106" t="s">
        <v>134</v>
      </c>
      <c r="O183" s="111" t="s">
        <v>134</v>
      </c>
      <c r="P183" s="31" t="s">
        <v>134</v>
      </c>
      <c r="Q183" s="110" t="s">
        <v>134</v>
      </c>
      <c r="R183" s="106" t="s">
        <v>134</v>
      </c>
      <c r="S183" s="111" t="s">
        <v>134</v>
      </c>
    </row>
    <row r="184" spans="1:19" s="97" customFormat="1" ht="7.5" customHeight="1" x14ac:dyDescent="0.25">
      <c r="A184" s="55">
        <v>184</v>
      </c>
      <c r="B184" s="91" t="s">
        <v>1566</v>
      </c>
      <c r="C184" s="107" t="s">
        <v>371</v>
      </c>
      <c r="D184" s="72" t="s">
        <v>1660</v>
      </c>
      <c r="E184" s="71" t="s">
        <v>944</v>
      </c>
      <c r="F184" s="72" t="s">
        <v>134</v>
      </c>
      <c r="G184" s="87" t="s">
        <v>134</v>
      </c>
      <c r="H184" s="72" t="s">
        <v>134</v>
      </c>
      <c r="I184" s="98" t="s">
        <v>134</v>
      </c>
      <c r="J184" s="18" t="s">
        <v>134</v>
      </c>
      <c r="K184" s="108" t="s">
        <v>134</v>
      </c>
      <c r="L184" s="31" t="s">
        <v>134</v>
      </c>
      <c r="M184" s="110" t="s">
        <v>134</v>
      </c>
      <c r="N184" s="106" t="s">
        <v>134</v>
      </c>
      <c r="O184" s="111" t="s">
        <v>134</v>
      </c>
      <c r="P184" s="31" t="s">
        <v>134</v>
      </c>
      <c r="Q184" s="110" t="s">
        <v>134</v>
      </c>
      <c r="R184" s="106" t="s">
        <v>134</v>
      </c>
      <c r="S184" s="111" t="s">
        <v>134</v>
      </c>
    </row>
    <row r="185" spans="1:19" s="97" customFormat="1" ht="7.5" customHeight="1" x14ac:dyDescent="0.25">
      <c r="A185" s="55">
        <v>185</v>
      </c>
      <c r="B185" s="91" t="s">
        <v>1567</v>
      </c>
      <c r="C185" s="107" t="s">
        <v>371</v>
      </c>
      <c r="D185" s="72" t="s">
        <v>1660</v>
      </c>
      <c r="E185" s="71" t="s">
        <v>944</v>
      </c>
      <c r="F185" s="72" t="s">
        <v>134</v>
      </c>
      <c r="G185" s="87" t="s">
        <v>134</v>
      </c>
      <c r="H185" s="72" t="s">
        <v>134</v>
      </c>
      <c r="I185" s="98" t="s">
        <v>134</v>
      </c>
      <c r="J185" s="18" t="s">
        <v>134</v>
      </c>
      <c r="K185" s="108" t="s">
        <v>134</v>
      </c>
      <c r="L185" s="31" t="s">
        <v>134</v>
      </c>
      <c r="M185" s="110" t="s">
        <v>134</v>
      </c>
      <c r="N185" s="106" t="s">
        <v>134</v>
      </c>
      <c r="O185" s="111" t="s">
        <v>134</v>
      </c>
      <c r="P185" s="31" t="s">
        <v>134</v>
      </c>
      <c r="Q185" s="110" t="s">
        <v>134</v>
      </c>
      <c r="R185" s="106" t="s">
        <v>134</v>
      </c>
      <c r="S185" s="111" t="s">
        <v>134</v>
      </c>
    </row>
    <row r="186" spans="1:19" s="97" customFormat="1" ht="7.5" customHeight="1" x14ac:dyDescent="0.25">
      <c r="A186" s="55">
        <v>186</v>
      </c>
      <c r="B186" s="91" t="s">
        <v>1568</v>
      </c>
      <c r="C186" s="107" t="s">
        <v>371</v>
      </c>
      <c r="D186" s="72" t="s">
        <v>1660</v>
      </c>
      <c r="E186" s="71" t="s">
        <v>944</v>
      </c>
      <c r="F186" s="72" t="s">
        <v>134</v>
      </c>
      <c r="G186" s="87" t="s">
        <v>134</v>
      </c>
      <c r="H186" s="72" t="s">
        <v>134</v>
      </c>
      <c r="I186" s="98" t="s">
        <v>134</v>
      </c>
      <c r="J186" s="18" t="s">
        <v>134</v>
      </c>
      <c r="K186" s="108" t="s">
        <v>134</v>
      </c>
      <c r="L186" s="31" t="s">
        <v>134</v>
      </c>
      <c r="M186" s="110" t="s">
        <v>134</v>
      </c>
      <c r="N186" s="106" t="s">
        <v>134</v>
      </c>
      <c r="O186" s="111" t="s">
        <v>134</v>
      </c>
      <c r="P186" s="31" t="s">
        <v>134</v>
      </c>
      <c r="Q186" s="110" t="s">
        <v>134</v>
      </c>
      <c r="R186" s="106" t="s">
        <v>134</v>
      </c>
      <c r="S186" s="111" t="s">
        <v>134</v>
      </c>
    </row>
    <row r="187" spans="1:19" s="97" customFormat="1" ht="7.5" customHeight="1" x14ac:dyDescent="0.25">
      <c r="A187" s="55">
        <v>187</v>
      </c>
      <c r="B187" s="91" t="s">
        <v>1569</v>
      </c>
      <c r="C187" s="107" t="s">
        <v>371</v>
      </c>
      <c r="D187" s="72" t="s">
        <v>1660</v>
      </c>
      <c r="E187" s="71" t="s">
        <v>944</v>
      </c>
      <c r="F187" s="72" t="s">
        <v>134</v>
      </c>
      <c r="G187" s="87" t="s">
        <v>134</v>
      </c>
      <c r="H187" s="72" t="s">
        <v>134</v>
      </c>
      <c r="I187" s="98" t="s">
        <v>134</v>
      </c>
      <c r="J187" s="18" t="s">
        <v>134</v>
      </c>
      <c r="K187" s="108" t="s">
        <v>134</v>
      </c>
      <c r="L187" s="31" t="s">
        <v>134</v>
      </c>
      <c r="M187" s="110" t="s">
        <v>134</v>
      </c>
      <c r="N187" s="106" t="s">
        <v>134</v>
      </c>
      <c r="O187" s="111" t="s">
        <v>134</v>
      </c>
      <c r="P187" s="31" t="s">
        <v>134</v>
      </c>
      <c r="Q187" s="110" t="s">
        <v>134</v>
      </c>
      <c r="R187" s="106" t="s">
        <v>134</v>
      </c>
      <c r="S187" s="111" t="s">
        <v>134</v>
      </c>
    </row>
    <row r="188" spans="1:19" s="97" customFormat="1" ht="7.5" customHeight="1" x14ac:dyDescent="0.25">
      <c r="A188" s="55">
        <v>188</v>
      </c>
      <c r="B188" s="91" t="s">
        <v>1570</v>
      </c>
      <c r="C188" s="107" t="s">
        <v>371</v>
      </c>
      <c r="D188" s="72" t="s">
        <v>1660</v>
      </c>
      <c r="E188" s="71" t="s">
        <v>944</v>
      </c>
      <c r="F188" s="72" t="s">
        <v>134</v>
      </c>
      <c r="G188" s="87" t="s">
        <v>134</v>
      </c>
      <c r="H188" s="72" t="s">
        <v>134</v>
      </c>
      <c r="I188" s="98" t="s">
        <v>134</v>
      </c>
      <c r="J188" s="18" t="s">
        <v>134</v>
      </c>
      <c r="K188" s="108" t="s">
        <v>134</v>
      </c>
      <c r="L188" s="31" t="s">
        <v>134</v>
      </c>
      <c r="M188" s="110" t="s">
        <v>134</v>
      </c>
      <c r="N188" s="106" t="s">
        <v>134</v>
      </c>
      <c r="O188" s="111" t="s">
        <v>134</v>
      </c>
      <c r="P188" s="31" t="s">
        <v>134</v>
      </c>
      <c r="Q188" s="110" t="s">
        <v>134</v>
      </c>
      <c r="R188" s="106" t="s">
        <v>134</v>
      </c>
      <c r="S188" s="111" t="s">
        <v>134</v>
      </c>
    </row>
    <row r="189" spans="1:19" s="97" customFormat="1" ht="7.5" customHeight="1" x14ac:dyDescent="0.25">
      <c r="A189" s="55">
        <v>189</v>
      </c>
      <c r="B189" s="91" t="s">
        <v>1571</v>
      </c>
      <c r="C189" s="107" t="s">
        <v>371</v>
      </c>
      <c r="D189" s="72" t="s">
        <v>1660</v>
      </c>
      <c r="E189" s="71" t="s">
        <v>944</v>
      </c>
      <c r="F189" s="72" t="s">
        <v>134</v>
      </c>
      <c r="G189" s="87" t="s">
        <v>134</v>
      </c>
      <c r="H189" s="72" t="s">
        <v>134</v>
      </c>
      <c r="I189" s="98" t="s">
        <v>134</v>
      </c>
      <c r="J189" s="18" t="s">
        <v>134</v>
      </c>
      <c r="K189" s="108" t="s">
        <v>134</v>
      </c>
      <c r="L189" s="31" t="s">
        <v>134</v>
      </c>
      <c r="M189" s="110" t="s">
        <v>134</v>
      </c>
      <c r="N189" s="106" t="s">
        <v>134</v>
      </c>
      <c r="O189" s="111" t="s">
        <v>134</v>
      </c>
      <c r="P189" s="31" t="s">
        <v>134</v>
      </c>
      <c r="Q189" s="110" t="s">
        <v>134</v>
      </c>
      <c r="R189" s="106" t="s">
        <v>134</v>
      </c>
      <c r="S189" s="111" t="s">
        <v>134</v>
      </c>
    </row>
    <row r="190" spans="1:19" s="97" customFormat="1" ht="7.5" customHeight="1" x14ac:dyDescent="0.25">
      <c r="A190" s="55">
        <v>190</v>
      </c>
      <c r="B190" s="91" t="s">
        <v>1572</v>
      </c>
      <c r="C190" s="107" t="s">
        <v>371</v>
      </c>
      <c r="D190" s="72" t="s">
        <v>1660</v>
      </c>
      <c r="E190" s="71" t="s">
        <v>944</v>
      </c>
      <c r="F190" s="72" t="s">
        <v>134</v>
      </c>
      <c r="G190" s="87" t="s">
        <v>134</v>
      </c>
      <c r="H190" s="72" t="s">
        <v>134</v>
      </c>
      <c r="I190" s="98" t="s">
        <v>134</v>
      </c>
      <c r="J190" s="18" t="s">
        <v>134</v>
      </c>
      <c r="K190" s="108" t="s">
        <v>134</v>
      </c>
      <c r="L190" s="31" t="s">
        <v>134</v>
      </c>
      <c r="M190" s="110" t="s">
        <v>134</v>
      </c>
      <c r="N190" s="106" t="s">
        <v>134</v>
      </c>
      <c r="O190" s="111" t="s">
        <v>134</v>
      </c>
      <c r="P190" s="31" t="s">
        <v>134</v>
      </c>
      <c r="Q190" s="110" t="s">
        <v>134</v>
      </c>
      <c r="R190" s="106" t="s">
        <v>134</v>
      </c>
      <c r="S190" s="111" t="s">
        <v>134</v>
      </c>
    </row>
    <row r="191" spans="1:19" s="97" customFormat="1" ht="7.5" customHeight="1" x14ac:dyDescent="0.25">
      <c r="A191" s="55">
        <v>191</v>
      </c>
      <c r="B191" s="91" t="s">
        <v>1573</v>
      </c>
      <c r="C191" s="107" t="s">
        <v>371</v>
      </c>
      <c r="D191" s="72" t="s">
        <v>1660</v>
      </c>
      <c r="E191" s="71" t="s">
        <v>944</v>
      </c>
      <c r="F191" s="72" t="s">
        <v>134</v>
      </c>
      <c r="G191" s="87" t="s">
        <v>134</v>
      </c>
      <c r="H191" s="72" t="s">
        <v>134</v>
      </c>
      <c r="I191" s="98" t="s">
        <v>134</v>
      </c>
      <c r="J191" s="18" t="s">
        <v>134</v>
      </c>
      <c r="K191" s="108" t="s">
        <v>134</v>
      </c>
      <c r="L191" s="31" t="s">
        <v>134</v>
      </c>
      <c r="M191" s="110" t="s">
        <v>134</v>
      </c>
      <c r="N191" s="106" t="s">
        <v>134</v>
      </c>
      <c r="O191" s="111" t="s">
        <v>134</v>
      </c>
      <c r="P191" s="31" t="s">
        <v>134</v>
      </c>
      <c r="Q191" s="110" t="s">
        <v>134</v>
      </c>
      <c r="R191" s="106" t="s">
        <v>134</v>
      </c>
      <c r="S191" s="111" t="s">
        <v>134</v>
      </c>
    </row>
    <row r="192" spans="1:19" s="97" customFormat="1" ht="7.5" customHeight="1" x14ac:dyDescent="0.25">
      <c r="A192" s="55">
        <v>192</v>
      </c>
      <c r="B192" s="91" t="s">
        <v>1574</v>
      </c>
      <c r="C192" s="107" t="s">
        <v>371</v>
      </c>
      <c r="D192" s="72" t="s">
        <v>1660</v>
      </c>
      <c r="E192" s="71" t="s">
        <v>944</v>
      </c>
      <c r="F192" s="72" t="s">
        <v>134</v>
      </c>
      <c r="G192" s="87" t="s">
        <v>134</v>
      </c>
      <c r="H192" s="72" t="s">
        <v>134</v>
      </c>
      <c r="I192" s="98" t="s">
        <v>134</v>
      </c>
      <c r="J192" s="18" t="s">
        <v>134</v>
      </c>
      <c r="K192" s="108" t="s">
        <v>134</v>
      </c>
      <c r="L192" s="31" t="s">
        <v>134</v>
      </c>
      <c r="M192" s="110" t="s">
        <v>134</v>
      </c>
      <c r="N192" s="106" t="s">
        <v>134</v>
      </c>
      <c r="O192" s="111" t="s">
        <v>134</v>
      </c>
      <c r="P192" s="31" t="s">
        <v>134</v>
      </c>
      <c r="Q192" s="110" t="s">
        <v>134</v>
      </c>
      <c r="R192" s="106" t="s">
        <v>134</v>
      </c>
      <c r="S192" s="111" t="s">
        <v>134</v>
      </c>
    </row>
    <row r="193" spans="1:19" s="97" customFormat="1" ht="7.5" customHeight="1" x14ac:dyDescent="0.25">
      <c r="A193" s="55">
        <v>193</v>
      </c>
      <c r="B193" s="91" t="s">
        <v>1575</v>
      </c>
      <c r="C193" s="107" t="s">
        <v>371</v>
      </c>
      <c r="D193" s="72" t="s">
        <v>1660</v>
      </c>
      <c r="E193" s="71" t="s">
        <v>944</v>
      </c>
      <c r="F193" s="72" t="s">
        <v>134</v>
      </c>
      <c r="G193" s="87" t="s">
        <v>134</v>
      </c>
      <c r="H193" s="72" t="s">
        <v>134</v>
      </c>
      <c r="I193" s="98" t="s">
        <v>134</v>
      </c>
      <c r="J193" s="18" t="s">
        <v>134</v>
      </c>
      <c r="K193" s="108" t="s">
        <v>134</v>
      </c>
      <c r="L193" s="31" t="s">
        <v>134</v>
      </c>
      <c r="M193" s="110" t="s">
        <v>134</v>
      </c>
      <c r="N193" s="106" t="s">
        <v>134</v>
      </c>
      <c r="O193" s="111" t="s">
        <v>134</v>
      </c>
      <c r="P193" s="31" t="s">
        <v>134</v>
      </c>
      <c r="Q193" s="110" t="s">
        <v>134</v>
      </c>
      <c r="R193" s="106" t="s">
        <v>134</v>
      </c>
      <c r="S193" s="111" t="s">
        <v>134</v>
      </c>
    </row>
    <row r="194" spans="1:19" s="97" customFormat="1" ht="7.5" customHeight="1" x14ac:dyDescent="0.25">
      <c r="A194" s="55">
        <v>194</v>
      </c>
      <c r="B194" s="91" t="s">
        <v>1576</v>
      </c>
      <c r="C194" s="107" t="s">
        <v>371</v>
      </c>
      <c r="D194" s="72" t="s">
        <v>1660</v>
      </c>
      <c r="E194" s="71" t="s">
        <v>944</v>
      </c>
      <c r="F194" s="72" t="s">
        <v>134</v>
      </c>
      <c r="G194" s="87" t="s">
        <v>134</v>
      </c>
      <c r="H194" s="72" t="s">
        <v>134</v>
      </c>
      <c r="I194" s="98" t="s">
        <v>134</v>
      </c>
      <c r="J194" s="18" t="s">
        <v>134</v>
      </c>
      <c r="K194" s="108" t="s">
        <v>134</v>
      </c>
      <c r="L194" s="31" t="s">
        <v>134</v>
      </c>
      <c r="M194" s="110" t="s">
        <v>134</v>
      </c>
      <c r="N194" s="106" t="s">
        <v>134</v>
      </c>
      <c r="O194" s="111" t="s">
        <v>134</v>
      </c>
      <c r="P194" s="31" t="s">
        <v>134</v>
      </c>
      <c r="Q194" s="110" t="s">
        <v>134</v>
      </c>
      <c r="R194" s="106" t="s">
        <v>134</v>
      </c>
      <c r="S194" s="111" t="s">
        <v>134</v>
      </c>
    </row>
    <row r="195" spans="1:19" s="97" customFormat="1" ht="7.5" customHeight="1" x14ac:dyDescent="0.25">
      <c r="A195" s="55">
        <v>195</v>
      </c>
      <c r="B195" s="91" t="s">
        <v>1577</v>
      </c>
      <c r="C195" s="107" t="s">
        <v>371</v>
      </c>
      <c r="D195" s="72" t="s">
        <v>1660</v>
      </c>
      <c r="E195" s="71" t="s">
        <v>944</v>
      </c>
      <c r="F195" s="72" t="s">
        <v>134</v>
      </c>
      <c r="G195" s="87" t="s">
        <v>134</v>
      </c>
      <c r="H195" s="72" t="s">
        <v>134</v>
      </c>
      <c r="I195" s="98" t="s">
        <v>134</v>
      </c>
      <c r="J195" s="18" t="s">
        <v>134</v>
      </c>
      <c r="K195" s="108" t="s">
        <v>134</v>
      </c>
      <c r="L195" s="31" t="s">
        <v>134</v>
      </c>
      <c r="M195" s="110" t="s">
        <v>134</v>
      </c>
      <c r="N195" s="106" t="s">
        <v>134</v>
      </c>
      <c r="O195" s="111" t="s">
        <v>134</v>
      </c>
      <c r="P195" s="31" t="s">
        <v>134</v>
      </c>
      <c r="Q195" s="110" t="s">
        <v>134</v>
      </c>
      <c r="R195" s="106" t="s">
        <v>134</v>
      </c>
      <c r="S195" s="111" t="s">
        <v>134</v>
      </c>
    </row>
    <row r="196" spans="1:19" s="97" customFormat="1" ht="7.5" customHeight="1" x14ac:dyDescent="0.25">
      <c r="A196" s="55">
        <v>196</v>
      </c>
      <c r="B196" s="91" t="s">
        <v>1578</v>
      </c>
      <c r="C196" s="107" t="s">
        <v>371</v>
      </c>
      <c r="D196" s="72" t="s">
        <v>1660</v>
      </c>
      <c r="E196" s="71" t="s">
        <v>944</v>
      </c>
      <c r="F196" s="72" t="s">
        <v>134</v>
      </c>
      <c r="G196" s="87" t="s">
        <v>134</v>
      </c>
      <c r="H196" s="72" t="s">
        <v>134</v>
      </c>
      <c r="I196" s="98" t="s">
        <v>134</v>
      </c>
      <c r="J196" s="18" t="s">
        <v>134</v>
      </c>
      <c r="K196" s="108" t="s">
        <v>134</v>
      </c>
      <c r="L196" s="31" t="s">
        <v>134</v>
      </c>
      <c r="M196" s="110" t="s">
        <v>134</v>
      </c>
      <c r="N196" s="106" t="s">
        <v>134</v>
      </c>
      <c r="O196" s="111" t="s">
        <v>134</v>
      </c>
      <c r="P196" s="31" t="s">
        <v>134</v>
      </c>
      <c r="Q196" s="110" t="s">
        <v>134</v>
      </c>
      <c r="R196" s="106" t="s">
        <v>134</v>
      </c>
      <c r="S196" s="111" t="s">
        <v>134</v>
      </c>
    </row>
    <row r="197" spans="1:19" s="97" customFormat="1" ht="7.5" customHeight="1" x14ac:dyDescent="0.25">
      <c r="A197" s="55">
        <v>197</v>
      </c>
      <c r="B197" s="91" t="s">
        <v>1579</v>
      </c>
      <c r="C197" s="107" t="s">
        <v>371</v>
      </c>
      <c r="D197" s="72" t="s">
        <v>1660</v>
      </c>
      <c r="E197" s="71" t="s">
        <v>944</v>
      </c>
      <c r="F197" s="72" t="s">
        <v>134</v>
      </c>
      <c r="G197" s="87" t="s">
        <v>134</v>
      </c>
      <c r="H197" s="72" t="s">
        <v>134</v>
      </c>
      <c r="I197" s="98" t="s">
        <v>134</v>
      </c>
      <c r="J197" s="18" t="s">
        <v>134</v>
      </c>
      <c r="K197" s="108" t="s">
        <v>134</v>
      </c>
      <c r="L197" s="31" t="s">
        <v>134</v>
      </c>
      <c r="M197" s="110" t="s">
        <v>134</v>
      </c>
      <c r="N197" s="106" t="s">
        <v>134</v>
      </c>
      <c r="O197" s="111" t="s">
        <v>134</v>
      </c>
      <c r="P197" s="31" t="s">
        <v>134</v>
      </c>
      <c r="Q197" s="110" t="s">
        <v>134</v>
      </c>
      <c r="R197" s="106" t="s">
        <v>134</v>
      </c>
      <c r="S197" s="111" t="s">
        <v>134</v>
      </c>
    </row>
    <row r="198" spans="1:19" s="97" customFormat="1" ht="7.5" customHeight="1" x14ac:dyDescent="0.25">
      <c r="A198" s="55">
        <v>198</v>
      </c>
      <c r="B198" s="91" t="s">
        <v>1580</v>
      </c>
      <c r="C198" s="107" t="s">
        <v>371</v>
      </c>
      <c r="D198" s="72" t="s">
        <v>1660</v>
      </c>
      <c r="E198" s="71" t="s">
        <v>944</v>
      </c>
      <c r="F198" s="72" t="s">
        <v>134</v>
      </c>
      <c r="G198" s="87" t="s">
        <v>134</v>
      </c>
      <c r="H198" s="72" t="s">
        <v>134</v>
      </c>
      <c r="I198" s="98" t="s">
        <v>134</v>
      </c>
      <c r="J198" s="18" t="s">
        <v>134</v>
      </c>
      <c r="K198" s="108" t="s">
        <v>134</v>
      </c>
      <c r="L198" s="31" t="s">
        <v>134</v>
      </c>
      <c r="M198" s="110" t="s">
        <v>134</v>
      </c>
      <c r="N198" s="106" t="s">
        <v>134</v>
      </c>
      <c r="O198" s="111" t="s">
        <v>134</v>
      </c>
      <c r="P198" s="31" t="s">
        <v>134</v>
      </c>
      <c r="Q198" s="110" t="s">
        <v>134</v>
      </c>
      <c r="R198" s="106" t="s">
        <v>134</v>
      </c>
      <c r="S198" s="111" t="s">
        <v>134</v>
      </c>
    </row>
    <row r="199" spans="1:19" s="97" customFormat="1" ht="7.5" customHeight="1" x14ac:dyDescent="0.25">
      <c r="A199" s="55">
        <v>199</v>
      </c>
      <c r="B199" s="91" t="s">
        <v>1581</v>
      </c>
      <c r="C199" s="107" t="s">
        <v>371</v>
      </c>
      <c r="D199" s="72" t="s">
        <v>1660</v>
      </c>
      <c r="E199" s="71" t="s">
        <v>944</v>
      </c>
      <c r="F199" s="72" t="s">
        <v>134</v>
      </c>
      <c r="G199" s="87" t="s">
        <v>134</v>
      </c>
      <c r="H199" s="72" t="s">
        <v>134</v>
      </c>
      <c r="I199" s="98" t="s">
        <v>134</v>
      </c>
      <c r="J199" s="18" t="s">
        <v>134</v>
      </c>
      <c r="K199" s="108" t="s">
        <v>134</v>
      </c>
      <c r="L199" s="31" t="s">
        <v>134</v>
      </c>
      <c r="M199" s="110" t="s">
        <v>134</v>
      </c>
      <c r="N199" s="106" t="s">
        <v>134</v>
      </c>
      <c r="O199" s="111" t="s">
        <v>134</v>
      </c>
      <c r="P199" s="31" t="s">
        <v>134</v>
      </c>
      <c r="Q199" s="110" t="s">
        <v>134</v>
      </c>
      <c r="R199" s="106" t="s">
        <v>134</v>
      </c>
      <c r="S199" s="111" t="s">
        <v>134</v>
      </c>
    </row>
    <row r="200" spans="1:19" s="97" customFormat="1" ht="7.5" customHeight="1" x14ac:dyDescent="0.25">
      <c r="A200" s="55">
        <v>200</v>
      </c>
      <c r="B200" s="91" t="s">
        <v>1582</v>
      </c>
      <c r="C200" s="107" t="s">
        <v>371</v>
      </c>
      <c r="D200" s="72" t="s">
        <v>1660</v>
      </c>
      <c r="E200" s="71" t="s">
        <v>944</v>
      </c>
      <c r="F200" s="72" t="s">
        <v>134</v>
      </c>
      <c r="G200" s="87" t="s">
        <v>134</v>
      </c>
      <c r="H200" s="72" t="s">
        <v>134</v>
      </c>
      <c r="I200" s="98" t="s">
        <v>134</v>
      </c>
      <c r="J200" s="18" t="s">
        <v>134</v>
      </c>
      <c r="K200" s="108" t="s">
        <v>134</v>
      </c>
      <c r="L200" s="31" t="s">
        <v>134</v>
      </c>
      <c r="M200" s="110" t="s">
        <v>134</v>
      </c>
      <c r="N200" s="106" t="s">
        <v>134</v>
      </c>
      <c r="O200" s="111" t="s">
        <v>134</v>
      </c>
      <c r="P200" s="31" t="s">
        <v>134</v>
      </c>
      <c r="Q200" s="110" t="s">
        <v>134</v>
      </c>
      <c r="R200" s="106" t="s">
        <v>134</v>
      </c>
      <c r="S200" s="111" t="s">
        <v>134</v>
      </c>
    </row>
    <row r="201" spans="1:19" s="97" customFormat="1" ht="7.5" customHeight="1" x14ac:dyDescent="0.25">
      <c r="A201" s="55">
        <v>201</v>
      </c>
      <c r="B201" s="91" t="s">
        <v>1583</v>
      </c>
      <c r="C201" s="107" t="s">
        <v>371</v>
      </c>
      <c r="D201" s="72" t="s">
        <v>1660</v>
      </c>
      <c r="E201" s="71" t="s">
        <v>944</v>
      </c>
      <c r="F201" s="72" t="s">
        <v>134</v>
      </c>
      <c r="G201" s="87" t="s">
        <v>134</v>
      </c>
      <c r="H201" s="72" t="s">
        <v>134</v>
      </c>
      <c r="I201" s="98" t="s">
        <v>134</v>
      </c>
      <c r="J201" s="18" t="s">
        <v>134</v>
      </c>
      <c r="K201" s="108" t="s">
        <v>134</v>
      </c>
      <c r="L201" s="31" t="s">
        <v>134</v>
      </c>
      <c r="M201" s="110" t="s">
        <v>134</v>
      </c>
      <c r="N201" s="106" t="s">
        <v>134</v>
      </c>
      <c r="O201" s="111" t="s">
        <v>134</v>
      </c>
      <c r="P201" s="31" t="s">
        <v>134</v>
      </c>
      <c r="Q201" s="110" t="s">
        <v>134</v>
      </c>
      <c r="R201" s="106" t="s">
        <v>134</v>
      </c>
      <c r="S201" s="111" t="s">
        <v>134</v>
      </c>
    </row>
    <row r="202" spans="1:19" s="97" customFormat="1" ht="7.5" customHeight="1" x14ac:dyDescent="0.25">
      <c r="A202" s="55">
        <v>202</v>
      </c>
      <c r="B202" s="91" t="s">
        <v>1584</v>
      </c>
      <c r="C202" s="107" t="s">
        <v>371</v>
      </c>
      <c r="D202" s="72" t="s">
        <v>1660</v>
      </c>
      <c r="E202" s="71" t="s">
        <v>944</v>
      </c>
      <c r="F202" s="72" t="s">
        <v>134</v>
      </c>
      <c r="G202" s="87" t="s">
        <v>134</v>
      </c>
      <c r="H202" s="72" t="s">
        <v>134</v>
      </c>
      <c r="I202" s="98" t="s">
        <v>134</v>
      </c>
      <c r="J202" s="18" t="s">
        <v>134</v>
      </c>
      <c r="K202" s="108" t="s">
        <v>134</v>
      </c>
      <c r="L202" s="31" t="s">
        <v>134</v>
      </c>
      <c r="M202" s="110" t="s">
        <v>134</v>
      </c>
      <c r="N202" s="106" t="s">
        <v>134</v>
      </c>
      <c r="O202" s="111" t="s">
        <v>134</v>
      </c>
      <c r="P202" s="31" t="s">
        <v>134</v>
      </c>
      <c r="Q202" s="110" t="s">
        <v>134</v>
      </c>
      <c r="R202" s="106" t="s">
        <v>134</v>
      </c>
      <c r="S202" s="111" t="s">
        <v>134</v>
      </c>
    </row>
    <row r="203" spans="1:19" s="97" customFormat="1" ht="7.5" customHeight="1" x14ac:dyDescent="0.25">
      <c r="A203" s="55">
        <v>203</v>
      </c>
      <c r="B203" s="91" t="s">
        <v>1585</v>
      </c>
      <c r="C203" s="107" t="s">
        <v>371</v>
      </c>
      <c r="D203" s="72" t="s">
        <v>1660</v>
      </c>
      <c r="E203" s="71" t="s">
        <v>944</v>
      </c>
      <c r="F203" s="72" t="s">
        <v>134</v>
      </c>
      <c r="G203" s="87" t="s">
        <v>134</v>
      </c>
      <c r="H203" s="72" t="s">
        <v>134</v>
      </c>
      <c r="I203" s="98" t="s">
        <v>134</v>
      </c>
      <c r="J203" s="18" t="s">
        <v>134</v>
      </c>
      <c r="K203" s="108" t="s">
        <v>134</v>
      </c>
      <c r="L203" s="31" t="s">
        <v>134</v>
      </c>
      <c r="M203" s="110" t="s">
        <v>134</v>
      </c>
      <c r="N203" s="106" t="s">
        <v>134</v>
      </c>
      <c r="O203" s="111" t="s">
        <v>134</v>
      </c>
      <c r="P203" s="31" t="s">
        <v>134</v>
      </c>
      <c r="Q203" s="110" t="s">
        <v>134</v>
      </c>
      <c r="R203" s="106" t="s">
        <v>134</v>
      </c>
      <c r="S203" s="111" t="s">
        <v>134</v>
      </c>
    </row>
    <row r="204" spans="1:19" s="97" customFormat="1" ht="7.5" customHeight="1" x14ac:dyDescent="0.25">
      <c r="A204" s="55">
        <v>204</v>
      </c>
      <c r="B204" s="91" t="s">
        <v>1586</v>
      </c>
      <c r="C204" s="107" t="s">
        <v>371</v>
      </c>
      <c r="D204" s="72" t="s">
        <v>1660</v>
      </c>
      <c r="E204" s="71" t="s">
        <v>944</v>
      </c>
      <c r="F204" s="72" t="s">
        <v>134</v>
      </c>
      <c r="G204" s="87" t="s">
        <v>134</v>
      </c>
      <c r="H204" s="72" t="s">
        <v>134</v>
      </c>
      <c r="I204" s="98" t="s">
        <v>134</v>
      </c>
      <c r="J204" s="18" t="s">
        <v>134</v>
      </c>
      <c r="K204" s="108" t="s">
        <v>134</v>
      </c>
      <c r="L204" s="31" t="s">
        <v>134</v>
      </c>
      <c r="M204" s="110" t="s">
        <v>134</v>
      </c>
      <c r="N204" s="106" t="s">
        <v>134</v>
      </c>
      <c r="O204" s="111" t="s">
        <v>134</v>
      </c>
      <c r="P204" s="31" t="s">
        <v>134</v>
      </c>
      <c r="Q204" s="110" t="s">
        <v>134</v>
      </c>
      <c r="R204" s="106" t="s">
        <v>134</v>
      </c>
      <c r="S204" s="111" t="s">
        <v>134</v>
      </c>
    </row>
    <row r="205" spans="1:19" s="97" customFormat="1" ht="7.5" customHeight="1" x14ac:dyDescent="0.25">
      <c r="A205" s="55">
        <v>205</v>
      </c>
      <c r="B205" s="91" t="s">
        <v>1587</v>
      </c>
      <c r="C205" s="107" t="s">
        <v>371</v>
      </c>
      <c r="D205" s="72" t="s">
        <v>1660</v>
      </c>
      <c r="E205" s="71" t="s">
        <v>944</v>
      </c>
      <c r="F205" s="72" t="s">
        <v>134</v>
      </c>
      <c r="G205" s="87" t="s">
        <v>134</v>
      </c>
      <c r="H205" s="72" t="s">
        <v>134</v>
      </c>
      <c r="I205" s="98" t="s">
        <v>134</v>
      </c>
      <c r="J205" s="18" t="s">
        <v>134</v>
      </c>
      <c r="K205" s="108" t="s">
        <v>134</v>
      </c>
      <c r="L205" s="31" t="s">
        <v>134</v>
      </c>
      <c r="M205" s="110" t="s">
        <v>134</v>
      </c>
      <c r="N205" s="106" t="s">
        <v>134</v>
      </c>
      <c r="O205" s="111" t="s">
        <v>134</v>
      </c>
      <c r="P205" s="31" t="s">
        <v>134</v>
      </c>
      <c r="Q205" s="110" t="s">
        <v>134</v>
      </c>
      <c r="R205" s="106" t="s">
        <v>134</v>
      </c>
      <c r="S205" s="111" t="s">
        <v>134</v>
      </c>
    </row>
    <row r="206" spans="1:19" s="97" customFormat="1" ht="7.5" customHeight="1" x14ac:dyDescent="0.25">
      <c r="A206" s="55">
        <v>206</v>
      </c>
      <c r="B206" s="91" t="s">
        <v>1588</v>
      </c>
      <c r="C206" s="107" t="s">
        <v>371</v>
      </c>
      <c r="D206" s="72" t="s">
        <v>1660</v>
      </c>
      <c r="E206" s="71" t="s">
        <v>944</v>
      </c>
      <c r="F206" s="72" t="s">
        <v>134</v>
      </c>
      <c r="G206" s="87" t="s">
        <v>134</v>
      </c>
      <c r="H206" s="72" t="s">
        <v>134</v>
      </c>
      <c r="I206" s="98" t="s">
        <v>134</v>
      </c>
      <c r="J206" s="18" t="s">
        <v>134</v>
      </c>
      <c r="K206" s="108" t="s">
        <v>134</v>
      </c>
      <c r="L206" s="31" t="s">
        <v>134</v>
      </c>
      <c r="M206" s="110" t="s">
        <v>134</v>
      </c>
      <c r="N206" s="106" t="s">
        <v>134</v>
      </c>
      <c r="O206" s="111" t="s">
        <v>134</v>
      </c>
      <c r="P206" s="31" t="s">
        <v>134</v>
      </c>
      <c r="Q206" s="110" t="s">
        <v>134</v>
      </c>
      <c r="R206" s="106" t="s">
        <v>134</v>
      </c>
      <c r="S206" s="111" t="s">
        <v>134</v>
      </c>
    </row>
    <row r="207" spans="1:19" s="97" customFormat="1" ht="7.5" customHeight="1" x14ac:dyDescent="0.25">
      <c r="A207" s="55">
        <v>207</v>
      </c>
      <c r="B207" s="91" t="s">
        <v>1589</v>
      </c>
      <c r="C207" s="107" t="s">
        <v>371</v>
      </c>
      <c r="D207" s="72" t="s">
        <v>1660</v>
      </c>
      <c r="E207" s="71" t="s">
        <v>944</v>
      </c>
      <c r="F207" s="72" t="s">
        <v>134</v>
      </c>
      <c r="G207" s="87" t="s">
        <v>134</v>
      </c>
      <c r="H207" s="72" t="s">
        <v>134</v>
      </c>
      <c r="I207" s="98" t="s">
        <v>134</v>
      </c>
      <c r="J207" s="18" t="s">
        <v>134</v>
      </c>
      <c r="K207" s="108" t="s">
        <v>134</v>
      </c>
      <c r="L207" s="31" t="s">
        <v>134</v>
      </c>
      <c r="M207" s="110" t="s">
        <v>134</v>
      </c>
      <c r="N207" s="106" t="s">
        <v>134</v>
      </c>
      <c r="O207" s="111" t="s">
        <v>134</v>
      </c>
      <c r="P207" s="31" t="s">
        <v>134</v>
      </c>
      <c r="Q207" s="110" t="s">
        <v>134</v>
      </c>
      <c r="R207" s="106" t="s">
        <v>134</v>
      </c>
      <c r="S207" s="111" t="s">
        <v>134</v>
      </c>
    </row>
    <row r="208" spans="1:19" s="97" customFormat="1" ht="7.5" customHeight="1" x14ac:dyDescent="0.25">
      <c r="A208" s="55">
        <v>208</v>
      </c>
      <c r="B208" s="91" t="s">
        <v>1590</v>
      </c>
      <c r="C208" s="107" t="s">
        <v>371</v>
      </c>
      <c r="D208" s="72" t="s">
        <v>1660</v>
      </c>
      <c r="E208" s="71" t="s">
        <v>944</v>
      </c>
      <c r="F208" s="72" t="s">
        <v>134</v>
      </c>
      <c r="G208" s="87" t="s">
        <v>134</v>
      </c>
      <c r="H208" s="72" t="s">
        <v>134</v>
      </c>
      <c r="I208" s="98" t="s">
        <v>134</v>
      </c>
      <c r="J208" s="18" t="s">
        <v>134</v>
      </c>
      <c r="K208" s="108" t="s">
        <v>134</v>
      </c>
      <c r="L208" s="31" t="s">
        <v>134</v>
      </c>
      <c r="M208" s="110" t="s">
        <v>134</v>
      </c>
      <c r="N208" s="106" t="s">
        <v>134</v>
      </c>
      <c r="O208" s="111" t="s">
        <v>134</v>
      </c>
      <c r="P208" s="31" t="s">
        <v>134</v>
      </c>
      <c r="Q208" s="110" t="s">
        <v>134</v>
      </c>
      <c r="R208" s="106" t="s">
        <v>134</v>
      </c>
      <c r="S208" s="111" t="s">
        <v>134</v>
      </c>
    </row>
    <row r="209" spans="1:19" s="97" customFormat="1" ht="7.5" customHeight="1" x14ac:dyDescent="0.25">
      <c r="A209" s="55">
        <v>209</v>
      </c>
      <c r="B209" s="91" t="s">
        <v>1591</v>
      </c>
      <c r="C209" s="107" t="s">
        <v>371</v>
      </c>
      <c r="D209" s="72" t="s">
        <v>1660</v>
      </c>
      <c r="E209" s="71" t="s">
        <v>944</v>
      </c>
      <c r="F209" s="72" t="s">
        <v>134</v>
      </c>
      <c r="G209" s="87" t="s">
        <v>134</v>
      </c>
      <c r="H209" s="72" t="s">
        <v>134</v>
      </c>
      <c r="I209" s="98" t="s">
        <v>134</v>
      </c>
      <c r="J209" s="18" t="s">
        <v>134</v>
      </c>
      <c r="K209" s="108" t="s">
        <v>134</v>
      </c>
      <c r="L209" s="31" t="s">
        <v>134</v>
      </c>
      <c r="M209" s="110" t="s">
        <v>134</v>
      </c>
      <c r="N209" s="106" t="s">
        <v>134</v>
      </c>
      <c r="O209" s="111" t="s">
        <v>134</v>
      </c>
      <c r="P209" s="31" t="s">
        <v>134</v>
      </c>
      <c r="Q209" s="110" t="s">
        <v>134</v>
      </c>
      <c r="R209" s="106" t="s">
        <v>134</v>
      </c>
      <c r="S209" s="111" t="s">
        <v>134</v>
      </c>
    </row>
    <row r="210" spans="1:19" s="97" customFormat="1" ht="7.5" customHeight="1" x14ac:dyDescent="0.25">
      <c r="A210" s="55">
        <v>210</v>
      </c>
      <c r="B210" s="91" t="s">
        <v>1592</v>
      </c>
      <c r="C210" s="107" t="s">
        <v>371</v>
      </c>
      <c r="D210" s="72" t="s">
        <v>1660</v>
      </c>
      <c r="E210" s="71" t="s">
        <v>944</v>
      </c>
      <c r="F210" s="72" t="s">
        <v>134</v>
      </c>
      <c r="G210" s="87" t="s">
        <v>134</v>
      </c>
      <c r="H210" s="72" t="s">
        <v>134</v>
      </c>
      <c r="I210" s="98" t="s">
        <v>134</v>
      </c>
      <c r="J210" s="18" t="s">
        <v>134</v>
      </c>
      <c r="K210" s="108" t="s">
        <v>134</v>
      </c>
      <c r="L210" s="31" t="s">
        <v>134</v>
      </c>
      <c r="M210" s="110" t="s">
        <v>134</v>
      </c>
      <c r="N210" s="106" t="s">
        <v>134</v>
      </c>
      <c r="O210" s="111" t="s">
        <v>134</v>
      </c>
      <c r="P210" s="31" t="s">
        <v>134</v>
      </c>
      <c r="Q210" s="110" t="s">
        <v>134</v>
      </c>
      <c r="R210" s="106" t="s">
        <v>134</v>
      </c>
      <c r="S210" s="111" t="s">
        <v>134</v>
      </c>
    </row>
    <row r="211" spans="1:19" s="97" customFormat="1" ht="7.5" customHeight="1" x14ac:dyDescent="0.25">
      <c r="A211" s="55">
        <v>211</v>
      </c>
      <c r="B211" s="91" t="s">
        <v>1593</v>
      </c>
      <c r="C211" s="107" t="s">
        <v>371</v>
      </c>
      <c r="D211" s="72" t="s">
        <v>1660</v>
      </c>
      <c r="E211" s="71" t="s">
        <v>944</v>
      </c>
      <c r="F211" s="72" t="s">
        <v>134</v>
      </c>
      <c r="G211" s="87" t="s">
        <v>134</v>
      </c>
      <c r="H211" s="72" t="s">
        <v>134</v>
      </c>
      <c r="I211" s="98" t="s">
        <v>134</v>
      </c>
      <c r="J211" s="18" t="s">
        <v>134</v>
      </c>
      <c r="K211" s="108" t="s">
        <v>134</v>
      </c>
      <c r="L211" s="31" t="s">
        <v>134</v>
      </c>
      <c r="M211" s="110" t="s">
        <v>134</v>
      </c>
      <c r="N211" s="106" t="s">
        <v>134</v>
      </c>
      <c r="O211" s="111" t="s">
        <v>134</v>
      </c>
      <c r="P211" s="31" t="s">
        <v>134</v>
      </c>
      <c r="Q211" s="110" t="s">
        <v>134</v>
      </c>
      <c r="R211" s="106" t="s">
        <v>134</v>
      </c>
      <c r="S211" s="111" t="s">
        <v>134</v>
      </c>
    </row>
    <row r="212" spans="1:19" s="97" customFormat="1" ht="7.5" customHeight="1" x14ac:dyDescent="0.25">
      <c r="A212" s="55">
        <v>212</v>
      </c>
      <c r="B212" s="91" t="s">
        <v>1594</v>
      </c>
      <c r="C212" s="107" t="s">
        <v>371</v>
      </c>
      <c r="D212" s="72" t="s">
        <v>1660</v>
      </c>
      <c r="E212" s="71" t="s">
        <v>944</v>
      </c>
      <c r="F212" s="72" t="s">
        <v>134</v>
      </c>
      <c r="G212" s="87" t="s">
        <v>134</v>
      </c>
      <c r="H212" s="72" t="s">
        <v>134</v>
      </c>
      <c r="I212" s="98" t="s">
        <v>134</v>
      </c>
      <c r="J212" s="18" t="s">
        <v>134</v>
      </c>
      <c r="K212" s="108" t="s">
        <v>134</v>
      </c>
      <c r="L212" s="31" t="s">
        <v>134</v>
      </c>
      <c r="M212" s="110" t="s">
        <v>134</v>
      </c>
      <c r="N212" s="106" t="s">
        <v>134</v>
      </c>
      <c r="O212" s="111" t="s">
        <v>134</v>
      </c>
      <c r="P212" s="31" t="s">
        <v>134</v>
      </c>
      <c r="Q212" s="110" t="s">
        <v>134</v>
      </c>
      <c r="R212" s="106" t="s">
        <v>134</v>
      </c>
      <c r="S212" s="111" t="s">
        <v>134</v>
      </c>
    </row>
    <row r="213" spans="1:19" s="97" customFormat="1" ht="7.5" customHeight="1" x14ac:dyDescent="0.25">
      <c r="A213" s="55">
        <v>213</v>
      </c>
      <c r="B213" s="91" t="s">
        <v>1595</v>
      </c>
      <c r="C213" s="107" t="s">
        <v>371</v>
      </c>
      <c r="D213" s="72" t="s">
        <v>1660</v>
      </c>
      <c r="E213" s="71" t="s">
        <v>944</v>
      </c>
      <c r="F213" s="72" t="s">
        <v>134</v>
      </c>
      <c r="G213" s="87" t="s">
        <v>134</v>
      </c>
      <c r="H213" s="72" t="s">
        <v>134</v>
      </c>
      <c r="I213" s="98" t="s">
        <v>134</v>
      </c>
      <c r="J213" s="18" t="s">
        <v>134</v>
      </c>
      <c r="K213" s="108" t="s">
        <v>134</v>
      </c>
      <c r="L213" s="31" t="s">
        <v>134</v>
      </c>
      <c r="M213" s="110" t="s">
        <v>134</v>
      </c>
      <c r="N213" s="106" t="s">
        <v>134</v>
      </c>
      <c r="O213" s="111" t="s">
        <v>134</v>
      </c>
      <c r="P213" s="31" t="s">
        <v>134</v>
      </c>
      <c r="Q213" s="110" t="s">
        <v>134</v>
      </c>
      <c r="R213" s="106" t="s">
        <v>134</v>
      </c>
      <c r="S213" s="111" t="s">
        <v>134</v>
      </c>
    </row>
    <row r="214" spans="1:19" s="97" customFormat="1" ht="7.5" customHeight="1" x14ac:dyDescent="0.25">
      <c r="A214" s="55">
        <v>214</v>
      </c>
      <c r="B214" s="91" t="s">
        <v>1596</v>
      </c>
      <c r="C214" s="107" t="s">
        <v>371</v>
      </c>
      <c r="D214" s="72" t="s">
        <v>1660</v>
      </c>
      <c r="E214" s="71" t="s">
        <v>944</v>
      </c>
      <c r="F214" s="72" t="s">
        <v>134</v>
      </c>
      <c r="G214" s="87" t="s">
        <v>134</v>
      </c>
      <c r="H214" s="72" t="s">
        <v>134</v>
      </c>
      <c r="I214" s="98" t="s">
        <v>134</v>
      </c>
      <c r="J214" s="18" t="s">
        <v>134</v>
      </c>
      <c r="K214" s="108" t="s">
        <v>134</v>
      </c>
      <c r="L214" s="31" t="s">
        <v>134</v>
      </c>
      <c r="M214" s="110" t="s">
        <v>134</v>
      </c>
      <c r="N214" s="106" t="s">
        <v>134</v>
      </c>
      <c r="O214" s="111" t="s">
        <v>134</v>
      </c>
      <c r="P214" s="31" t="s">
        <v>134</v>
      </c>
      <c r="Q214" s="110" t="s">
        <v>134</v>
      </c>
      <c r="R214" s="106" t="s">
        <v>134</v>
      </c>
      <c r="S214" s="111" t="s">
        <v>134</v>
      </c>
    </row>
    <row r="215" spans="1:19" s="97" customFormat="1" ht="7.5" customHeight="1" x14ac:dyDescent="0.25">
      <c r="A215" s="55">
        <v>215</v>
      </c>
      <c r="B215" s="91" t="s">
        <v>1597</v>
      </c>
      <c r="C215" s="107" t="s">
        <v>371</v>
      </c>
      <c r="D215" s="72" t="s">
        <v>1660</v>
      </c>
      <c r="E215" s="71" t="s">
        <v>944</v>
      </c>
      <c r="F215" s="72" t="s">
        <v>134</v>
      </c>
      <c r="G215" s="87" t="s">
        <v>134</v>
      </c>
      <c r="H215" s="72" t="s">
        <v>134</v>
      </c>
      <c r="I215" s="98" t="s">
        <v>134</v>
      </c>
      <c r="J215" s="18" t="s">
        <v>134</v>
      </c>
      <c r="K215" s="108" t="s">
        <v>134</v>
      </c>
      <c r="L215" s="31" t="s">
        <v>134</v>
      </c>
      <c r="M215" s="110" t="s">
        <v>134</v>
      </c>
      <c r="N215" s="106" t="s">
        <v>134</v>
      </c>
      <c r="O215" s="111" t="s">
        <v>134</v>
      </c>
      <c r="P215" s="31" t="s">
        <v>134</v>
      </c>
      <c r="Q215" s="110" t="s">
        <v>134</v>
      </c>
      <c r="R215" s="106" t="s">
        <v>134</v>
      </c>
      <c r="S215" s="111" t="s">
        <v>134</v>
      </c>
    </row>
    <row r="216" spans="1:19" s="97" customFormat="1" ht="7.5" customHeight="1" x14ac:dyDescent="0.25">
      <c r="A216" s="55">
        <v>216</v>
      </c>
      <c r="B216" s="91" t="s">
        <v>1598</v>
      </c>
      <c r="C216" s="107" t="s">
        <v>371</v>
      </c>
      <c r="D216" s="72" t="s">
        <v>1660</v>
      </c>
      <c r="E216" s="71" t="s">
        <v>944</v>
      </c>
      <c r="F216" s="72" t="s">
        <v>134</v>
      </c>
      <c r="G216" s="87" t="s">
        <v>134</v>
      </c>
      <c r="H216" s="72" t="s">
        <v>134</v>
      </c>
      <c r="I216" s="98" t="s">
        <v>134</v>
      </c>
      <c r="J216" s="18" t="s">
        <v>134</v>
      </c>
      <c r="K216" s="108" t="s">
        <v>134</v>
      </c>
      <c r="L216" s="31" t="s">
        <v>134</v>
      </c>
      <c r="M216" s="110" t="s">
        <v>134</v>
      </c>
      <c r="N216" s="106" t="s">
        <v>134</v>
      </c>
      <c r="O216" s="111" t="s">
        <v>134</v>
      </c>
      <c r="P216" s="31" t="s">
        <v>134</v>
      </c>
      <c r="Q216" s="110" t="s">
        <v>134</v>
      </c>
      <c r="R216" s="106" t="s">
        <v>134</v>
      </c>
      <c r="S216" s="111" t="s">
        <v>134</v>
      </c>
    </row>
    <row r="217" spans="1:19" s="97" customFormat="1" ht="7.5" customHeight="1" x14ac:dyDescent="0.25">
      <c r="A217" s="55">
        <v>217</v>
      </c>
      <c r="B217" s="91" t="s">
        <v>1599</v>
      </c>
      <c r="C217" s="107" t="s">
        <v>371</v>
      </c>
      <c r="D217" s="72" t="s">
        <v>1660</v>
      </c>
      <c r="E217" s="71" t="s">
        <v>944</v>
      </c>
      <c r="F217" s="72" t="s">
        <v>134</v>
      </c>
      <c r="G217" s="87" t="s">
        <v>134</v>
      </c>
      <c r="H217" s="72" t="s">
        <v>134</v>
      </c>
      <c r="I217" s="98" t="s">
        <v>134</v>
      </c>
      <c r="J217" s="18" t="s">
        <v>134</v>
      </c>
      <c r="K217" s="108" t="s">
        <v>134</v>
      </c>
      <c r="L217" s="31" t="s">
        <v>134</v>
      </c>
      <c r="M217" s="110" t="s">
        <v>134</v>
      </c>
      <c r="N217" s="106" t="s">
        <v>134</v>
      </c>
      <c r="O217" s="111" t="s">
        <v>134</v>
      </c>
      <c r="P217" s="31" t="s">
        <v>134</v>
      </c>
      <c r="Q217" s="110" t="s">
        <v>134</v>
      </c>
      <c r="R217" s="106" t="s">
        <v>134</v>
      </c>
      <c r="S217" s="111" t="s">
        <v>134</v>
      </c>
    </row>
    <row r="218" spans="1:19" s="97" customFormat="1" ht="7.5" customHeight="1" x14ac:dyDescent="0.25">
      <c r="A218" s="55">
        <v>218</v>
      </c>
      <c r="B218" s="91" t="s">
        <v>1600</v>
      </c>
      <c r="C218" s="107" t="s">
        <v>371</v>
      </c>
      <c r="D218" s="72" t="s">
        <v>1660</v>
      </c>
      <c r="E218" s="71" t="s">
        <v>944</v>
      </c>
      <c r="F218" s="72" t="s">
        <v>134</v>
      </c>
      <c r="G218" s="87" t="s">
        <v>134</v>
      </c>
      <c r="H218" s="72" t="s">
        <v>134</v>
      </c>
      <c r="I218" s="98" t="s">
        <v>134</v>
      </c>
      <c r="J218" s="18" t="s">
        <v>134</v>
      </c>
      <c r="K218" s="108" t="s">
        <v>134</v>
      </c>
      <c r="L218" s="31" t="s">
        <v>134</v>
      </c>
      <c r="M218" s="110" t="s">
        <v>134</v>
      </c>
      <c r="N218" s="106" t="s">
        <v>134</v>
      </c>
      <c r="O218" s="111" t="s">
        <v>134</v>
      </c>
      <c r="P218" s="31" t="s">
        <v>134</v>
      </c>
      <c r="Q218" s="110" t="s">
        <v>134</v>
      </c>
      <c r="R218" s="106" t="s">
        <v>134</v>
      </c>
      <c r="S218" s="111" t="s">
        <v>134</v>
      </c>
    </row>
    <row r="219" spans="1:19" s="97" customFormat="1" ht="7.5" customHeight="1" x14ac:dyDescent="0.25">
      <c r="A219" s="55">
        <v>219</v>
      </c>
      <c r="B219" s="91" t="s">
        <v>1601</v>
      </c>
      <c r="C219" s="107" t="s">
        <v>371</v>
      </c>
      <c r="D219" s="72" t="s">
        <v>1660</v>
      </c>
      <c r="E219" s="71" t="s">
        <v>944</v>
      </c>
      <c r="F219" s="72" t="s">
        <v>134</v>
      </c>
      <c r="G219" s="87" t="s">
        <v>134</v>
      </c>
      <c r="H219" s="72" t="s">
        <v>134</v>
      </c>
      <c r="I219" s="98" t="s">
        <v>134</v>
      </c>
      <c r="J219" s="18" t="s">
        <v>134</v>
      </c>
      <c r="K219" s="108" t="s">
        <v>134</v>
      </c>
      <c r="L219" s="31" t="s">
        <v>134</v>
      </c>
      <c r="M219" s="110" t="s">
        <v>134</v>
      </c>
      <c r="N219" s="106" t="s">
        <v>134</v>
      </c>
      <c r="O219" s="111" t="s">
        <v>134</v>
      </c>
      <c r="P219" s="31" t="s">
        <v>134</v>
      </c>
      <c r="Q219" s="110" t="s">
        <v>134</v>
      </c>
      <c r="R219" s="106" t="s">
        <v>134</v>
      </c>
      <c r="S219" s="111" t="s">
        <v>134</v>
      </c>
    </row>
    <row r="220" spans="1:19" s="97" customFormat="1" ht="7.5" customHeight="1" x14ac:dyDescent="0.25">
      <c r="A220" s="55">
        <v>220</v>
      </c>
      <c r="B220" s="91" t="s">
        <v>1602</v>
      </c>
      <c r="C220" s="107" t="s">
        <v>371</v>
      </c>
      <c r="D220" s="72" t="s">
        <v>1660</v>
      </c>
      <c r="E220" s="71" t="s">
        <v>944</v>
      </c>
      <c r="F220" s="72" t="s">
        <v>134</v>
      </c>
      <c r="G220" s="87" t="s">
        <v>134</v>
      </c>
      <c r="H220" s="72" t="s">
        <v>134</v>
      </c>
      <c r="I220" s="98" t="s">
        <v>134</v>
      </c>
      <c r="J220" s="18" t="s">
        <v>134</v>
      </c>
      <c r="K220" s="108" t="s">
        <v>134</v>
      </c>
      <c r="L220" s="31" t="s">
        <v>134</v>
      </c>
      <c r="M220" s="110" t="s">
        <v>134</v>
      </c>
      <c r="N220" s="106" t="s">
        <v>134</v>
      </c>
      <c r="O220" s="111" t="s">
        <v>134</v>
      </c>
      <c r="P220" s="31" t="s">
        <v>134</v>
      </c>
      <c r="Q220" s="110" t="s">
        <v>134</v>
      </c>
      <c r="R220" s="106" t="s">
        <v>134</v>
      </c>
      <c r="S220" s="111" t="s">
        <v>134</v>
      </c>
    </row>
    <row r="221" spans="1:19" s="97" customFormat="1" ht="7.5" customHeight="1" x14ac:dyDescent="0.25">
      <c r="A221" s="55">
        <v>221</v>
      </c>
      <c r="B221" s="91" t="s">
        <v>1603</v>
      </c>
      <c r="C221" s="107" t="s">
        <v>371</v>
      </c>
      <c r="D221" s="72" t="s">
        <v>1660</v>
      </c>
      <c r="E221" s="71" t="s">
        <v>944</v>
      </c>
      <c r="F221" s="72" t="s">
        <v>134</v>
      </c>
      <c r="G221" s="87" t="s">
        <v>134</v>
      </c>
      <c r="H221" s="72" t="s">
        <v>134</v>
      </c>
      <c r="I221" s="98" t="s">
        <v>134</v>
      </c>
      <c r="J221" s="18" t="s">
        <v>134</v>
      </c>
      <c r="K221" s="108" t="s">
        <v>134</v>
      </c>
      <c r="L221" s="31" t="s">
        <v>134</v>
      </c>
      <c r="M221" s="110" t="s">
        <v>134</v>
      </c>
      <c r="N221" s="106" t="s">
        <v>134</v>
      </c>
      <c r="O221" s="111" t="s">
        <v>134</v>
      </c>
      <c r="P221" s="31" t="s">
        <v>134</v>
      </c>
      <c r="Q221" s="110" t="s">
        <v>134</v>
      </c>
      <c r="R221" s="106" t="s">
        <v>134</v>
      </c>
      <c r="S221" s="111" t="s">
        <v>134</v>
      </c>
    </row>
    <row r="222" spans="1:19" s="97" customFormat="1" ht="7.5" customHeight="1" x14ac:dyDescent="0.25">
      <c r="A222" s="55">
        <v>222</v>
      </c>
      <c r="B222" s="91" t="s">
        <v>1604</v>
      </c>
      <c r="C222" s="107" t="s">
        <v>371</v>
      </c>
      <c r="D222" s="72" t="s">
        <v>1660</v>
      </c>
      <c r="E222" s="71" t="s">
        <v>944</v>
      </c>
      <c r="F222" s="72" t="s">
        <v>134</v>
      </c>
      <c r="G222" s="87" t="s">
        <v>134</v>
      </c>
      <c r="H222" s="72" t="s">
        <v>134</v>
      </c>
      <c r="I222" s="98" t="s">
        <v>134</v>
      </c>
      <c r="J222" s="18" t="s">
        <v>134</v>
      </c>
      <c r="K222" s="108" t="s">
        <v>134</v>
      </c>
      <c r="L222" s="31" t="s">
        <v>134</v>
      </c>
      <c r="M222" s="110" t="s">
        <v>134</v>
      </c>
      <c r="N222" s="106" t="s">
        <v>134</v>
      </c>
      <c r="O222" s="111" t="s">
        <v>134</v>
      </c>
      <c r="P222" s="31" t="s">
        <v>134</v>
      </c>
      <c r="Q222" s="110" t="s">
        <v>134</v>
      </c>
      <c r="R222" s="106" t="s">
        <v>134</v>
      </c>
      <c r="S222" s="111" t="s">
        <v>134</v>
      </c>
    </row>
    <row r="223" spans="1:19" s="97" customFormat="1" ht="7.5" customHeight="1" x14ac:dyDescent="0.25">
      <c r="A223" s="55">
        <v>223</v>
      </c>
      <c r="B223" s="91" t="s">
        <v>1605</v>
      </c>
      <c r="C223" s="107" t="s">
        <v>371</v>
      </c>
      <c r="D223" s="72" t="s">
        <v>1660</v>
      </c>
      <c r="E223" s="71" t="s">
        <v>944</v>
      </c>
      <c r="F223" s="72" t="s">
        <v>134</v>
      </c>
      <c r="G223" s="87" t="s">
        <v>134</v>
      </c>
      <c r="H223" s="72" t="s">
        <v>134</v>
      </c>
      <c r="I223" s="98" t="s">
        <v>134</v>
      </c>
      <c r="J223" s="18" t="s">
        <v>134</v>
      </c>
      <c r="K223" s="108" t="s">
        <v>134</v>
      </c>
      <c r="L223" s="31" t="s">
        <v>134</v>
      </c>
      <c r="M223" s="110" t="s">
        <v>134</v>
      </c>
      <c r="N223" s="106" t="s">
        <v>134</v>
      </c>
      <c r="O223" s="111" t="s">
        <v>134</v>
      </c>
      <c r="P223" s="31" t="s">
        <v>134</v>
      </c>
      <c r="Q223" s="110" t="s">
        <v>134</v>
      </c>
      <c r="R223" s="106" t="s">
        <v>134</v>
      </c>
      <c r="S223" s="111" t="s">
        <v>134</v>
      </c>
    </row>
    <row r="224" spans="1:19" s="97" customFormat="1" ht="7.5" customHeight="1" x14ac:dyDescent="0.25">
      <c r="A224" s="55">
        <v>224</v>
      </c>
      <c r="B224" s="91" t="s">
        <v>1606</v>
      </c>
      <c r="C224" s="107" t="s">
        <v>371</v>
      </c>
      <c r="D224" s="72" t="s">
        <v>1660</v>
      </c>
      <c r="E224" s="71" t="s">
        <v>944</v>
      </c>
      <c r="F224" s="72" t="s">
        <v>134</v>
      </c>
      <c r="G224" s="87" t="s">
        <v>134</v>
      </c>
      <c r="H224" s="72" t="s">
        <v>134</v>
      </c>
      <c r="I224" s="98" t="s">
        <v>134</v>
      </c>
      <c r="J224" s="18" t="s">
        <v>134</v>
      </c>
      <c r="K224" s="108" t="s">
        <v>134</v>
      </c>
      <c r="L224" s="31" t="s">
        <v>134</v>
      </c>
      <c r="M224" s="110" t="s">
        <v>134</v>
      </c>
      <c r="N224" s="106" t="s">
        <v>134</v>
      </c>
      <c r="O224" s="111" t="s">
        <v>134</v>
      </c>
      <c r="P224" s="31" t="s">
        <v>134</v>
      </c>
      <c r="Q224" s="110" t="s">
        <v>134</v>
      </c>
      <c r="R224" s="106" t="s">
        <v>134</v>
      </c>
      <c r="S224" s="111" t="s">
        <v>134</v>
      </c>
    </row>
    <row r="225" spans="1:19" s="97" customFormat="1" ht="7.5" customHeight="1" x14ac:dyDescent="0.25">
      <c r="A225" s="55">
        <v>225</v>
      </c>
      <c r="B225" s="91" t="s">
        <v>1607</v>
      </c>
      <c r="C225" s="107" t="s">
        <v>371</v>
      </c>
      <c r="D225" s="72" t="s">
        <v>1660</v>
      </c>
      <c r="E225" s="71" t="s">
        <v>944</v>
      </c>
      <c r="F225" s="72" t="s">
        <v>134</v>
      </c>
      <c r="G225" s="87" t="s">
        <v>134</v>
      </c>
      <c r="H225" s="72" t="s">
        <v>134</v>
      </c>
      <c r="I225" s="98" t="s">
        <v>134</v>
      </c>
      <c r="J225" s="18" t="s">
        <v>134</v>
      </c>
      <c r="K225" s="67" t="s">
        <v>134</v>
      </c>
      <c r="L225" s="31" t="s">
        <v>134</v>
      </c>
      <c r="M225" s="110" t="s">
        <v>134</v>
      </c>
      <c r="N225" s="106" t="s">
        <v>134</v>
      </c>
      <c r="O225" s="111" t="s">
        <v>134</v>
      </c>
      <c r="P225" s="31" t="s">
        <v>134</v>
      </c>
      <c r="Q225" s="110" t="s">
        <v>134</v>
      </c>
      <c r="R225" s="106" t="s">
        <v>134</v>
      </c>
      <c r="S225" s="111" t="s">
        <v>134</v>
      </c>
    </row>
    <row r="226" spans="1:19" s="97" customFormat="1" ht="7.5" customHeight="1" x14ac:dyDescent="0.25">
      <c r="A226" s="55">
        <v>226</v>
      </c>
      <c r="B226" s="91" t="s">
        <v>1608</v>
      </c>
      <c r="C226" s="107" t="s">
        <v>371</v>
      </c>
      <c r="D226" s="72" t="s">
        <v>1660</v>
      </c>
      <c r="E226" s="71" t="s">
        <v>944</v>
      </c>
      <c r="F226" s="72" t="s">
        <v>134</v>
      </c>
      <c r="G226" s="87" t="s">
        <v>134</v>
      </c>
      <c r="H226" s="72" t="s">
        <v>134</v>
      </c>
      <c r="I226" s="98" t="s">
        <v>134</v>
      </c>
      <c r="J226" s="18" t="s">
        <v>134</v>
      </c>
      <c r="K226" s="67" t="s">
        <v>134</v>
      </c>
      <c r="L226" s="31" t="s">
        <v>134</v>
      </c>
      <c r="M226" s="110" t="s">
        <v>134</v>
      </c>
      <c r="N226" s="106" t="s">
        <v>134</v>
      </c>
      <c r="O226" s="111" t="s">
        <v>134</v>
      </c>
      <c r="P226" s="31" t="s">
        <v>134</v>
      </c>
      <c r="Q226" s="110" t="s">
        <v>134</v>
      </c>
      <c r="R226" s="106" t="s">
        <v>134</v>
      </c>
      <c r="S226" s="111" t="s">
        <v>134</v>
      </c>
    </row>
    <row r="227" spans="1:19" s="97" customFormat="1" ht="7.5" customHeight="1" x14ac:dyDescent="0.25">
      <c r="A227" s="55">
        <v>227</v>
      </c>
      <c r="B227" s="91" t="s">
        <v>1609</v>
      </c>
      <c r="C227" s="107" t="s">
        <v>371</v>
      </c>
      <c r="D227" s="72" t="s">
        <v>1660</v>
      </c>
      <c r="E227" s="71" t="s">
        <v>944</v>
      </c>
      <c r="F227" s="72" t="s">
        <v>134</v>
      </c>
      <c r="G227" s="87" t="s">
        <v>134</v>
      </c>
      <c r="H227" s="72" t="s">
        <v>134</v>
      </c>
      <c r="I227" s="98" t="s">
        <v>134</v>
      </c>
      <c r="J227" s="18" t="s">
        <v>134</v>
      </c>
      <c r="K227" s="67" t="s">
        <v>134</v>
      </c>
      <c r="L227" s="31" t="s">
        <v>134</v>
      </c>
      <c r="M227" s="110" t="s">
        <v>134</v>
      </c>
      <c r="N227" s="106" t="s">
        <v>134</v>
      </c>
      <c r="O227" s="111" t="s">
        <v>134</v>
      </c>
      <c r="P227" s="31" t="s">
        <v>134</v>
      </c>
      <c r="Q227" s="110" t="s">
        <v>134</v>
      </c>
      <c r="R227" s="106" t="s">
        <v>134</v>
      </c>
      <c r="S227" s="111" t="s">
        <v>134</v>
      </c>
    </row>
    <row r="228" spans="1:19" s="97" customFormat="1" ht="7.5" customHeight="1" x14ac:dyDescent="0.25">
      <c r="A228" s="55">
        <v>228</v>
      </c>
      <c r="B228" s="91" t="s">
        <v>1610</v>
      </c>
      <c r="C228" s="107" t="s">
        <v>371</v>
      </c>
      <c r="D228" s="72" t="s">
        <v>1660</v>
      </c>
      <c r="E228" s="71" t="s">
        <v>944</v>
      </c>
      <c r="F228" s="72" t="s">
        <v>134</v>
      </c>
      <c r="G228" s="87" t="s">
        <v>134</v>
      </c>
      <c r="H228" s="72" t="s">
        <v>134</v>
      </c>
      <c r="I228" s="98" t="s">
        <v>134</v>
      </c>
      <c r="J228" s="18" t="s">
        <v>134</v>
      </c>
      <c r="K228" s="67" t="s">
        <v>134</v>
      </c>
      <c r="L228" s="31" t="s">
        <v>134</v>
      </c>
      <c r="M228" s="110" t="s">
        <v>134</v>
      </c>
      <c r="N228" s="106" t="s">
        <v>134</v>
      </c>
      <c r="O228" s="111" t="s">
        <v>134</v>
      </c>
      <c r="P228" s="31" t="s">
        <v>134</v>
      </c>
      <c r="Q228" s="110" t="s">
        <v>134</v>
      </c>
      <c r="R228" s="106" t="s">
        <v>134</v>
      </c>
      <c r="S228" s="111" t="s">
        <v>134</v>
      </c>
    </row>
    <row r="229" spans="1:19" s="97" customFormat="1" ht="7.5" customHeight="1" x14ac:dyDescent="0.25">
      <c r="A229" s="55">
        <v>229</v>
      </c>
      <c r="B229" s="91" t="s">
        <v>1611</v>
      </c>
      <c r="C229" s="107" t="s">
        <v>371</v>
      </c>
      <c r="D229" s="72" t="s">
        <v>1660</v>
      </c>
      <c r="E229" s="71" t="s">
        <v>944</v>
      </c>
      <c r="F229" s="72" t="s">
        <v>134</v>
      </c>
      <c r="G229" s="87" t="s">
        <v>134</v>
      </c>
      <c r="H229" s="72" t="s">
        <v>134</v>
      </c>
      <c r="I229" s="98" t="s">
        <v>134</v>
      </c>
      <c r="J229" s="18" t="s">
        <v>134</v>
      </c>
      <c r="K229" s="67" t="s">
        <v>134</v>
      </c>
      <c r="L229" s="31" t="s">
        <v>134</v>
      </c>
      <c r="M229" s="110" t="s">
        <v>134</v>
      </c>
      <c r="N229" s="106" t="s">
        <v>134</v>
      </c>
      <c r="O229" s="111" t="s">
        <v>134</v>
      </c>
      <c r="P229" s="31" t="s">
        <v>134</v>
      </c>
      <c r="Q229" s="110" t="s">
        <v>134</v>
      </c>
      <c r="R229" s="106" t="s">
        <v>134</v>
      </c>
      <c r="S229" s="111" t="s">
        <v>134</v>
      </c>
    </row>
    <row r="230" spans="1:19" s="97" customFormat="1" ht="7.5" customHeight="1" x14ac:dyDescent="0.25">
      <c r="A230" s="55">
        <v>230</v>
      </c>
      <c r="B230" s="91" t="s">
        <v>1612</v>
      </c>
      <c r="C230" s="107" t="s">
        <v>371</v>
      </c>
      <c r="D230" s="72" t="s">
        <v>1660</v>
      </c>
      <c r="E230" s="71" t="s">
        <v>944</v>
      </c>
      <c r="F230" s="72" t="s">
        <v>134</v>
      </c>
      <c r="G230" s="87" t="s">
        <v>134</v>
      </c>
      <c r="H230" s="72" t="s">
        <v>134</v>
      </c>
      <c r="I230" s="98" t="s">
        <v>134</v>
      </c>
      <c r="J230" s="18" t="s">
        <v>134</v>
      </c>
      <c r="K230" s="67" t="s">
        <v>134</v>
      </c>
      <c r="L230" s="31" t="s">
        <v>134</v>
      </c>
      <c r="M230" s="110" t="s">
        <v>134</v>
      </c>
      <c r="N230" s="106" t="s">
        <v>134</v>
      </c>
      <c r="O230" s="111" t="s">
        <v>134</v>
      </c>
      <c r="P230" s="31" t="s">
        <v>134</v>
      </c>
      <c r="Q230" s="110" t="s">
        <v>134</v>
      </c>
      <c r="R230" s="106" t="s">
        <v>134</v>
      </c>
      <c r="S230" s="111" t="s">
        <v>134</v>
      </c>
    </row>
    <row r="231" spans="1:19" s="97" customFormat="1" ht="7.5" customHeight="1" x14ac:dyDescent="0.25">
      <c r="A231" s="55">
        <v>231</v>
      </c>
      <c r="B231" s="91" t="s">
        <v>1613</v>
      </c>
      <c r="C231" s="107" t="s">
        <v>371</v>
      </c>
      <c r="D231" s="72" t="s">
        <v>1660</v>
      </c>
      <c r="E231" s="71" t="s">
        <v>944</v>
      </c>
      <c r="F231" s="72" t="s">
        <v>134</v>
      </c>
      <c r="G231" s="87" t="s">
        <v>134</v>
      </c>
      <c r="H231" s="72" t="s">
        <v>134</v>
      </c>
      <c r="I231" s="98" t="s">
        <v>134</v>
      </c>
      <c r="J231" s="18" t="s">
        <v>134</v>
      </c>
      <c r="K231" s="67" t="s">
        <v>134</v>
      </c>
      <c r="L231" s="31" t="s">
        <v>134</v>
      </c>
      <c r="M231" s="110" t="s">
        <v>134</v>
      </c>
      <c r="N231" s="106" t="s">
        <v>134</v>
      </c>
      <c r="O231" s="111" t="s">
        <v>134</v>
      </c>
      <c r="P231" s="31" t="s">
        <v>134</v>
      </c>
      <c r="Q231" s="110" t="s">
        <v>134</v>
      </c>
      <c r="R231" s="106" t="s">
        <v>134</v>
      </c>
      <c r="S231" s="111" t="s">
        <v>134</v>
      </c>
    </row>
    <row r="232" spans="1:19" s="97" customFormat="1" ht="7.5" customHeight="1" x14ac:dyDescent="0.25">
      <c r="A232" s="55">
        <v>232</v>
      </c>
      <c r="B232" s="91" t="s">
        <v>1614</v>
      </c>
      <c r="C232" s="107" t="s">
        <v>371</v>
      </c>
      <c r="D232" s="72" t="s">
        <v>1660</v>
      </c>
      <c r="E232" s="71" t="s">
        <v>944</v>
      </c>
      <c r="F232" s="72" t="s">
        <v>134</v>
      </c>
      <c r="G232" s="87" t="s">
        <v>134</v>
      </c>
      <c r="H232" s="72" t="s">
        <v>134</v>
      </c>
      <c r="I232" s="98" t="s">
        <v>134</v>
      </c>
      <c r="J232" s="18" t="s">
        <v>134</v>
      </c>
      <c r="K232" s="67" t="s">
        <v>134</v>
      </c>
      <c r="L232" s="31" t="s">
        <v>134</v>
      </c>
      <c r="M232" s="110" t="s">
        <v>134</v>
      </c>
      <c r="N232" s="106" t="s">
        <v>134</v>
      </c>
      <c r="O232" s="111" t="s">
        <v>134</v>
      </c>
      <c r="P232" s="31" t="s">
        <v>134</v>
      </c>
      <c r="Q232" s="110" t="s">
        <v>134</v>
      </c>
      <c r="R232" s="106" t="s">
        <v>134</v>
      </c>
      <c r="S232" s="111" t="s">
        <v>134</v>
      </c>
    </row>
    <row r="233" spans="1:19" s="97" customFormat="1" ht="7.5" customHeight="1" x14ac:dyDescent="0.25">
      <c r="A233" s="55">
        <v>233</v>
      </c>
      <c r="B233" s="91" t="s">
        <v>1615</v>
      </c>
      <c r="C233" s="107" t="s">
        <v>371</v>
      </c>
      <c r="D233" s="72" t="s">
        <v>1660</v>
      </c>
      <c r="E233" s="71" t="s">
        <v>944</v>
      </c>
      <c r="F233" s="72" t="s">
        <v>134</v>
      </c>
      <c r="G233" s="87" t="s">
        <v>134</v>
      </c>
      <c r="H233" s="72" t="s">
        <v>134</v>
      </c>
      <c r="I233" s="98" t="s">
        <v>134</v>
      </c>
      <c r="J233" s="18" t="s">
        <v>134</v>
      </c>
      <c r="K233" s="67" t="s">
        <v>134</v>
      </c>
      <c r="L233" s="31" t="s">
        <v>134</v>
      </c>
      <c r="M233" s="110" t="s">
        <v>134</v>
      </c>
      <c r="N233" s="106" t="s">
        <v>134</v>
      </c>
      <c r="O233" s="111" t="s">
        <v>134</v>
      </c>
      <c r="P233" s="31" t="s">
        <v>134</v>
      </c>
      <c r="Q233" s="110" t="s">
        <v>134</v>
      </c>
      <c r="R233" s="106" t="s">
        <v>134</v>
      </c>
      <c r="S233" s="111" t="s">
        <v>134</v>
      </c>
    </row>
    <row r="234" spans="1:19" s="97" customFormat="1" ht="7.5" customHeight="1" x14ac:dyDescent="0.25">
      <c r="A234" s="55">
        <v>234</v>
      </c>
      <c r="B234" s="91" t="s">
        <v>1616</v>
      </c>
      <c r="C234" s="107" t="s">
        <v>371</v>
      </c>
      <c r="D234" s="72" t="s">
        <v>1660</v>
      </c>
      <c r="E234" s="71" t="s">
        <v>944</v>
      </c>
      <c r="F234" s="72" t="s">
        <v>134</v>
      </c>
      <c r="G234" s="87" t="s">
        <v>134</v>
      </c>
      <c r="H234" s="72" t="s">
        <v>134</v>
      </c>
      <c r="I234" s="98" t="s">
        <v>134</v>
      </c>
      <c r="J234" s="18" t="s">
        <v>134</v>
      </c>
      <c r="K234" s="67" t="s">
        <v>134</v>
      </c>
      <c r="L234" s="31" t="s">
        <v>134</v>
      </c>
      <c r="M234" s="110" t="s">
        <v>134</v>
      </c>
      <c r="N234" s="106" t="s">
        <v>134</v>
      </c>
      <c r="O234" s="111" t="s">
        <v>134</v>
      </c>
      <c r="P234" s="31" t="s">
        <v>134</v>
      </c>
      <c r="Q234" s="110" t="s">
        <v>134</v>
      </c>
      <c r="R234" s="106" t="s">
        <v>134</v>
      </c>
      <c r="S234" s="111" t="s">
        <v>134</v>
      </c>
    </row>
    <row r="235" spans="1:19" s="97" customFormat="1" ht="7.5" customHeight="1" x14ac:dyDescent="0.25">
      <c r="A235" s="55">
        <v>235</v>
      </c>
      <c r="B235" s="91" t="s">
        <v>1617</v>
      </c>
      <c r="C235" s="107" t="s">
        <v>371</v>
      </c>
      <c r="D235" s="72" t="s">
        <v>1660</v>
      </c>
      <c r="E235" s="71" t="s">
        <v>944</v>
      </c>
      <c r="F235" s="72" t="s">
        <v>134</v>
      </c>
      <c r="G235" s="87" t="s">
        <v>134</v>
      </c>
      <c r="H235" s="72" t="s">
        <v>134</v>
      </c>
      <c r="I235" s="98" t="s">
        <v>134</v>
      </c>
      <c r="J235" s="18" t="s">
        <v>134</v>
      </c>
      <c r="K235" s="67" t="s">
        <v>134</v>
      </c>
      <c r="L235" s="31" t="s">
        <v>134</v>
      </c>
      <c r="M235" s="110" t="s">
        <v>134</v>
      </c>
      <c r="N235" s="106" t="s">
        <v>134</v>
      </c>
      <c r="O235" s="111" t="s">
        <v>134</v>
      </c>
      <c r="P235" s="31" t="s">
        <v>134</v>
      </c>
      <c r="Q235" s="110" t="s">
        <v>134</v>
      </c>
      <c r="R235" s="106" t="s">
        <v>134</v>
      </c>
      <c r="S235" s="111" t="s">
        <v>134</v>
      </c>
    </row>
    <row r="236" spans="1:19" s="97" customFormat="1" ht="7.5" customHeight="1" x14ac:dyDescent="0.25">
      <c r="A236" s="55">
        <v>236</v>
      </c>
      <c r="B236" s="91" t="s">
        <v>1618</v>
      </c>
      <c r="C236" s="107" t="s">
        <v>371</v>
      </c>
      <c r="D236" s="72" t="s">
        <v>1660</v>
      </c>
      <c r="E236" s="71" t="s">
        <v>944</v>
      </c>
      <c r="F236" s="72" t="s">
        <v>134</v>
      </c>
      <c r="G236" s="87" t="s">
        <v>134</v>
      </c>
      <c r="H236" s="72" t="s">
        <v>134</v>
      </c>
      <c r="I236" s="98" t="s">
        <v>134</v>
      </c>
      <c r="J236" s="18" t="s">
        <v>134</v>
      </c>
      <c r="K236" s="67" t="s">
        <v>134</v>
      </c>
      <c r="L236" s="31" t="s">
        <v>134</v>
      </c>
      <c r="M236" s="110" t="s">
        <v>134</v>
      </c>
      <c r="N236" s="106" t="s">
        <v>134</v>
      </c>
      <c r="O236" s="111" t="s">
        <v>134</v>
      </c>
      <c r="P236" s="31" t="s">
        <v>134</v>
      </c>
      <c r="Q236" s="110" t="s">
        <v>134</v>
      </c>
      <c r="R236" s="106" t="s">
        <v>134</v>
      </c>
      <c r="S236" s="111" t="s">
        <v>134</v>
      </c>
    </row>
    <row r="237" spans="1:19" s="97" customFormat="1" ht="7.5" customHeight="1" x14ac:dyDescent="0.25">
      <c r="A237" s="55">
        <v>237</v>
      </c>
      <c r="B237" s="91" t="s">
        <v>1619</v>
      </c>
      <c r="C237" s="107" t="s">
        <v>371</v>
      </c>
      <c r="D237" s="72" t="s">
        <v>1660</v>
      </c>
      <c r="E237" s="71" t="s">
        <v>944</v>
      </c>
      <c r="F237" s="72" t="s">
        <v>134</v>
      </c>
      <c r="G237" s="87" t="s">
        <v>134</v>
      </c>
      <c r="H237" s="72" t="s">
        <v>134</v>
      </c>
      <c r="I237" s="98" t="s">
        <v>134</v>
      </c>
      <c r="J237" s="18" t="s">
        <v>134</v>
      </c>
      <c r="K237" s="67" t="s">
        <v>134</v>
      </c>
      <c r="L237" s="31" t="s">
        <v>134</v>
      </c>
      <c r="M237" s="110" t="s">
        <v>134</v>
      </c>
      <c r="N237" s="106" t="s">
        <v>134</v>
      </c>
      <c r="O237" s="111" t="s">
        <v>134</v>
      </c>
      <c r="P237" s="31" t="s">
        <v>134</v>
      </c>
      <c r="Q237" s="110" t="s">
        <v>134</v>
      </c>
      <c r="R237" s="106" t="s">
        <v>134</v>
      </c>
      <c r="S237" s="111" t="s">
        <v>134</v>
      </c>
    </row>
    <row r="238" spans="1:19" s="97" customFormat="1" ht="7.5" customHeight="1" x14ac:dyDescent="0.25">
      <c r="A238" s="55">
        <v>238</v>
      </c>
      <c r="B238" s="91" t="s">
        <v>1620</v>
      </c>
      <c r="C238" s="107" t="s">
        <v>371</v>
      </c>
      <c r="D238" s="72" t="s">
        <v>1660</v>
      </c>
      <c r="E238" s="71" t="s">
        <v>944</v>
      </c>
      <c r="F238" s="72" t="s">
        <v>134</v>
      </c>
      <c r="G238" s="87" t="s">
        <v>134</v>
      </c>
      <c r="H238" s="72" t="s">
        <v>134</v>
      </c>
      <c r="I238" s="98" t="s">
        <v>134</v>
      </c>
      <c r="J238" s="18" t="s">
        <v>134</v>
      </c>
      <c r="K238" s="67" t="s">
        <v>134</v>
      </c>
      <c r="L238" s="31" t="s">
        <v>134</v>
      </c>
      <c r="M238" s="110" t="s">
        <v>134</v>
      </c>
      <c r="N238" s="106" t="s">
        <v>134</v>
      </c>
      <c r="O238" s="111" t="s">
        <v>134</v>
      </c>
      <c r="P238" s="31" t="s">
        <v>134</v>
      </c>
      <c r="Q238" s="110" t="s">
        <v>134</v>
      </c>
      <c r="R238" s="106" t="s">
        <v>134</v>
      </c>
      <c r="S238" s="111" t="s">
        <v>134</v>
      </c>
    </row>
    <row r="239" spans="1:19" s="97" customFormat="1" ht="7.5" customHeight="1" x14ac:dyDescent="0.25">
      <c r="A239" s="55">
        <v>239</v>
      </c>
      <c r="B239" s="91" t="s">
        <v>1621</v>
      </c>
      <c r="C239" s="107" t="s">
        <v>371</v>
      </c>
      <c r="D239" s="72" t="s">
        <v>1660</v>
      </c>
      <c r="E239" s="71" t="s">
        <v>944</v>
      </c>
      <c r="F239" s="72" t="s">
        <v>134</v>
      </c>
      <c r="G239" s="87" t="s">
        <v>134</v>
      </c>
      <c r="H239" s="72" t="s">
        <v>134</v>
      </c>
      <c r="I239" s="98" t="s">
        <v>134</v>
      </c>
      <c r="J239" s="18" t="s">
        <v>134</v>
      </c>
      <c r="K239" s="67" t="s">
        <v>134</v>
      </c>
      <c r="L239" s="31" t="s">
        <v>134</v>
      </c>
      <c r="M239" s="110" t="s">
        <v>134</v>
      </c>
      <c r="N239" s="106" t="s">
        <v>134</v>
      </c>
      <c r="O239" s="111" t="s">
        <v>134</v>
      </c>
      <c r="P239" s="31" t="s">
        <v>134</v>
      </c>
      <c r="Q239" s="110" t="s">
        <v>134</v>
      </c>
      <c r="R239" s="106" t="s">
        <v>134</v>
      </c>
      <c r="S239" s="111" t="s">
        <v>134</v>
      </c>
    </row>
    <row r="240" spans="1:19" s="97" customFormat="1" ht="7.5" customHeight="1" x14ac:dyDescent="0.25">
      <c r="A240" s="55">
        <v>240</v>
      </c>
      <c r="B240" s="91" t="s">
        <v>1622</v>
      </c>
      <c r="C240" s="107" t="s">
        <v>371</v>
      </c>
      <c r="D240" s="72" t="s">
        <v>1660</v>
      </c>
      <c r="E240" s="71" t="s">
        <v>944</v>
      </c>
      <c r="F240" s="72" t="s">
        <v>134</v>
      </c>
      <c r="G240" s="87" t="s">
        <v>134</v>
      </c>
      <c r="H240" s="72" t="s">
        <v>134</v>
      </c>
      <c r="I240" s="98" t="s">
        <v>134</v>
      </c>
      <c r="J240" s="18" t="s">
        <v>134</v>
      </c>
      <c r="K240" s="67" t="s">
        <v>134</v>
      </c>
      <c r="L240" s="31" t="s">
        <v>134</v>
      </c>
      <c r="M240" s="110" t="s">
        <v>134</v>
      </c>
      <c r="N240" s="106" t="s">
        <v>134</v>
      </c>
      <c r="O240" s="111" t="s">
        <v>134</v>
      </c>
      <c r="P240" s="31" t="s">
        <v>134</v>
      </c>
      <c r="Q240" s="110" t="s">
        <v>134</v>
      </c>
      <c r="R240" s="106" t="s">
        <v>134</v>
      </c>
      <c r="S240" s="111" t="s">
        <v>134</v>
      </c>
    </row>
    <row r="241" spans="1:19" ht="7.5" customHeight="1" x14ac:dyDescent="0.25">
      <c r="A241" s="55">
        <v>241</v>
      </c>
      <c r="B241" s="6" t="s">
        <v>1136</v>
      </c>
      <c r="C241" s="38" t="s">
        <v>371</v>
      </c>
      <c r="D241" s="72" t="s">
        <v>1660</v>
      </c>
      <c r="E241" s="71" t="s">
        <v>1141</v>
      </c>
      <c r="F241" s="72" t="s">
        <v>1447</v>
      </c>
      <c r="G241" s="92" t="s">
        <v>1459</v>
      </c>
      <c r="H241" s="72" t="s">
        <v>134</v>
      </c>
      <c r="I241" s="98" t="s">
        <v>134</v>
      </c>
      <c r="J241" s="18" t="s">
        <v>134</v>
      </c>
      <c r="K241" s="67" t="s">
        <v>134</v>
      </c>
      <c r="L241" s="31" t="s">
        <v>134</v>
      </c>
      <c r="M241" s="110" t="s">
        <v>134</v>
      </c>
      <c r="N241" s="31" t="s">
        <v>134</v>
      </c>
      <c r="O241" s="112" t="s">
        <v>134</v>
      </c>
      <c r="P241" s="31" t="s">
        <v>134</v>
      </c>
      <c r="Q241" s="110" t="s">
        <v>134</v>
      </c>
      <c r="R241" s="106" t="s">
        <v>134</v>
      </c>
      <c r="S241" s="111" t="s">
        <v>134</v>
      </c>
    </row>
    <row r="242" spans="1:19" ht="7.5" customHeight="1" x14ac:dyDescent="0.25">
      <c r="A242" s="55">
        <v>242</v>
      </c>
      <c r="B242" s="6" t="s">
        <v>1091</v>
      </c>
      <c r="C242" s="38" t="s">
        <v>371</v>
      </c>
      <c r="D242" s="72" t="s">
        <v>1660</v>
      </c>
      <c r="E242" s="71" t="s">
        <v>1142</v>
      </c>
      <c r="F242" s="72" t="s">
        <v>1447</v>
      </c>
      <c r="G242" s="92" t="s">
        <v>1460</v>
      </c>
      <c r="H242" s="72" t="s">
        <v>134</v>
      </c>
      <c r="I242" s="98" t="s">
        <v>134</v>
      </c>
      <c r="J242" s="18" t="s">
        <v>134</v>
      </c>
      <c r="K242" s="67" t="s">
        <v>134</v>
      </c>
      <c r="L242" s="31" t="s">
        <v>134</v>
      </c>
      <c r="M242" s="110" t="s">
        <v>134</v>
      </c>
      <c r="N242" s="31" t="s">
        <v>134</v>
      </c>
      <c r="O242" s="112" t="s">
        <v>134</v>
      </c>
      <c r="P242" s="31" t="s">
        <v>134</v>
      </c>
      <c r="Q242" s="110" t="s">
        <v>134</v>
      </c>
      <c r="R242" s="106" t="s">
        <v>134</v>
      </c>
      <c r="S242" s="111" t="s">
        <v>134</v>
      </c>
    </row>
    <row r="243" spans="1:19" ht="7.5" customHeight="1" x14ac:dyDescent="0.25">
      <c r="A243" s="55">
        <v>243</v>
      </c>
      <c r="B243" s="6" t="s">
        <v>1016</v>
      </c>
      <c r="C243" s="38" t="s">
        <v>371</v>
      </c>
      <c r="D243" s="72" t="s">
        <v>1660</v>
      </c>
      <c r="E243" s="71" t="s">
        <v>1141</v>
      </c>
      <c r="F243" s="72" t="s">
        <v>1447</v>
      </c>
      <c r="G243" s="92" t="s">
        <v>1461</v>
      </c>
      <c r="H243" s="72" t="s">
        <v>134</v>
      </c>
      <c r="I243" s="98" t="s">
        <v>134</v>
      </c>
      <c r="J243" s="18" t="s">
        <v>134</v>
      </c>
      <c r="K243" s="67" t="s">
        <v>134</v>
      </c>
      <c r="L243" s="31" t="s">
        <v>134</v>
      </c>
      <c r="M243" s="110" t="s">
        <v>134</v>
      </c>
      <c r="N243" s="31" t="s">
        <v>134</v>
      </c>
      <c r="O243" s="112" t="s">
        <v>134</v>
      </c>
      <c r="P243" s="31" t="s">
        <v>134</v>
      </c>
      <c r="Q243" s="110" t="s">
        <v>134</v>
      </c>
      <c r="R243" s="106" t="s">
        <v>134</v>
      </c>
      <c r="S243" s="111" t="s">
        <v>134</v>
      </c>
    </row>
    <row r="244" spans="1:19" ht="7.5" customHeight="1" x14ac:dyDescent="0.25">
      <c r="A244" s="55">
        <v>244</v>
      </c>
      <c r="B244" s="6" t="s">
        <v>1069</v>
      </c>
      <c r="C244" s="38" t="s">
        <v>371</v>
      </c>
      <c r="D244" s="72" t="s">
        <v>1660</v>
      </c>
      <c r="E244" s="71" t="s">
        <v>1215</v>
      </c>
      <c r="F244" s="72" t="s">
        <v>1447</v>
      </c>
      <c r="G244" s="92" t="s">
        <v>1462</v>
      </c>
      <c r="H244" s="72" t="s">
        <v>134</v>
      </c>
      <c r="I244" s="98" t="s">
        <v>134</v>
      </c>
      <c r="J244" s="18" t="s">
        <v>134</v>
      </c>
      <c r="K244" s="67" t="s">
        <v>134</v>
      </c>
      <c r="L244" s="31" t="s">
        <v>134</v>
      </c>
      <c r="M244" s="110" t="s">
        <v>134</v>
      </c>
      <c r="N244" s="31" t="s">
        <v>134</v>
      </c>
      <c r="O244" s="112" t="s">
        <v>134</v>
      </c>
      <c r="P244" s="31" t="s">
        <v>134</v>
      </c>
      <c r="Q244" s="110" t="s">
        <v>134</v>
      </c>
      <c r="R244" s="106" t="s">
        <v>134</v>
      </c>
      <c r="S244" s="111" t="s">
        <v>134</v>
      </c>
    </row>
    <row r="245" spans="1:19" ht="7.5" customHeight="1" x14ac:dyDescent="0.25">
      <c r="A245" s="55">
        <v>245</v>
      </c>
      <c r="B245" s="6" t="s">
        <v>1128</v>
      </c>
      <c r="C245" s="38" t="s">
        <v>371</v>
      </c>
      <c r="D245" s="72" t="s">
        <v>1660</v>
      </c>
      <c r="E245" s="71" t="s">
        <v>1143</v>
      </c>
      <c r="F245" s="72" t="s">
        <v>1447</v>
      </c>
      <c r="G245" s="92" t="s">
        <v>1463</v>
      </c>
      <c r="H245" s="72" t="s">
        <v>134</v>
      </c>
      <c r="I245" s="98" t="s">
        <v>134</v>
      </c>
      <c r="J245" s="18" t="s">
        <v>134</v>
      </c>
      <c r="K245" s="67" t="s">
        <v>134</v>
      </c>
      <c r="L245" s="31" t="s">
        <v>134</v>
      </c>
      <c r="M245" s="110" t="s">
        <v>134</v>
      </c>
      <c r="N245" s="31" t="s">
        <v>134</v>
      </c>
      <c r="O245" s="112" t="s">
        <v>134</v>
      </c>
      <c r="P245" s="31" t="s">
        <v>134</v>
      </c>
      <c r="Q245" s="110" t="s">
        <v>134</v>
      </c>
      <c r="R245" s="106" t="s">
        <v>134</v>
      </c>
      <c r="S245" s="111" t="s">
        <v>134</v>
      </c>
    </row>
    <row r="246" spans="1:19" ht="7.5" customHeight="1" x14ac:dyDescent="0.25">
      <c r="A246" s="55">
        <v>246</v>
      </c>
      <c r="B246" s="6" t="s">
        <v>1127</v>
      </c>
      <c r="C246" s="38" t="s">
        <v>371</v>
      </c>
      <c r="D246" s="72" t="s">
        <v>1660</v>
      </c>
      <c r="E246" s="71" t="s">
        <v>1216</v>
      </c>
      <c r="F246" s="72" t="s">
        <v>1447</v>
      </c>
      <c r="G246" s="92" t="s">
        <v>1464</v>
      </c>
      <c r="H246" s="72" t="s">
        <v>134</v>
      </c>
      <c r="I246" s="98" t="s">
        <v>134</v>
      </c>
      <c r="J246" s="18" t="s">
        <v>134</v>
      </c>
      <c r="K246" s="67" t="s">
        <v>134</v>
      </c>
      <c r="L246" s="31" t="s">
        <v>134</v>
      </c>
      <c r="M246" s="110" t="s">
        <v>134</v>
      </c>
      <c r="N246" s="31" t="s">
        <v>134</v>
      </c>
      <c r="O246" s="112" t="s">
        <v>134</v>
      </c>
      <c r="P246" s="31" t="s">
        <v>134</v>
      </c>
      <c r="Q246" s="110" t="s">
        <v>134</v>
      </c>
      <c r="R246" s="106" t="s">
        <v>134</v>
      </c>
      <c r="S246" s="111" t="s">
        <v>134</v>
      </c>
    </row>
    <row r="247" spans="1:19" ht="7.5" customHeight="1" x14ac:dyDescent="0.25">
      <c r="A247" s="55">
        <v>247</v>
      </c>
      <c r="B247" s="6" t="s">
        <v>1083</v>
      </c>
      <c r="C247" s="38" t="s">
        <v>371</v>
      </c>
      <c r="D247" s="72" t="s">
        <v>1660</v>
      </c>
      <c r="E247" s="71" t="s">
        <v>1144</v>
      </c>
      <c r="F247" s="72" t="s">
        <v>1447</v>
      </c>
      <c r="G247" s="92" t="s">
        <v>1465</v>
      </c>
      <c r="H247" s="72" t="s">
        <v>134</v>
      </c>
      <c r="I247" s="98" t="s">
        <v>134</v>
      </c>
      <c r="J247" s="18" t="s">
        <v>134</v>
      </c>
      <c r="K247" s="67" t="s">
        <v>134</v>
      </c>
      <c r="L247" s="31" t="s">
        <v>134</v>
      </c>
      <c r="M247" s="110" t="s">
        <v>134</v>
      </c>
      <c r="N247" s="31" t="s">
        <v>134</v>
      </c>
      <c r="O247" s="112" t="s">
        <v>134</v>
      </c>
      <c r="P247" s="31" t="s">
        <v>134</v>
      </c>
      <c r="Q247" s="110" t="s">
        <v>134</v>
      </c>
      <c r="R247" s="106" t="s">
        <v>134</v>
      </c>
      <c r="S247" s="111" t="s">
        <v>134</v>
      </c>
    </row>
    <row r="248" spans="1:19" ht="7.5" customHeight="1" x14ac:dyDescent="0.25">
      <c r="A248" s="55">
        <v>248</v>
      </c>
      <c r="B248" s="6" t="s">
        <v>1005</v>
      </c>
      <c r="C248" s="38" t="s">
        <v>371</v>
      </c>
      <c r="D248" s="72" t="s">
        <v>1660</v>
      </c>
      <c r="E248" s="71" t="s">
        <v>1145</v>
      </c>
      <c r="F248" s="72" t="s">
        <v>1447</v>
      </c>
      <c r="G248" s="92" t="s">
        <v>1466</v>
      </c>
      <c r="H248" s="72" t="s">
        <v>134</v>
      </c>
      <c r="I248" s="98" t="s">
        <v>134</v>
      </c>
      <c r="J248" s="18" t="s">
        <v>134</v>
      </c>
      <c r="K248" s="67" t="s">
        <v>134</v>
      </c>
      <c r="L248" s="31" t="s">
        <v>134</v>
      </c>
      <c r="M248" s="110" t="s">
        <v>134</v>
      </c>
      <c r="N248" s="31" t="s">
        <v>134</v>
      </c>
      <c r="O248" s="112" t="s">
        <v>134</v>
      </c>
      <c r="P248" s="31" t="s">
        <v>134</v>
      </c>
      <c r="Q248" s="110" t="s">
        <v>134</v>
      </c>
      <c r="R248" s="106" t="s">
        <v>134</v>
      </c>
      <c r="S248" s="111" t="s">
        <v>134</v>
      </c>
    </row>
    <row r="249" spans="1:19" ht="7.5" customHeight="1" x14ac:dyDescent="0.25">
      <c r="A249" s="55">
        <v>249</v>
      </c>
      <c r="B249" s="6" t="s">
        <v>986</v>
      </c>
      <c r="C249" s="38" t="s">
        <v>371</v>
      </c>
      <c r="D249" s="72" t="s">
        <v>1660</v>
      </c>
      <c r="E249" s="71" t="s">
        <v>1146</v>
      </c>
      <c r="F249" s="72" t="s">
        <v>1447</v>
      </c>
      <c r="G249" s="92" t="s">
        <v>1467</v>
      </c>
      <c r="H249" s="72" t="s">
        <v>134</v>
      </c>
      <c r="I249" s="98" t="s">
        <v>134</v>
      </c>
      <c r="J249" s="18" t="s">
        <v>134</v>
      </c>
      <c r="K249" s="67" t="s">
        <v>134</v>
      </c>
      <c r="L249" s="31" t="s">
        <v>134</v>
      </c>
      <c r="M249" s="110" t="s">
        <v>134</v>
      </c>
      <c r="N249" s="31" t="s">
        <v>134</v>
      </c>
      <c r="O249" s="112" t="s">
        <v>134</v>
      </c>
      <c r="P249" s="31" t="s">
        <v>134</v>
      </c>
      <c r="Q249" s="110" t="s">
        <v>134</v>
      </c>
      <c r="R249" s="106" t="s">
        <v>134</v>
      </c>
      <c r="S249" s="111" t="s">
        <v>134</v>
      </c>
    </row>
    <row r="250" spans="1:19" ht="7.5" customHeight="1" x14ac:dyDescent="0.25">
      <c r="A250" s="55">
        <v>250</v>
      </c>
      <c r="B250" s="6" t="s">
        <v>1055</v>
      </c>
      <c r="C250" s="38" t="s">
        <v>371</v>
      </c>
      <c r="D250" s="72" t="s">
        <v>1660</v>
      </c>
      <c r="E250" s="71" t="s">
        <v>1147</v>
      </c>
      <c r="F250" s="72" t="s">
        <v>1447</v>
      </c>
      <c r="G250" s="92" t="s">
        <v>1468</v>
      </c>
      <c r="H250" s="72" t="s">
        <v>134</v>
      </c>
      <c r="I250" s="98" t="s">
        <v>134</v>
      </c>
      <c r="J250" s="18" t="s">
        <v>134</v>
      </c>
      <c r="K250" s="67" t="s">
        <v>134</v>
      </c>
      <c r="L250" s="31" t="s">
        <v>134</v>
      </c>
      <c r="M250" s="110" t="s">
        <v>134</v>
      </c>
      <c r="N250" s="31" t="s">
        <v>134</v>
      </c>
      <c r="O250" s="112" t="s">
        <v>134</v>
      </c>
      <c r="P250" s="31" t="s">
        <v>134</v>
      </c>
      <c r="Q250" s="110" t="s">
        <v>134</v>
      </c>
      <c r="R250" s="106" t="s">
        <v>134</v>
      </c>
      <c r="S250" s="111" t="s">
        <v>134</v>
      </c>
    </row>
    <row r="251" spans="1:19" ht="7.5" customHeight="1" x14ac:dyDescent="0.25">
      <c r="A251" s="55">
        <v>251</v>
      </c>
      <c r="B251" s="6" t="s">
        <v>1071</v>
      </c>
      <c r="C251" s="38" t="s">
        <v>371</v>
      </c>
      <c r="D251" s="72" t="s">
        <v>1660</v>
      </c>
      <c r="E251" s="71" t="s">
        <v>1148</v>
      </c>
      <c r="F251" s="72" t="s">
        <v>1447</v>
      </c>
      <c r="G251" s="92" t="s">
        <v>1469</v>
      </c>
      <c r="H251" s="72" t="s">
        <v>134</v>
      </c>
      <c r="I251" s="98" t="s">
        <v>134</v>
      </c>
      <c r="J251" s="18" t="s">
        <v>134</v>
      </c>
      <c r="K251" s="67" t="s">
        <v>134</v>
      </c>
      <c r="L251" s="31" t="s">
        <v>134</v>
      </c>
      <c r="M251" s="110" t="s">
        <v>134</v>
      </c>
      <c r="N251" s="31" t="s">
        <v>134</v>
      </c>
      <c r="O251" s="112" t="s">
        <v>134</v>
      </c>
      <c r="P251" s="31" t="s">
        <v>134</v>
      </c>
      <c r="Q251" s="110" t="s">
        <v>134</v>
      </c>
      <c r="R251" s="106" t="s">
        <v>134</v>
      </c>
      <c r="S251" s="111" t="s">
        <v>134</v>
      </c>
    </row>
    <row r="252" spans="1:19" ht="7.5" customHeight="1" x14ac:dyDescent="0.25">
      <c r="A252" s="55">
        <v>252</v>
      </c>
      <c r="B252" s="6" t="s">
        <v>1034</v>
      </c>
      <c r="C252" s="38" t="s">
        <v>371</v>
      </c>
      <c r="D252" s="72" t="s">
        <v>1660</v>
      </c>
      <c r="E252" s="71" t="s">
        <v>1142</v>
      </c>
      <c r="F252" s="72" t="s">
        <v>1447</v>
      </c>
      <c r="G252" s="92" t="s">
        <v>1470</v>
      </c>
      <c r="H252" s="72" t="s">
        <v>134</v>
      </c>
      <c r="I252" s="98" t="s">
        <v>134</v>
      </c>
      <c r="J252" s="18" t="s">
        <v>134</v>
      </c>
      <c r="K252" s="67" t="s">
        <v>134</v>
      </c>
      <c r="L252" s="31" t="s">
        <v>134</v>
      </c>
      <c r="M252" s="110" t="s">
        <v>134</v>
      </c>
      <c r="N252" s="31" t="s">
        <v>134</v>
      </c>
      <c r="O252" s="112" t="s">
        <v>134</v>
      </c>
      <c r="P252" s="31" t="s">
        <v>134</v>
      </c>
      <c r="Q252" s="110" t="s">
        <v>134</v>
      </c>
      <c r="R252" s="106" t="s">
        <v>134</v>
      </c>
      <c r="S252" s="111" t="s">
        <v>134</v>
      </c>
    </row>
    <row r="253" spans="1:19" ht="7.5" customHeight="1" x14ac:dyDescent="0.25">
      <c r="A253" s="55">
        <v>253</v>
      </c>
      <c r="B253" s="6" t="s">
        <v>1126</v>
      </c>
      <c r="C253" s="38" t="s">
        <v>371</v>
      </c>
      <c r="D253" s="72" t="s">
        <v>1660</v>
      </c>
      <c r="E253" s="71" t="s">
        <v>1214</v>
      </c>
      <c r="F253" s="72" t="s">
        <v>1447</v>
      </c>
      <c r="G253" s="92" t="s">
        <v>1471</v>
      </c>
      <c r="H253" s="72" t="s">
        <v>134</v>
      </c>
      <c r="I253" s="98" t="s">
        <v>134</v>
      </c>
      <c r="J253" s="18" t="s">
        <v>134</v>
      </c>
      <c r="K253" s="67" t="s">
        <v>134</v>
      </c>
      <c r="L253" s="31" t="s">
        <v>134</v>
      </c>
      <c r="M253" s="110" t="s">
        <v>134</v>
      </c>
      <c r="N253" s="31" t="s">
        <v>134</v>
      </c>
      <c r="O253" s="112" t="s">
        <v>134</v>
      </c>
      <c r="P253" s="31" t="s">
        <v>134</v>
      </c>
      <c r="Q253" s="110" t="s">
        <v>134</v>
      </c>
      <c r="R253" s="106" t="s">
        <v>134</v>
      </c>
      <c r="S253" s="111" t="s">
        <v>134</v>
      </c>
    </row>
    <row r="254" spans="1:19" ht="7.5" customHeight="1" x14ac:dyDescent="0.25">
      <c r="A254" s="55">
        <v>254</v>
      </c>
      <c r="B254" s="6" t="s">
        <v>1042</v>
      </c>
      <c r="C254" s="38" t="s">
        <v>371</v>
      </c>
      <c r="D254" s="72" t="s">
        <v>1660</v>
      </c>
      <c r="E254" s="71" t="s">
        <v>1149</v>
      </c>
      <c r="F254" s="72" t="s">
        <v>1447</v>
      </c>
      <c r="G254" s="92" t="s">
        <v>1472</v>
      </c>
      <c r="H254" s="72" t="s">
        <v>134</v>
      </c>
      <c r="I254" s="98" t="s">
        <v>134</v>
      </c>
      <c r="J254" s="18" t="s">
        <v>134</v>
      </c>
      <c r="K254" s="67" t="s">
        <v>134</v>
      </c>
      <c r="L254" s="31" t="s">
        <v>134</v>
      </c>
      <c r="M254" s="110" t="s">
        <v>134</v>
      </c>
      <c r="N254" s="31" t="s">
        <v>134</v>
      </c>
      <c r="O254" s="112" t="s">
        <v>134</v>
      </c>
      <c r="P254" s="31" t="s">
        <v>134</v>
      </c>
      <c r="Q254" s="110" t="s">
        <v>134</v>
      </c>
      <c r="R254" s="106" t="s">
        <v>134</v>
      </c>
      <c r="S254" s="111" t="s">
        <v>134</v>
      </c>
    </row>
    <row r="255" spans="1:19" ht="7.5" customHeight="1" x14ac:dyDescent="0.25">
      <c r="A255" s="55">
        <v>255</v>
      </c>
      <c r="B255" s="6" t="s">
        <v>1017</v>
      </c>
      <c r="C255" s="38" t="s">
        <v>371</v>
      </c>
      <c r="D255" s="72" t="s">
        <v>1660</v>
      </c>
      <c r="E255" s="71" t="s">
        <v>1150</v>
      </c>
      <c r="F255" s="72" t="s">
        <v>1447</v>
      </c>
      <c r="G255" s="92" t="s">
        <v>1473</v>
      </c>
      <c r="H255" s="72" t="s">
        <v>134</v>
      </c>
      <c r="I255" s="98" t="s">
        <v>134</v>
      </c>
      <c r="J255" s="18" t="s">
        <v>134</v>
      </c>
      <c r="K255" s="67" t="s">
        <v>134</v>
      </c>
      <c r="L255" s="31" t="s">
        <v>134</v>
      </c>
      <c r="M255" s="110" t="s">
        <v>134</v>
      </c>
      <c r="N255" s="31" t="s">
        <v>134</v>
      </c>
      <c r="O255" s="112" t="s">
        <v>134</v>
      </c>
      <c r="P255" s="31" t="s">
        <v>134</v>
      </c>
      <c r="Q255" s="110" t="s">
        <v>134</v>
      </c>
      <c r="R255" s="106" t="s">
        <v>134</v>
      </c>
      <c r="S255" s="111" t="s">
        <v>134</v>
      </c>
    </row>
    <row r="256" spans="1:19" ht="7.5" customHeight="1" x14ac:dyDescent="0.25">
      <c r="A256" s="55">
        <v>256</v>
      </c>
      <c r="B256" s="6" t="s">
        <v>1129</v>
      </c>
      <c r="C256" s="38" t="s">
        <v>371</v>
      </c>
      <c r="D256" s="72" t="s">
        <v>1660</v>
      </c>
      <c r="E256" s="71" t="s">
        <v>1211</v>
      </c>
      <c r="F256" s="72" t="s">
        <v>1447</v>
      </c>
      <c r="G256" s="92" t="s">
        <v>1474</v>
      </c>
      <c r="H256" s="72" t="s">
        <v>134</v>
      </c>
      <c r="I256" s="98" t="s">
        <v>134</v>
      </c>
      <c r="J256" s="18" t="s">
        <v>134</v>
      </c>
      <c r="K256" s="67" t="s">
        <v>134</v>
      </c>
      <c r="L256" s="31" t="s">
        <v>134</v>
      </c>
      <c r="M256" s="110" t="s">
        <v>134</v>
      </c>
      <c r="N256" s="31" t="s">
        <v>134</v>
      </c>
      <c r="O256" s="112" t="s">
        <v>134</v>
      </c>
      <c r="P256" s="31" t="s">
        <v>134</v>
      </c>
      <c r="Q256" s="110" t="s">
        <v>134</v>
      </c>
      <c r="R256" s="106" t="s">
        <v>134</v>
      </c>
      <c r="S256" s="111" t="s">
        <v>134</v>
      </c>
    </row>
    <row r="257" spans="1:19" ht="7.5" customHeight="1" x14ac:dyDescent="0.25">
      <c r="A257" s="55">
        <v>257</v>
      </c>
      <c r="B257" s="6" t="s">
        <v>1036</v>
      </c>
      <c r="C257" s="38" t="s">
        <v>371</v>
      </c>
      <c r="D257" s="72" t="s">
        <v>1660</v>
      </c>
      <c r="E257" s="71" t="s">
        <v>1151</v>
      </c>
      <c r="F257" s="72" t="s">
        <v>1447</v>
      </c>
      <c r="G257" s="92" t="s">
        <v>1475</v>
      </c>
      <c r="H257" s="72" t="s">
        <v>134</v>
      </c>
      <c r="I257" s="98" t="s">
        <v>134</v>
      </c>
      <c r="J257" s="18" t="s">
        <v>134</v>
      </c>
      <c r="K257" s="67" t="s">
        <v>134</v>
      </c>
      <c r="L257" s="31" t="s">
        <v>134</v>
      </c>
      <c r="M257" s="110" t="s">
        <v>134</v>
      </c>
      <c r="N257" s="31" t="s">
        <v>134</v>
      </c>
      <c r="O257" s="112" t="s">
        <v>134</v>
      </c>
      <c r="P257" s="31" t="s">
        <v>134</v>
      </c>
      <c r="Q257" s="110" t="s">
        <v>134</v>
      </c>
      <c r="R257" s="106" t="s">
        <v>134</v>
      </c>
      <c r="S257" s="111" t="s">
        <v>134</v>
      </c>
    </row>
    <row r="258" spans="1:19" ht="7.5" customHeight="1" x14ac:dyDescent="0.25">
      <c r="A258" s="55">
        <v>258</v>
      </c>
      <c r="B258" s="6" t="s">
        <v>1134</v>
      </c>
      <c r="C258" s="38" t="s">
        <v>371</v>
      </c>
      <c r="D258" s="72" t="s">
        <v>1660</v>
      </c>
      <c r="E258" s="71" t="s">
        <v>1141</v>
      </c>
      <c r="F258" s="72" t="s">
        <v>1447</v>
      </c>
      <c r="G258" s="92" t="s">
        <v>1476</v>
      </c>
      <c r="H258" s="72" t="s">
        <v>134</v>
      </c>
      <c r="I258" s="98" t="s">
        <v>134</v>
      </c>
      <c r="J258" s="18" t="s">
        <v>134</v>
      </c>
      <c r="K258" s="67" t="s">
        <v>134</v>
      </c>
      <c r="L258" s="31" t="s">
        <v>134</v>
      </c>
      <c r="M258" s="110" t="s">
        <v>134</v>
      </c>
      <c r="N258" s="31" t="s">
        <v>134</v>
      </c>
      <c r="O258" s="112" t="s">
        <v>134</v>
      </c>
      <c r="P258" s="31" t="s">
        <v>134</v>
      </c>
      <c r="Q258" s="110" t="s">
        <v>134</v>
      </c>
      <c r="R258" s="106" t="s">
        <v>134</v>
      </c>
      <c r="S258" s="111" t="s">
        <v>134</v>
      </c>
    </row>
    <row r="259" spans="1:19" ht="7.5" customHeight="1" x14ac:dyDescent="0.25">
      <c r="A259" s="55">
        <v>259</v>
      </c>
      <c r="B259" s="6" t="s">
        <v>1099</v>
      </c>
      <c r="C259" s="38" t="s">
        <v>371</v>
      </c>
      <c r="D259" s="72" t="s">
        <v>1660</v>
      </c>
      <c r="E259" s="71" t="s">
        <v>1145</v>
      </c>
      <c r="F259" s="72" t="s">
        <v>1447</v>
      </c>
      <c r="G259" s="92" t="s">
        <v>1477</v>
      </c>
      <c r="H259" s="72" t="s">
        <v>134</v>
      </c>
      <c r="I259" s="98" t="s">
        <v>134</v>
      </c>
      <c r="J259" s="18" t="s">
        <v>134</v>
      </c>
      <c r="K259" s="67" t="s">
        <v>134</v>
      </c>
      <c r="L259" s="31" t="s">
        <v>134</v>
      </c>
      <c r="M259" s="110" t="s">
        <v>134</v>
      </c>
      <c r="N259" s="31" t="s">
        <v>134</v>
      </c>
      <c r="O259" s="112" t="s">
        <v>134</v>
      </c>
      <c r="P259" s="31" t="s">
        <v>134</v>
      </c>
      <c r="Q259" s="110" t="s">
        <v>134</v>
      </c>
      <c r="R259" s="106" t="s">
        <v>134</v>
      </c>
      <c r="S259" s="111" t="s">
        <v>134</v>
      </c>
    </row>
    <row r="260" spans="1:19" ht="7.5" customHeight="1" x14ac:dyDescent="0.25">
      <c r="A260" s="55">
        <v>260</v>
      </c>
      <c r="B260" s="6" t="s">
        <v>1084</v>
      </c>
      <c r="C260" s="38" t="s">
        <v>371</v>
      </c>
      <c r="D260" s="72" t="s">
        <v>1660</v>
      </c>
      <c r="E260" s="71" t="s">
        <v>1208</v>
      </c>
      <c r="F260" s="72" t="s">
        <v>1447</v>
      </c>
      <c r="G260" s="92" t="s">
        <v>1478</v>
      </c>
      <c r="H260" s="72" t="s">
        <v>134</v>
      </c>
      <c r="I260" s="98" t="s">
        <v>134</v>
      </c>
      <c r="J260" s="18" t="s">
        <v>134</v>
      </c>
      <c r="K260" s="67" t="s">
        <v>134</v>
      </c>
      <c r="L260" s="31" t="s">
        <v>134</v>
      </c>
      <c r="M260" s="110" t="s">
        <v>134</v>
      </c>
      <c r="N260" s="31" t="s">
        <v>134</v>
      </c>
      <c r="O260" s="112" t="s">
        <v>134</v>
      </c>
      <c r="P260" s="31" t="s">
        <v>134</v>
      </c>
      <c r="Q260" s="110" t="s">
        <v>134</v>
      </c>
      <c r="R260" s="106" t="s">
        <v>134</v>
      </c>
      <c r="S260" s="111" t="s">
        <v>134</v>
      </c>
    </row>
    <row r="261" spans="1:19" ht="7.5" customHeight="1" x14ac:dyDescent="0.25">
      <c r="A261" s="55">
        <v>261</v>
      </c>
      <c r="B261" s="6" t="s">
        <v>1109</v>
      </c>
      <c r="C261" s="38" t="s">
        <v>371</v>
      </c>
      <c r="D261" s="72" t="s">
        <v>1660</v>
      </c>
      <c r="E261" s="71" t="s">
        <v>1147</v>
      </c>
      <c r="F261" s="72" t="s">
        <v>1447</v>
      </c>
      <c r="G261" s="92" t="s">
        <v>1479</v>
      </c>
      <c r="H261" s="72" t="s">
        <v>134</v>
      </c>
      <c r="I261" s="98" t="s">
        <v>134</v>
      </c>
      <c r="J261" s="18" t="s">
        <v>134</v>
      </c>
      <c r="K261" s="67" t="s">
        <v>134</v>
      </c>
      <c r="L261" s="31" t="s">
        <v>134</v>
      </c>
      <c r="M261" s="110" t="s">
        <v>134</v>
      </c>
      <c r="N261" s="31" t="s">
        <v>134</v>
      </c>
      <c r="O261" s="112" t="s">
        <v>134</v>
      </c>
      <c r="P261" s="31" t="s">
        <v>134</v>
      </c>
      <c r="Q261" s="110" t="s">
        <v>134</v>
      </c>
      <c r="R261" s="106" t="s">
        <v>134</v>
      </c>
      <c r="S261" s="111" t="s">
        <v>134</v>
      </c>
    </row>
    <row r="262" spans="1:19" ht="7.5" customHeight="1" x14ac:dyDescent="0.25">
      <c r="A262" s="55">
        <v>262</v>
      </c>
      <c r="B262" s="6" t="s">
        <v>1133</v>
      </c>
      <c r="C262" s="38" t="s">
        <v>371</v>
      </c>
      <c r="D262" s="72" t="s">
        <v>1660</v>
      </c>
      <c r="E262" s="71" t="s">
        <v>1149</v>
      </c>
      <c r="F262" s="72" t="s">
        <v>1447</v>
      </c>
      <c r="G262" s="92" t="s">
        <v>1480</v>
      </c>
      <c r="H262" s="72" t="s">
        <v>134</v>
      </c>
      <c r="I262" s="98" t="s">
        <v>134</v>
      </c>
      <c r="J262" s="18" t="s">
        <v>134</v>
      </c>
      <c r="K262" s="67" t="s">
        <v>134</v>
      </c>
      <c r="L262" s="31" t="s">
        <v>134</v>
      </c>
      <c r="M262" s="110" t="s">
        <v>134</v>
      </c>
      <c r="N262" s="31" t="s">
        <v>134</v>
      </c>
      <c r="O262" s="112" t="s">
        <v>134</v>
      </c>
      <c r="P262" s="31" t="s">
        <v>134</v>
      </c>
      <c r="Q262" s="110" t="s">
        <v>134</v>
      </c>
      <c r="R262" s="106" t="s">
        <v>134</v>
      </c>
      <c r="S262" s="111" t="s">
        <v>134</v>
      </c>
    </row>
    <row r="263" spans="1:19" ht="7.5" customHeight="1" x14ac:dyDescent="0.25">
      <c r="A263" s="55">
        <v>263</v>
      </c>
      <c r="B263" s="6" t="s">
        <v>1068</v>
      </c>
      <c r="C263" s="38" t="s">
        <v>371</v>
      </c>
      <c r="D263" s="72" t="s">
        <v>1660</v>
      </c>
      <c r="E263" s="71" t="s">
        <v>1227</v>
      </c>
      <c r="F263" s="72" t="s">
        <v>1447</v>
      </c>
      <c r="G263" s="92" t="s">
        <v>1481</v>
      </c>
      <c r="H263" s="72" t="s">
        <v>134</v>
      </c>
      <c r="I263" s="98" t="s">
        <v>134</v>
      </c>
      <c r="J263" s="18" t="s">
        <v>134</v>
      </c>
      <c r="K263" s="67" t="s">
        <v>134</v>
      </c>
      <c r="L263" s="31" t="s">
        <v>134</v>
      </c>
      <c r="M263" s="110" t="s">
        <v>134</v>
      </c>
      <c r="N263" s="31" t="s">
        <v>134</v>
      </c>
      <c r="O263" s="112" t="s">
        <v>134</v>
      </c>
      <c r="P263" s="31" t="s">
        <v>134</v>
      </c>
      <c r="Q263" s="110" t="s">
        <v>134</v>
      </c>
      <c r="R263" s="106" t="s">
        <v>134</v>
      </c>
      <c r="S263" s="111" t="s">
        <v>134</v>
      </c>
    </row>
    <row r="264" spans="1:19" ht="7.5" customHeight="1" x14ac:dyDescent="0.25">
      <c r="A264" s="55">
        <v>264</v>
      </c>
      <c r="B264" s="6" t="s">
        <v>977</v>
      </c>
      <c r="C264" s="38" t="s">
        <v>371</v>
      </c>
      <c r="D264" s="72" t="s">
        <v>1660</v>
      </c>
      <c r="E264" s="71" t="s">
        <v>1153</v>
      </c>
      <c r="F264" s="72" t="s">
        <v>1447</v>
      </c>
      <c r="G264" s="92" t="s">
        <v>1482</v>
      </c>
      <c r="H264" s="72" t="s">
        <v>134</v>
      </c>
      <c r="I264" s="98" t="s">
        <v>134</v>
      </c>
      <c r="J264" s="18" t="s">
        <v>134</v>
      </c>
      <c r="K264" s="67" t="s">
        <v>134</v>
      </c>
      <c r="L264" s="31" t="s">
        <v>134</v>
      </c>
      <c r="M264" s="110" t="s">
        <v>134</v>
      </c>
      <c r="N264" s="31" t="s">
        <v>134</v>
      </c>
      <c r="O264" s="112" t="s">
        <v>134</v>
      </c>
      <c r="P264" s="31" t="s">
        <v>134</v>
      </c>
      <c r="Q264" s="110" t="s">
        <v>134</v>
      </c>
      <c r="R264" s="106" t="s">
        <v>134</v>
      </c>
      <c r="S264" s="111" t="s">
        <v>134</v>
      </c>
    </row>
    <row r="265" spans="1:19" ht="7.5" customHeight="1" x14ac:dyDescent="0.25">
      <c r="A265" s="55">
        <v>265</v>
      </c>
      <c r="B265" s="6" t="s">
        <v>1007</v>
      </c>
      <c r="C265" s="38" t="s">
        <v>371</v>
      </c>
      <c r="D265" s="72" t="s">
        <v>1660</v>
      </c>
      <c r="E265" s="71" t="s">
        <v>1149</v>
      </c>
      <c r="F265" s="72" t="s">
        <v>1447</v>
      </c>
      <c r="G265" s="92" t="s">
        <v>1483</v>
      </c>
      <c r="H265" s="72" t="s">
        <v>134</v>
      </c>
      <c r="I265" s="98" t="s">
        <v>134</v>
      </c>
      <c r="J265" s="18" t="s">
        <v>134</v>
      </c>
      <c r="K265" s="67" t="s">
        <v>134</v>
      </c>
      <c r="L265" s="31" t="s">
        <v>134</v>
      </c>
      <c r="M265" s="110" t="s">
        <v>134</v>
      </c>
      <c r="N265" s="31" t="s">
        <v>134</v>
      </c>
      <c r="O265" s="112" t="s">
        <v>134</v>
      </c>
      <c r="P265" s="31" t="s">
        <v>134</v>
      </c>
      <c r="Q265" s="110" t="s">
        <v>134</v>
      </c>
      <c r="R265" s="106" t="s">
        <v>134</v>
      </c>
      <c r="S265" s="111" t="s">
        <v>134</v>
      </c>
    </row>
    <row r="266" spans="1:19" ht="7.5" customHeight="1" x14ac:dyDescent="0.25">
      <c r="A266" s="55">
        <v>266</v>
      </c>
      <c r="B266" s="6" t="s">
        <v>1095</v>
      </c>
      <c r="C266" s="38" t="s">
        <v>371</v>
      </c>
      <c r="D266" s="72" t="s">
        <v>1660</v>
      </c>
      <c r="E266" s="71" t="s">
        <v>1211</v>
      </c>
      <c r="F266" s="72" t="s">
        <v>1447</v>
      </c>
      <c r="G266" s="92" t="s">
        <v>1484</v>
      </c>
      <c r="H266" s="72" t="s">
        <v>134</v>
      </c>
      <c r="I266" s="98" t="s">
        <v>134</v>
      </c>
      <c r="J266" s="18" t="s">
        <v>134</v>
      </c>
      <c r="K266" s="67" t="s">
        <v>134</v>
      </c>
      <c r="L266" s="31" t="s">
        <v>134</v>
      </c>
      <c r="M266" s="110" t="s">
        <v>134</v>
      </c>
      <c r="N266" s="31" t="s">
        <v>134</v>
      </c>
      <c r="O266" s="112" t="s">
        <v>134</v>
      </c>
      <c r="P266" s="31" t="s">
        <v>134</v>
      </c>
      <c r="Q266" s="110" t="s">
        <v>134</v>
      </c>
      <c r="R266" s="106" t="s">
        <v>134</v>
      </c>
      <c r="S266" s="111" t="s">
        <v>134</v>
      </c>
    </row>
    <row r="267" spans="1:19" ht="7.5" customHeight="1" x14ac:dyDescent="0.25">
      <c r="A267" s="55">
        <v>267</v>
      </c>
      <c r="B267" s="6" t="s">
        <v>1124</v>
      </c>
      <c r="C267" s="38" t="s">
        <v>371</v>
      </c>
      <c r="D267" s="72" t="s">
        <v>1660</v>
      </c>
      <c r="E267" s="71" t="s">
        <v>1210</v>
      </c>
      <c r="F267" s="72" t="s">
        <v>1447</v>
      </c>
      <c r="G267" s="92" t="s">
        <v>1485</v>
      </c>
      <c r="H267" s="72" t="s">
        <v>134</v>
      </c>
      <c r="I267" s="98" t="s">
        <v>134</v>
      </c>
      <c r="J267" s="18" t="s">
        <v>134</v>
      </c>
      <c r="K267" s="67" t="s">
        <v>134</v>
      </c>
      <c r="L267" s="31" t="s">
        <v>134</v>
      </c>
      <c r="M267" s="110" t="s">
        <v>134</v>
      </c>
      <c r="N267" s="31" t="s">
        <v>134</v>
      </c>
      <c r="O267" s="112" t="s">
        <v>134</v>
      </c>
      <c r="P267" s="31" t="s">
        <v>134</v>
      </c>
      <c r="Q267" s="110" t="s">
        <v>134</v>
      </c>
      <c r="R267" s="106" t="s">
        <v>134</v>
      </c>
      <c r="S267" s="111" t="s">
        <v>134</v>
      </c>
    </row>
    <row r="268" spans="1:19" ht="7.5" customHeight="1" x14ac:dyDescent="0.25">
      <c r="A268" s="55">
        <v>268</v>
      </c>
      <c r="B268" s="6" t="s">
        <v>1015</v>
      </c>
      <c r="C268" s="38" t="s">
        <v>371</v>
      </c>
      <c r="D268" s="72" t="s">
        <v>1660</v>
      </c>
      <c r="E268" s="71" t="s">
        <v>1149</v>
      </c>
      <c r="F268" s="72" t="s">
        <v>1447</v>
      </c>
      <c r="G268" s="92" t="s">
        <v>1486</v>
      </c>
      <c r="H268" s="72" t="s">
        <v>134</v>
      </c>
      <c r="I268" s="98" t="s">
        <v>134</v>
      </c>
      <c r="J268" s="18" t="s">
        <v>134</v>
      </c>
      <c r="K268" s="67" t="s">
        <v>134</v>
      </c>
      <c r="L268" s="31" t="s">
        <v>134</v>
      </c>
      <c r="M268" s="110" t="s">
        <v>134</v>
      </c>
      <c r="N268" s="31" t="s">
        <v>134</v>
      </c>
      <c r="O268" s="112" t="s">
        <v>134</v>
      </c>
      <c r="P268" s="31" t="s">
        <v>134</v>
      </c>
      <c r="Q268" s="110" t="s">
        <v>134</v>
      </c>
      <c r="R268" s="106" t="s">
        <v>134</v>
      </c>
      <c r="S268" s="111" t="s">
        <v>134</v>
      </c>
    </row>
    <row r="269" spans="1:19" ht="7.5" customHeight="1" x14ac:dyDescent="0.25">
      <c r="A269" s="55">
        <v>269</v>
      </c>
      <c r="B269" s="6" t="s">
        <v>1098</v>
      </c>
      <c r="C269" s="38" t="s">
        <v>371</v>
      </c>
      <c r="D269" s="72" t="s">
        <v>1660</v>
      </c>
      <c r="E269" s="71" t="s">
        <v>1209</v>
      </c>
      <c r="F269" s="72" t="s">
        <v>1447</v>
      </c>
      <c r="G269" s="92" t="s">
        <v>1487</v>
      </c>
      <c r="H269" s="72" t="s">
        <v>134</v>
      </c>
      <c r="I269" s="98" t="s">
        <v>134</v>
      </c>
      <c r="J269" s="18" t="s">
        <v>134</v>
      </c>
      <c r="K269" s="67" t="s">
        <v>134</v>
      </c>
      <c r="L269" s="31" t="s">
        <v>134</v>
      </c>
      <c r="M269" s="110" t="s">
        <v>134</v>
      </c>
      <c r="N269" s="31" t="s">
        <v>134</v>
      </c>
      <c r="O269" s="112" t="s">
        <v>134</v>
      </c>
      <c r="P269" s="31" t="s">
        <v>134</v>
      </c>
      <c r="Q269" s="110" t="s">
        <v>134</v>
      </c>
      <c r="R269" s="106" t="s">
        <v>134</v>
      </c>
      <c r="S269" s="111" t="s">
        <v>134</v>
      </c>
    </row>
    <row r="270" spans="1:19" ht="7.5" customHeight="1" x14ac:dyDescent="0.25">
      <c r="A270" s="55">
        <v>270</v>
      </c>
      <c r="B270" s="6" t="s">
        <v>990</v>
      </c>
      <c r="C270" s="38" t="s">
        <v>371</v>
      </c>
      <c r="D270" s="72" t="s">
        <v>1660</v>
      </c>
      <c r="E270" s="71" t="s">
        <v>1152</v>
      </c>
      <c r="F270" s="72" t="s">
        <v>1447</v>
      </c>
      <c r="G270" s="92" t="s">
        <v>1488</v>
      </c>
      <c r="H270" s="72" t="s">
        <v>134</v>
      </c>
      <c r="I270" s="98" t="s">
        <v>134</v>
      </c>
      <c r="J270" s="18" t="s">
        <v>134</v>
      </c>
      <c r="K270" s="67" t="s">
        <v>134</v>
      </c>
      <c r="L270" s="31" t="s">
        <v>134</v>
      </c>
      <c r="M270" s="110" t="s">
        <v>134</v>
      </c>
      <c r="N270" s="31" t="s">
        <v>134</v>
      </c>
      <c r="O270" s="112" t="s">
        <v>134</v>
      </c>
      <c r="P270" s="31" t="s">
        <v>134</v>
      </c>
      <c r="Q270" s="110" t="s">
        <v>134</v>
      </c>
      <c r="R270" s="106" t="s">
        <v>134</v>
      </c>
      <c r="S270" s="111" t="s">
        <v>134</v>
      </c>
    </row>
    <row r="271" spans="1:19" ht="7.5" customHeight="1" x14ac:dyDescent="0.25">
      <c r="A271" s="55">
        <v>271</v>
      </c>
      <c r="B271" s="6" t="s">
        <v>1025</v>
      </c>
      <c r="C271" s="38" t="s">
        <v>371</v>
      </c>
      <c r="D271" s="72" t="s">
        <v>1660</v>
      </c>
      <c r="E271" s="71" t="s">
        <v>1210</v>
      </c>
      <c r="F271" s="72" t="s">
        <v>1447</v>
      </c>
      <c r="G271" s="92" t="s">
        <v>1489</v>
      </c>
      <c r="H271" s="72" t="s">
        <v>134</v>
      </c>
      <c r="I271" s="98" t="s">
        <v>134</v>
      </c>
      <c r="J271" s="18" t="s">
        <v>134</v>
      </c>
      <c r="K271" s="67" t="s">
        <v>134</v>
      </c>
      <c r="L271" s="31" t="s">
        <v>134</v>
      </c>
      <c r="M271" s="110" t="s">
        <v>134</v>
      </c>
      <c r="N271" s="31" t="s">
        <v>134</v>
      </c>
      <c r="O271" s="112" t="s">
        <v>134</v>
      </c>
      <c r="P271" s="31" t="s">
        <v>134</v>
      </c>
      <c r="Q271" s="110" t="s">
        <v>134</v>
      </c>
      <c r="R271" s="106" t="s">
        <v>134</v>
      </c>
      <c r="S271" s="111" t="s">
        <v>134</v>
      </c>
    </row>
    <row r="272" spans="1:19" ht="7.5" customHeight="1" x14ac:dyDescent="0.25">
      <c r="A272" s="55">
        <v>272</v>
      </c>
      <c r="B272" s="6" t="s">
        <v>1077</v>
      </c>
      <c r="C272" s="38" t="s">
        <v>371</v>
      </c>
      <c r="D272" s="72" t="s">
        <v>1660</v>
      </c>
      <c r="E272" s="71" t="s">
        <v>1145</v>
      </c>
      <c r="F272" s="72" t="s">
        <v>1447</v>
      </c>
      <c r="G272" s="92" t="s">
        <v>1490</v>
      </c>
      <c r="H272" s="72" t="s">
        <v>134</v>
      </c>
      <c r="I272" s="98" t="s">
        <v>134</v>
      </c>
      <c r="J272" s="18" t="s">
        <v>134</v>
      </c>
      <c r="K272" s="67" t="s">
        <v>134</v>
      </c>
      <c r="L272" s="31" t="s">
        <v>134</v>
      </c>
      <c r="M272" s="110" t="s">
        <v>134</v>
      </c>
      <c r="N272" s="31" t="s">
        <v>134</v>
      </c>
      <c r="O272" s="112" t="s">
        <v>134</v>
      </c>
      <c r="P272" s="31" t="s">
        <v>134</v>
      </c>
      <c r="Q272" s="110" t="s">
        <v>134</v>
      </c>
      <c r="R272" s="106" t="s">
        <v>134</v>
      </c>
      <c r="S272" s="111" t="s">
        <v>134</v>
      </c>
    </row>
    <row r="273" spans="1:19" ht="7.5" customHeight="1" x14ac:dyDescent="0.25">
      <c r="A273" s="55">
        <v>273</v>
      </c>
      <c r="B273" s="6" t="s">
        <v>1100</v>
      </c>
      <c r="C273" s="38" t="s">
        <v>371</v>
      </c>
      <c r="D273" s="72" t="s">
        <v>1660</v>
      </c>
      <c r="E273" s="71" t="s">
        <v>1145</v>
      </c>
      <c r="F273" s="72" t="s">
        <v>1447</v>
      </c>
      <c r="G273" s="92" t="s">
        <v>1491</v>
      </c>
      <c r="H273" s="72" t="s">
        <v>134</v>
      </c>
      <c r="I273" s="98" t="s">
        <v>134</v>
      </c>
      <c r="J273" s="18" t="s">
        <v>134</v>
      </c>
      <c r="K273" s="67" t="s">
        <v>134</v>
      </c>
      <c r="L273" s="31" t="s">
        <v>134</v>
      </c>
      <c r="M273" s="110" t="s">
        <v>134</v>
      </c>
      <c r="N273" s="31" t="s">
        <v>134</v>
      </c>
      <c r="O273" s="112" t="s">
        <v>134</v>
      </c>
      <c r="P273" s="31" t="s">
        <v>134</v>
      </c>
      <c r="Q273" s="110" t="s">
        <v>134</v>
      </c>
      <c r="R273" s="106" t="s">
        <v>134</v>
      </c>
      <c r="S273" s="111" t="s">
        <v>134</v>
      </c>
    </row>
    <row r="274" spans="1:19" ht="7.5" customHeight="1" x14ac:dyDescent="0.25">
      <c r="A274" s="55">
        <v>274</v>
      </c>
      <c r="B274" s="6" t="s">
        <v>1024</v>
      </c>
      <c r="C274" s="38" t="s">
        <v>371</v>
      </c>
      <c r="D274" s="72" t="s">
        <v>1660</v>
      </c>
      <c r="E274" s="71" t="s">
        <v>1142</v>
      </c>
      <c r="F274" s="72" t="s">
        <v>1447</v>
      </c>
      <c r="G274" s="92" t="s">
        <v>1492</v>
      </c>
      <c r="H274" s="72" t="s">
        <v>134</v>
      </c>
      <c r="I274" s="98" t="s">
        <v>134</v>
      </c>
      <c r="J274" s="18" t="s">
        <v>134</v>
      </c>
      <c r="K274" s="67" t="s">
        <v>134</v>
      </c>
      <c r="L274" s="31" t="s">
        <v>134</v>
      </c>
      <c r="M274" s="110" t="s">
        <v>134</v>
      </c>
      <c r="N274" s="31" t="s">
        <v>134</v>
      </c>
      <c r="O274" s="112" t="s">
        <v>134</v>
      </c>
      <c r="P274" s="31" t="s">
        <v>134</v>
      </c>
      <c r="Q274" s="110" t="s">
        <v>134</v>
      </c>
      <c r="R274" s="106" t="s">
        <v>134</v>
      </c>
      <c r="S274" s="111" t="s">
        <v>134</v>
      </c>
    </row>
    <row r="275" spans="1:19" ht="7.5" customHeight="1" x14ac:dyDescent="0.25">
      <c r="A275" s="55">
        <v>275</v>
      </c>
      <c r="B275" s="6" t="s">
        <v>1115</v>
      </c>
      <c r="C275" s="38" t="s">
        <v>371</v>
      </c>
      <c r="D275" s="72" t="s">
        <v>1660</v>
      </c>
      <c r="E275" s="71" t="s">
        <v>1154</v>
      </c>
      <c r="F275" s="72" t="s">
        <v>1447</v>
      </c>
      <c r="G275" s="92" t="s">
        <v>1493</v>
      </c>
      <c r="H275" s="72" t="s">
        <v>134</v>
      </c>
      <c r="I275" s="98" t="s">
        <v>134</v>
      </c>
      <c r="J275" s="18" t="s">
        <v>134</v>
      </c>
      <c r="K275" s="67" t="s">
        <v>134</v>
      </c>
      <c r="L275" s="31" t="s">
        <v>134</v>
      </c>
      <c r="M275" s="110" t="s">
        <v>134</v>
      </c>
      <c r="N275" s="31" t="s">
        <v>134</v>
      </c>
      <c r="O275" s="112" t="s">
        <v>134</v>
      </c>
      <c r="P275" s="31" t="s">
        <v>134</v>
      </c>
      <c r="Q275" s="110" t="s">
        <v>134</v>
      </c>
      <c r="R275" s="106" t="s">
        <v>134</v>
      </c>
      <c r="S275" s="111" t="s">
        <v>134</v>
      </c>
    </row>
    <row r="276" spans="1:19" ht="7.5" customHeight="1" x14ac:dyDescent="0.25">
      <c r="A276" s="55">
        <v>276</v>
      </c>
      <c r="B276" s="6" t="s">
        <v>991</v>
      </c>
      <c r="C276" s="38" t="s">
        <v>371</v>
      </c>
      <c r="D276" s="72" t="s">
        <v>1660</v>
      </c>
      <c r="E276" s="71" t="s">
        <v>1155</v>
      </c>
      <c r="F276" s="72" t="s">
        <v>1447</v>
      </c>
      <c r="G276" s="92" t="s">
        <v>1494</v>
      </c>
      <c r="H276" s="72" t="s">
        <v>134</v>
      </c>
      <c r="I276" s="98" t="s">
        <v>134</v>
      </c>
      <c r="J276" s="18" t="s">
        <v>134</v>
      </c>
      <c r="K276" s="67" t="s">
        <v>134</v>
      </c>
      <c r="L276" s="31" t="s">
        <v>134</v>
      </c>
      <c r="M276" s="110" t="s">
        <v>134</v>
      </c>
      <c r="N276" s="31" t="s">
        <v>134</v>
      </c>
      <c r="O276" s="112" t="s">
        <v>134</v>
      </c>
      <c r="P276" s="31" t="s">
        <v>134</v>
      </c>
      <c r="Q276" s="110" t="s">
        <v>134</v>
      </c>
      <c r="R276" s="106" t="s">
        <v>134</v>
      </c>
      <c r="S276" s="111" t="s">
        <v>134</v>
      </c>
    </row>
    <row r="277" spans="1:19" ht="7.5" customHeight="1" x14ac:dyDescent="0.25">
      <c r="A277" s="55">
        <v>277</v>
      </c>
      <c r="B277" s="6" t="s">
        <v>891</v>
      </c>
      <c r="C277" s="38" t="s">
        <v>371</v>
      </c>
      <c r="D277" s="72" t="s">
        <v>1660</v>
      </c>
      <c r="E277" s="71" t="s">
        <v>1212</v>
      </c>
      <c r="F277" s="72" t="s">
        <v>1447</v>
      </c>
      <c r="G277" s="92" t="s">
        <v>1495</v>
      </c>
      <c r="H277" s="72" t="s">
        <v>134</v>
      </c>
      <c r="I277" s="98" t="s">
        <v>134</v>
      </c>
      <c r="J277" s="18" t="s">
        <v>134</v>
      </c>
      <c r="K277" s="67" t="s">
        <v>134</v>
      </c>
      <c r="L277" s="31" t="s">
        <v>134</v>
      </c>
      <c r="M277" s="110" t="s">
        <v>134</v>
      </c>
      <c r="N277" s="31" t="s">
        <v>134</v>
      </c>
      <c r="O277" s="112" t="s">
        <v>134</v>
      </c>
      <c r="P277" s="31" t="s">
        <v>134</v>
      </c>
      <c r="Q277" s="110" t="s">
        <v>134</v>
      </c>
      <c r="R277" s="106" t="s">
        <v>134</v>
      </c>
      <c r="S277" s="111" t="s">
        <v>134</v>
      </c>
    </row>
    <row r="278" spans="1:19" ht="7.5" customHeight="1" x14ac:dyDescent="0.25">
      <c r="A278" s="55">
        <v>278</v>
      </c>
      <c r="B278" s="6" t="s">
        <v>1137</v>
      </c>
      <c r="C278" s="38" t="s">
        <v>371</v>
      </c>
      <c r="D278" s="72" t="s">
        <v>1660</v>
      </c>
      <c r="E278" s="71" t="s">
        <v>1156</v>
      </c>
      <c r="F278" s="72" t="s">
        <v>1447</v>
      </c>
      <c r="G278" s="92" t="s">
        <v>1496</v>
      </c>
      <c r="H278" s="72" t="s">
        <v>134</v>
      </c>
      <c r="I278" s="98" t="s">
        <v>134</v>
      </c>
      <c r="J278" s="18" t="s">
        <v>134</v>
      </c>
      <c r="K278" s="67" t="s">
        <v>134</v>
      </c>
      <c r="L278" s="31" t="s">
        <v>134</v>
      </c>
      <c r="M278" s="110" t="s">
        <v>134</v>
      </c>
      <c r="N278" s="31" t="s">
        <v>134</v>
      </c>
      <c r="O278" s="112" t="s">
        <v>134</v>
      </c>
      <c r="P278" s="31" t="s">
        <v>134</v>
      </c>
      <c r="Q278" s="110" t="s">
        <v>134</v>
      </c>
      <c r="R278" s="106" t="s">
        <v>134</v>
      </c>
      <c r="S278" s="111" t="s">
        <v>134</v>
      </c>
    </row>
    <row r="279" spans="1:19" ht="7.5" customHeight="1" x14ac:dyDescent="0.25">
      <c r="A279" s="55">
        <v>279</v>
      </c>
      <c r="B279" s="6" t="s">
        <v>1019</v>
      </c>
      <c r="C279" s="38" t="s">
        <v>371</v>
      </c>
      <c r="D279" s="72" t="s">
        <v>1660</v>
      </c>
      <c r="E279" s="71" t="s">
        <v>1211</v>
      </c>
      <c r="F279" s="72" t="s">
        <v>1447</v>
      </c>
      <c r="G279" s="92" t="s">
        <v>1497</v>
      </c>
      <c r="H279" s="72" t="s">
        <v>134</v>
      </c>
      <c r="I279" s="98" t="s">
        <v>134</v>
      </c>
      <c r="J279" s="18" t="s">
        <v>134</v>
      </c>
      <c r="K279" s="67" t="s">
        <v>134</v>
      </c>
      <c r="L279" s="31" t="s">
        <v>134</v>
      </c>
      <c r="M279" s="110" t="s">
        <v>134</v>
      </c>
      <c r="N279" s="31" t="s">
        <v>134</v>
      </c>
      <c r="O279" s="112" t="s">
        <v>134</v>
      </c>
      <c r="P279" s="31" t="s">
        <v>134</v>
      </c>
      <c r="Q279" s="110" t="s">
        <v>134</v>
      </c>
      <c r="R279" s="106" t="s">
        <v>134</v>
      </c>
      <c r="S279" s="111" t="s">
        <v>134</v>
      </c>
    </row>
    <row r="280" spans="1:19" ht="7.5" customHeight="1" x14ac:dyDescent="0.25">
      <c r="A280" s="55">
        <v>280</v>
      </c>
      <c r="B280" s="6" t="s">
        <v>1097</v>
      </c>
      <c r="C280" s="38" t="s">
        <v>371</v>
      </c>
      <c r="D280" s="72" t="s">
        <v>1660</v>
      </c>
      <c r="E280" s="71" t="s">
        <v>1153</v>
      </c>
      <c r="F280" s="72" t="s">
        <v>1447</v>
      </c>
      <c r="G280" s="92" t="s">
        <v>1498</v>
      </c>
      <c r="H280" s="72" t="s">
        <v>134</v>
      </c>
      <c r="I280" s="98" t="s">
        <v>134</v>
      </c>
      <c r="J280" s="18" t="s">
        <v>134</v>
      </c>
      <c r="K280" s="67" t="s">
        <v>134</v>
      </c>
      <c r="L280" s="31" t="s">
        <v>134</v>
      </c>
      <c r="M280" s="110" t="s">
        <v>134</v>
      </c>
      <c r="N280" s="31" t="s">
        <v>134</v>
      </c>
      <c r="O280" s="112" t="s">
        <v>134</v>
      </c>
      <c r="P280" s="31" t="s">
        <v>134</v>
      </c>
      <c r="Q280" s="110" t="s">
        <v>134</v>
      </c>
      <c r="R280" s="106" t="s">
        <v>134</v>
      </c>
      <c r="S280" s="111" t="s">
        <v>134</v>
      </c>
    </row>
    <row r="281" spans="1:19" ht="7.5" customHeight="1" x14ac:dyDescent="0.25">
      <c r="A281" s="55">
        <v>281</v>
      </c>
      <c r="B281" s="6" t="s">
        <v>1035</v>
      </c>
      <c r="C281" s="38" t="s">
        <v>371</v>
      </c>
      <c r="D281" s="72" t="s">
        <v>1660</v>
      </c>
      <c r="E281" s="71" t="s">
        <v>1142</v>
      </c>
      <c r="F281" s="72" t="s">
        <v>1447</v>
      </c>
      <c r="G281" s="92" t="s">
        <v>1499</v>
      </c>
      <c r="H281" s="72" t="s">
        <v>134</v>
      </c>
      <c r="I281" s="98" t="s">
        <v>134</v>
      </c>
      <c r="J281" s="18" t="s">
        <v>134</v>
      </c>
      <c r="K281" s="67" t="s">
        <v>134</v>
      </c>
      <c r="L281" s="31" t="s">
        <v>134</v>
      </c>
      <c r="M281" s="110" t="s">
        <v>134</v>
      </c>
      <c r="N281" s="31" t="s">
        <v>134</v>
      </c>
      <c r="O281" s="112" t="s">
        <v>134</v>
      </c>
      <c r="P281" s="31" t="s">
        <v>134</v>
      </c>
      <c r="Q281" s="110" t="s">
        <v>134</v>
      </c>
      <c r="R281" s="106" t="s">
        <v>134</v>
      </c>
      <c r="S281" s="111" t="s">
        <v>134</v>
      </c>
    </row>
    <row r="282" spans="1:19" ht="7.5" customHeight="1" x14ac:dyDescent="0.25">
      <c r="A282" s="55">
        <v>282</v>
      </c>
      <c r="B282" s="6" t="s">
        <v>1132</v>
      </c>
      <c r="C282" s="38" t="s">
        <v>371</v>
      </c>
      <c r="D282" s="72" t="s">
        <v>1660</v>
      </c>
      <c r="E282" s="71" t="s">
        <v>1144</v>
      </c>
      <c r="F282" s="72" t="s">
        <v>1447</v>
      </c>
      <c r="G282" s="92" t="s">
        <v>1500</v>
      </c>
      <c r="H282" s="72" t="s">
        <v>134</v>
      </c>
      <c r="I282" s="98" t="s">
        <v>134</v>
      </c>
      <c r="J282" s="18" t="s">
        <v>134</v>
      </c>
      <c r="K282" s="67" t="s">
        <v>134</v>
      </c>
      <c r="L282" s="31" t="s">
        <v>134</v>
      </c>
      <c r="M282" s="110" t="s">
        <v>134</v>
      </c>
      <c r="N282" s="31" t="s">
        <v>134</v>
      </c>
      <c r="O282" s="112" t="s">
        <v>134</v>
      </c>
      <c r="P282" s="31" t="s">
        <v>134</v>
      </c>
      <c r="Q282" s="110" t="s">
        <v>134</v>
      </c>
      <c r="R282" s="106" t="s">
        <v>134</v>
      </c>
      <c r="S282" s="111" t="s">
        <v>134</v>
      </c>
    </row>
    <row r="283" spans="1:19" ht="7.5" customHeight="1" x14ac:dyDescent="0.25">
      <c r="A283" s="55">
        <v>283</v>
      </c>
      <c r="B283" s="6" t="s">
        <v>1028</v>
      </c>
      <c r="C283" s="38" t="s">
        <v>371</v>
      </c>
      <c r="D283" s="72" t="s">
        <v>1660</v>
      </c>
      <c r="E283" s="71" t="s">
        <v>1157</v>
      </c>
      <c r="F283" s="72" t="s">
        <v>1447</v>
      </c>
      <c r="G283" s="92" t="s">
        <v>1501</v>
      </c>
      <c r="H283" s="72" t="s">
        <v>134</v>
      </c>
      <c r="I283" s="98" t="s">
        <v>134</v>
      </c>
      <c r="J283" s="18" t="s">
        <v>134</v>
      </c>
      <c r="K283" s="67" t="s">
        <v>134</v>
      </c>
      <c r="L283" s="31" t="s">
        <v>134</v>
      </c>
      <c r="M283" s="110" t="s">
        <v>134</v>
      </c>
      <c r="N283" s="31" t="s">
        <v>134</v>
      </c>
      <c r="O283" s="112" t="s">
        <v>134</v>
      </c>
      <c r="P283" s="31" t="s">
        <v>134</v>
      </c>
      <c r="Q283" s="110" t="s">
        <v>134</v>
      </c>
      <c r="R283" s="106" t="s">
        <v>134</v>
      </c>
      <c r="S283" s="111" t="s">
        <v>134</v>
      </c>
    </row>
    <row r="284" spans="1:19" ht="7.5" customHeight="1" x14ac:dyDescent="0.25">
      <c r="A284" s="55">
        <v>284</v>
      </c>
      <c r="B284" s="6" t="s">
        <v>1123</v>
      </c>
      <c r="C284" s="38" t="s">
        <v>371</v>
      </c>
      <c r="D284" s="72" t="s">
        <v>1660</v>
      </c>
      <c r="E284" s="71" t="s">
        <v>1227</v>
      </c>
      <c r="F284" s="72" t="s">
        <v>1447</v>
      </c>
      <c r="G284" s="92" t="s">
        <v>1502</v>
      </c>
      <c r="H284" s="72" t="s">
        <v>134</v>
      </c>
      <c r="I284" s="98" t="s">
        <v>134</v>
      </c>
      <c r="J284" s="18" t="s">
        <v>134</v>
      </c>
      <c r="K284" s="67" t="s">
        <v>134</v>
      </c>
      <c r="L284" s="31" t="s">
        <v>134</v>
      </c>
      <c r="M284" s="110" t="s">
        <v>134</v>
      </c>
      <c r="N284" s="31" t="s">
        <v>134</v>
      </c>
      <c r="O284" s="112" t="s">
        <v>134</v>
      </c>
      <c r="P284" s="31" t="s">
        <v>134</v>
      </c>
      <c r="Q284" s="110" t="s">
        <v>134</v>
      </c>
      <c r="R284" s="106" t="s">
        <v>134</v>
      </c>
      <c r="S284" s="111" t="s">
        <v>134</v>
      </c>
    </row>
    <row r="285" spans="1:19" ht="7.5" customHeight="1" x14ac:dyDescent="0.25">
      <c r="A285" s="55">
        <v>285</v>
      </c>
      <c r="B285" s="6" t="s">
        <v>1008</v>
      </c>
      <c r="C285" s="38" t="s">
        <v>371</v>
      </c>
      <c r="D285" s="72" t="s">
        <v>1660</v>
      </c>
      <c r="E285" s="71" t="s">
        <v>1141</v>
      </c>
      <c r="F285" s="72" t="s">
        <v>1447</v>
      </c>
      <c r="G285" s="92" t="s">
        <v>1503</v>
      </c>
      <c r="H285" s="72" t="s">
        <v>134</v>
      </c>
      <c r="I285" s="98" t="s">
        <v>134</v>
      </c>
      <c r="J285" s="18" t="s">
        <v>134</v>
      </c>
      <c r="K285" s="67" t="s">
        <v>134</v>
      </c>
      <c r="L285" s="31" t="s">
        <v>134</v>
      </c>
      <c r="M285" s="110" t="s">
        <v>134</v>
      </c>
      <c r="N285" s="31" t="s">
        <v>134</v>
      </c>
      <c r="O285" s="112" t="s">
        <v>134</v>
      </c>
      <c r="P285" s="31" t="s">
        <v>134</v>
      </c>
      <c r="Q285" s="110" t="s">
        <v>134</v>
      </c>
      <c r="R285" s="106" t="s">
        <v>134</v>
      </c>
      <c r="S285" s="111" t="s">
        <v>134</v>
      </c>
    </row>
    <row r="286" spans="1:19" ht="7.5" customHeight="1" x14ac:dyDescent="0.25">
      <c r="A286" s="55">
        <v>286</v>
      </c>
      <c r="B286" s="6" t="s">
        <v>1057</v>
      </c>
      <c r="C286" s="38" t="s">
        <v>371</v>
      </c>
      <c r="D286" s="72" t="s">
        <v>1660</v>
      </c>
      <c r="E286" s="71" t="s">
        <v>1149</v>
      </c>
      <c r="F286" s="72" t="s">
        <v>1447</v>
      </c>
      <c r="G286" s="92" t="s">
        <v>1504</v>
      </c>
      <c r="H286" s="72" t="s">
        <v>134</v>
      </c>
      <c r="I286" s="98" t="s">
        <v>134</v>
      </c>
      <c r="J286" s="18" t="s">
        <v>134</v>
      </c>
      <c r="K286" s="67" t="s">
        <v>134</v>
      </c>
      <c r="L286" s="31" t="s">
        <v>134</v>
      </c>
      <c r="M286" s="110" t="s">
        <v>134</v>
      </c>
      <c r="N286" s="31" t="s">
        <v>134</v>
      </c>
      <c r="O286" s="112" t="s">
        <v>134</v>
      </c>
      <c r="P286" s="31" t="s">
        <v>134</v>
      </c>
      <c r="Q286" s="110" t="s">
        <v>134</v>
      </c>
      <c r="R286" s="106" t="s">
        <v>134</v>
      </c>
      <c r="S286" s="111" t="s">
        <v>134</v>
      </c>
    </row>
    <row r="287" spans="1:19" ht="7.5" customHeight="1" x14ac:dyDescent="0.25">
      <c r="A287" s="55">
        <v>287</v>
      </c>
      <c r="B287" s="6" t="s">
        <v>1065</v>
      </c>
      <c r="C287" s="38" t="s">
        <v>371</v>
      </c>
      <c r="D287" s="72" t="s">
        <v>1660</v>
      </c>
      <c r="E287" s="71" t="s">
        <v>1157</v>
      </c>
      <c r="F287" s="72" t="s">
        <v>1447</v>
      </c>
      <c r="G287" s="92" t="s">
        <v>1505</v>
      </c>
      <c r="H287" s="72" t="s">
        <v>134</v>
      </c>
      <c r="I287" s="98" t="s">
        <v>134</v>
      </c>
      <c r="J287" s="18" t="s">
        <v>134</v>
      </c>
      <c r="K287" s="67" t="s">
        <v>134</v>
      </c>
      <c r="L287" s="31" t="s">
        <v>134</v>
      </c>
      <c r="M287" s="110" t="s">
        <v>134</v>
      </c>
      <c r="N287" s="31" t="s">
        <v>134</v>
      </c>
      <c r="O287" s="112" t="s">
        <v>134</v>
      </c>
      <c r="P287" s="31" t="s">
        <v>134</v>
      </c>
      <c r="Q287" s="110" t="s">
        <v>134</v>
      </c>
      <c r="R287" s="106" t="s">
        <v>134</v>
      </c>
      <c r="S287" s="111" t="s">
        <v>134</v>
      </c>
    </row>
    <row r="288" spans="1:19" ht="7.5" customHeight="1" x14ac:dyDescent="0.25">
      <c r="A288" s="55">
        <v>288</v>
      </c>
      <c r="B288" s="6" t="s">
        <v>1067</v>
      </c>
      <c r="C288" s="38" t="s">
        <v>371</v>
      </c>
      <c r="D288" s="72" t="s">
        <v>1660</v>
      </c>
      <c r="E288" s="71" t="s">
        <v>1141</v>
      </c>
      <c r="F288" s="72" t="s">
        <v>1447</v>
      </c>
      <c r="G288" s="92" t="s">
        <v>1506</v>
      </c>
      <c r="H288" s="72" t="s">
        <v>134</v>
      </c>
      <c r="I288" s="98" t="s">
        <v>134</v>
      </c>
      <c r="J288" s="18" t="s">
        <v>134</v>
      </c>
      <c r="K288" s="67" t="s">
        <v>134</v>
      </c>
      <c r="L288" s="31" t="s">
        <v>134</v>
      </c>
      <c r="M288" s="110" t="s">
        <v>134</v>
      </c>
      <c r="N288" s="31" t="s">
        <v>134</v>
      </c>
      <c r="O288" s="112" t="s">
        <v>134</v>
      </c>
      <c r="P288" s="31" t="s">
        <v>134</v>
      </c>
      <c r="Q288" s="110" t="s">
        <v>134</v>
      </c>
      <c r="R288" s="106" t="s">
        <v>134</v>
      </c>
      <c r="S288" s="111" t="s">
        <v>134</v>
      </c>
    </row>
    <row r="289" spans="1:19" ht="7.5" customHeight="1" x14ac:dyDescent="0.25">
      <c r="A289" s="55">
        <v>289</v>
      </c>
      <c r="B289" s="6" t="s">
        <v>1033</v>
      </c>
      <c r="C289" s="38" t="s">
        <v>371</v>
      </c>
      <c r="D289" s="72" t="s">
        <v>1660</v>
      </c>
      <c r="E289" s="71" t="s">
        <v>1141</v>
      </c>
      <c r="F289" s="72" t="s">
        <v>1447</v>
      </c>
      <c r="G289" s="92" t="s">
        <v>1507</v>
      </c>
      <c r="H289" s="72" t="s">
        <v>134</v>
      </c>
      <c r="I289" s="98" t="s">
        <v>134</v>
      </c>
      <c r="J289" s="18" t="s">
        <v>134</v>
      </c>
      <c r="K289" s="67" t="s">
        <v>134</v>
      </c>
      <c r="L289" s="31" t="s">
        <v>134</v>
      </c>
      <c r="M289" s="110" t="s">
        <v>134</v>
      </c>
      <c r="N289" s="31" t="s">
        <v>134</v>
      </c>
      <c r="O289" s="112" t="s">
        <v>134</v>
      </c>
      <c r="P289" s="31" t="s">
        <v>134</v>
      </c>
      <c r="Q289" s="110" t="s">
        <v>134</v>
      </c>
      <c r="R289" s="106" t="s">
        <v>134</v>
      </c>
      <c r="S289" s="111" t="s">
        <v>134</v>
      </c>
    </row>
    <row r="290" spans="1:19" ht="7.5" customHeight="1" x14ac:dyDescent="0.25">
      <c r="A290" s="55">
        <v>290</v>
      </c>
      <c r="B290" s="6" t="s">
        <v>1125</v>
      </c>
      <c r="C290" s="38" t="s">
        <v>371</v>
      </c>
      <c r="D290" s="72" t="s">
        <v>1660</v>
      </c>
      <c r="E290" s="71" t="s">
        <v>1210</v>
      </c>
      <c r="F290" s="72" t="s">
        <v>1447</v>
      </c>
      <c r="G290" s="92" t="s">
        <v>1508</v>
      </c>
      <c r="H290" s="72" t="s">
        <v>134</v>
      </c>
      <c r="I290" s="98" t="s">
        <v>134</v>
      </c>
      <c r="J290" s="18" t="s">
        <v>134</v>
      </c>
      <c r="K290" s="67" t="s">
        <v>134</v>
      </c>
      <c r="L290" s="31" t="s">
        <v>134</v>
      </c>
      <c r="M290" s="110" t="s">
        <v>134</v>
      </c>
      <c r="N290" s="31" t="s">
        <v>134</v>
      </c>
      <c r="O290" s="112" t="s">
        <v>134</v>
      </c>
      <c r="P290" s="31" t="s">
        <v>134</v>
      </c>
      <c r="Q290" s="110" t="s">
        <v>134</v>
      </c>
      <c r="R290" s="106" t="s">
        <v>134</v>
      </c>
      <c r="S290" s="111" t="s">
        <v>134</v>
      </c>
    </row>
    <row r="291" spans="1:19" ht="7.5" customHeight="1" x14ac:dyDescent="0.25">
      <c r="A291" s="55">
        <v>291</v>
      </c>
      <c r="B291" s="6" t="s">
        <v>1130</v>
      </c>
      <c r="C291" s="38" t="s">
        <v>371</v>
      </c>
      <c r="D291" s="72" t="s">
        <v>1660</v>
      </c>
      <c r="E291" s="71" t="s">
        <v>1211</v>
      </c>
      <c r="F291" s="72" t="s">
        <v>1447</v>
      </c>
      <c r="G291" s="92" t="s">
        <v>1509</v>
      </c>
      <c r="H291" s="72" t="s">
        <v>134</v>
      </c>
      <c r="I291" s="98" t="s">
        <v>134</v>
      </c>
      <c r="J291" s="18" t="s">
        <v>134</v>
      </c>
      <c r="K291" s="67" t="s">
        <v>134</v>
      </c>
      <c r="L291" s="31" t="s">
        <v>134</v>
      </c>
      <c r="M291" s="110" t="s">
        <v>134</v>
      </c>
      <c r="N291" s="31" t="s">
        <v>134</v>
      </c>
      <c r="O291" s="112" t="s">
        <v>134</v>
      </c>
      <c r="P291" s="31" t="s">
        <v>134</v>
      </c>
      <c r="Q291" s="110" t="s">
        <v>134</v>
      </c>
      <c r="R291" s="106" t="s">
        <v>134</v>
      </c>
      <c r="S291" s="111" t="s">
        <v>134</v>
      </c>
    </row>
    <row r="292" spans="1:19" ht="7.5" customHeight="1" x14ac:dyDescent="0.25">
      <c r="A292" s="55">
        <v>292</v>
      </c>
      <c r="B292" s="6" t="s">
        <v>1183</v>
      </c>
      <c r="C292" s="38" t="s">
        <v>371</v>
      </c>
      <c r="D292" s="72" t="s">
        <v>1660</v>
      </c>
      <c r="E292" s="71" t="s">
        <v>1145</v>
      </c>
      <c r="F292" s="72" t="s">
        <v>1447</v>
      </c>
      <c r="G292" s="92" t="s">
        <v>1510</v>
      </c>
      <c r="H292" s="72" t="s">
        <v>134</v>
      </c>
      <c r="I292" s="98" t="s">
        <v>134</v>
      </c>
      <c r="J292" s="18" t="s">
        <v>134</v>
      </c>
      <c r="K292" s="67" t="s">
        <v>134</v>
      </c>
      <c r="L292" s="31" t="s">
        <v>134</v>
      </c>
      <c r="M292" s="110" t="s">
        <v>134</v>
      </c>
      <c r="N292" s="31" t="s">
        <v>134</v>
      </c>
      <c r="O292" s="112" t="s">
        <v>134</v>
      </c>
      <c r="P292" s="31" t="s">
        <v>134</v>
      </c>
      <c r="Q292" s="110" t="s">
        <v>134</v>
      </c>
      <c r="R292" s="106" t="s">
        <v>134</v>
      </c>
      <c r="S292" s="111" t="s">
        <v>134</v>
      </c>
    </row>
    <row r="293" spans="1:19" ht="7.5" customHeight="1" x14ac:dyDescent="0.25">
      <c r="A293" s="55">
        <v>293</v>
      </c>
      <c r="B293" s="6" t="s">
        <v>1184</v>
      </c>
      <c r="C293" s="38" t="s">
        <v>371</v>
      </c>
      <c r="D293" s="72" t="s">
        <v>1660</v>
      </c>
      <c r="E293" s="71" t="s">
        <v>1144</v>
      </c>
      <c r="F293" s="72" t="s">
        <v>1447</v>
      </c>
      <c r="G293" s="92" t="s">
        <v>1511</v>
      </c>
      <c r="H293" s="72" t="s">
        <v>134</v>
      </c>
      <c r="I293" s="98" t="s">
        <v>134</v>
      </c>
      <c r="J293" s="18" t="s">
        <v>134</v>
      </c>
      <c r="K293" s="67" t="s">
        <v>134</v>
      </c>
      <c r="L293" s="31" t="s">
        <v>134</v>
      </c>
      <c r="M293" s="110" t="s">
        <v>134</v>
      </c>
      <c r="N293" s="31" t="s">
        <v>134</v>
      </c>
      <c r="O293" s="112" t="s">
        <v>134</v>
      </c>
      <c r="P293" s="31" t="s">
        <v>134</v>
      </c>
      <c r="Q293" s="110" t="s">
        <v>134</v>
      </c>
      <c r="R293" s="106" t="s">
        <v>134</v>
      </c>
      <c r="S293" s="111" t="s">
        <v>134</v>
      </c>
    </row>
    <row r="294" spans="1:19" ht="7.5" customHeight="1" x14ac:dyDescent="0.25">
      <c r="A294" s="55">
        <v>294</v>
      </c>
      <c r="B294" s="6" t="s">
        <v>1101</v>
      </c>
      <c r="C294" s="38" t="s">
        <v>371</v>
      </c>
      <c r="D294" s="72" t="s">
        <v>1660</v>
      </c>
      <c r="E294" s="71" t="s">
        <v>1145</v>
      </c>
      <c r="F294" s="72" t="s">
        <v>1447</v>
      </c>
      <c r="G294" s="92" t="s">
        <v>1512</v>
      </c>
      <c r="H294" s="72" t="s">
        <v>134</v>
      </c>
      <c r="I294" s="98" t="s">
        <v>134</v>
      </c>
      <c r="J294" s="18" t="s">
        <v>134</v>
      </c>
      <c r="K294" s="67" t="s">
        <v>134</v>
      </c>
      <c r="L294" s="31" t="s">
        <v>134</v>
      </c>
      <c r="M294" s="110" t="s">
        <v>134</v>
      </c>
      <c r="N294" s="31" t="s">
        <v>134</v>
      </c>
      <c r="O294" s="112" t="s">
        <v>134</v>
      </c>
      <c r="P294" s="31" t="s">
        <v>134</v>
      </c>
      <c r="Q294" s="110" t="s">
        <v>134</v>
      </c>
      <c r="R294" s="106" t="s">
        <v>134</v>
      </c>
      <c r="S294" s="111" t="s">
        <v>134</v>
      </c>
    </row>
    <row r="295" spans="1:19" ht="7.5" customHeight="1" x14ac:dyDescent="0.25">
      <c r="A295" s="55">
        <v>295</v>
      </c>
      <c r="B295" s="6" t="s">
        <v>1105</v>
      </c>
      <c r="C295" s="38" t="s">
        <v>371</v>
      </c>
      <c r="D295" s="72" t="s">
        <v>1660</v>
      </c>
      <c r="E295" s="71" t="s">
        <v>1208</v>
      </c>
      <c r="F295" s="72" t="s">
        <v>1447</v>
      </c>
      <c r="G295" s="92" t="s">
        <v>1513</v>
      </c>
      <c r="H295" s="72" t="s">
        <v>134</v>
      </c>
      <c r="I295" s="98" t="s">
        <v>134</v>
      </c>
      <c r="J295" s="18" t="s">
        <v>134</v>
      </c>
      <c r="K295" s="67" t="s">
        <v>134</v>
      </c>
      <c r="L295" s="31" t="s">
        <v>134</v>
      </c>
      <c r="M295" s="110" t="s">
        <v>134</v>
      </c>
      <c r="N295" s="31" t="s">
        <v>134</v>
      </c>
      <c r="O295" s="112" t="s">
        <v>134</v>
      </c>
      <c r="P295" s="31" t="s">
        <v>134</v>
      </c>
      <c r="Q295" s="110" t="s">
        <v>134</v>
      </c>
      <c r="R295" s="106" t="s">
        <v>134</v>
      </c>
      <c r="S295" s="111" t="s">
        <v>134</v>
      </c>
    </row>
    <row r="296" spans="1:19" ht="7.5" customHeight="1" x14ac:dyDescent="0.25">
      <c r="A296" s="55">
        <v>296</v>
      </c>
      <c r="B296" s="6" t="s">
        <v>1041</v>
      </c>
      <c r="C296" s="38" t="s">
        <v>371</v>
      </c>
      <c r="D296" s="72" t="s">
        <v>1660</v>
      </c>
      <c r="E296" s="71" t="s">
        <v>1144</v>
      </c>
      <c r="F296" s="72" t="s">
        <v>1447</v>
      </c>
      <c r="G296" s="92" t="s">
        <v>1514</v>
      </c>
      <c r="H296" s="72" t="s">
        <v>134</v>
      </c>
      <c r="I296" s="98" t="s">
        <v>134</v>
      </c>
      <c r="J296" s="18" t="s">
        <v>134</v>
      </c>
      <c r="K296" s="67" t="s">
        <v>134</v>
      </c>
      <c r="L296" s="31" t="s">
        <v>134</v>
      </c>
      <c r="M296" s="110" t="s">
        <v>134</v>
      </c>
      <c r="N296" s="31" t="s">
        <v>134</v>
      </c>
      <c r="O296" s="112" t="s">
        <v>134</v>
      </c>
      <c r="P296" s="31" t="s">
        <v>134</v>
      </c>
      <c r="Q296" s="110" t="s">
        <v>134</v>
      </c>
      <c r="R296" s="106" t="s">
        <v>134</v>
      </c>
      <c r="S296" s="111" t="s">
        <v>134</v>
      </c>
    </row>
    <row r="297" spans="1:19" ht="7.5" customHeight="1" x14ac:dyDescent="0.25">
      <c r="A297" s="55">
        <v>297</v>
      </c>
      <c r="B297" s="6" t="s">
        <v>1087</v>
      </c>
      <c r="C297" s="38" t="s">
        <v>371</v>
      </c>
      <c r="D297" s="72" t="s">
        <v>1660</v>
      </c>
      <c r="E297" s="71" t="s">
        <v>1213</v>
      </c>
      <c r="F297" s="72" t="s">
        <v>1447</v>
      </c>
      <c r="G297" s="92" t="s">
        <v>1515</v>
      </c>
      <c r="H297" s="72" t="s">
        <v>134</v>
      </c>
      <c r="I297" s="98" t="s">
        <v>134</v>
      </c>
      <c r="J297" s="18" t="s">
        <v>134</v>
      </c>
      <c r="K297" s="67" t="s">
        <v>134</v>
      </c>
      <c r="L297" s="31" t="s">
        <v>134</v>
      </c>
      <c r="M297" s="110" t="s">
        <v>134</v>
      </c>
      <c r="N297" s="31" t="s">
        <v>134</v>
      </c>
      <c r="O297" s="112" t="s">
        <v>134</v>
      </c>
      <c r="P297" s="31" t="s">
        <v>134</v>
      </c>
      <c r="Q297" s="110" t="s">
        <v>134</v>
      </c>
      <c r="R297" s="106" t="s">
        <v>134</v>
      </c>
      <c r="S297" s="111" t="s">
        <v>134</v>
      </c>
    </row>
    <row r="298" spans="1:19" ht="7.5" customHeight="1" x14ac:dyDescent="0.25">
      <c r="A298" s="55">
        <v>298</v>
      </c>
      <c r="B298" s="6" t="s">
        <v>987</v>
      </c>
      <c r="C298" s="38" t="s">
        <v>371</v>
      </c>
      <c r="D298" s="72" t="s">
        <v>1660</v>
      </c>
      <c r="E298" s="71" t="s">
        <v>1146</v>
      </c>
      <c r="F298" s="72" t="s">
        <v>1447</v>
      </c>
      <c r="G298" s="92" t="s">
        <v>1516</v>
      </c>
      <c r="H298" s="72" t="s">
        <v>134</v>
      </c>
      <c r="I298" s="98" t="s">
        <v>134</v>
      </c>
      <c r="J298" s="18" t="s">
        <v>134</v>
      </c>
      <c r="K298" s="67" t="s">
        <v>134</v>
      </c>
      <c r="L298" s="31" t="s">
        <v>134</v>
      </c>
      <c r="M298" s="110" t="s">
        <v>134</v>
      </c>
      <c r="N298" s="31" t="s">
        <v>134</v>
      </c>
      <c r="O298" s="112" t="s">
        <v>134</v>
      </c>
      <c r="P298" s="31" t="s">
        <v>134</v>
      </c>
      <c r="Q298" s="110" t="s">
        <v>134</v>
      </c>
      <c r="R298" s="106" t="s">
        <v>134</v>
      </c>
      <c r="S298" s="111" t="s">
        <v>134</v>
      </c>
    </row>
    <row r="299" spans="1:19" ht="7.5" customHeight="1" x14ac:dyDescent="0.25">
      <c r="A299" s="55">
        <v>299</v>
      </c>
      <c r="B299" s="6" t="s">
        <v>1096</v>
      </c>
      <c r="C299" s="38" t="s">
        <v>371</v>
      </c>
      <c r="D299" s="72" t="s">
        <v>1660</v>
      </c>
      <c r="E299" s="71" t="s">
        <v>1211</v>
      </c>
      <c r="F299" s="72" t="s">
        <v>1447</v>
      </c>
      <c r="G299" s="92" t="s">
        <v>1517</v>
      </c>
      <c r="H299" s="72" t="s">
        <v>134</v>
      </c>
      <c r="I299" s="98" t="s">
        <v>134</v>
      </c>
      <c r="J299" s="18" t="s">
        <v>134</v>
      </c>
      <c r="K299" s="67" t="s">
        <v>134</v>
      </c>
      <c r="L299" s="31" t="s">
        <v>134</v>
      </c>
      <c r="M299" s="110" t="s">
        <v>134</v>
      </c>
      <c r="N299" s="31" t="s">
        <v>134</v>
      </c>
      <c r="O299" s="112" t="s">
        <v>134</v>
      </c>
      <c r="P299" s="31" t="s">
        <v>134</v>
      </c>
      <c r="Q299" s="110" t="s">
        <v>134</v>
      </c>
      <c r="R299" s="106" t="s">
        <v>134</v>
      </c>
      <c r="S299" s="111" t="s">
        <v>134</v>
      </c>
    </row>
    <row r="300" spans="1:19" ht="7.5" customHeight="1" x14ac:dyDescent="0.25">
      <c r="A300" s="55">
        <v>300</v>
      </c>
      <c r="B300" s="6" t="s">
        <v>1108</v>
      </c>
      <c r="C300" s="38" t="s">
        <v>371</v>
      </c>
      <c r="D300" s="72" t="s">
        <v>1660</v>
      </c>
      <c r="E300" s="71" t="s">
        <v>1216</v>
      </c>
      <c r="F300" s="72" t="s">
        <v>1447</v>
      </c>
      <c r="G300" s="92" t="s">
        <v>1518</v>
      </c>
      <c r="H300" s="72" t="s">
        <v>134</v>
      </c>
      <c r="I300" s="98" t="s">
        <v>134</v>
      </c>
      <c r="J300" s="18" t="s">
        <v>134</v>
      </c>
      <c r="K300" s="67" t="s">
        <v>134</v>
      </c>
      <c r="L300" s="31" t="s">
        <v>134</v>
      </c>
      <c r="M300" s="110" t="s">
        <v>134</v>
      </c>
      <c r="N300" s="31" t="s">
        <v>134</v>
      </c>
      <c r="O300" s="112" t="s">
        <v>134</v>
      </c>
      <c r="P300" s="31" t="s">
        <v>134</v>
      </c>
      <c r="Q300" s="110" t="s">
        <v>134</v>
      </c>
      <c r="R300" s="106" t="s">
        <v>134</v>
      </c>
      <c r="S300" s="111" t="s">
        <v>134</v>
      </c>
    </row>
    <row r="301" spans="1:19" ht="7.5" customHeight="1" x14ac:dyDescent="0.25">
      <c r="A301" s="55">
        <v>301</v>
      </c>
      <c r="B301" s="6" t="s">
        <v>1110</v>
      </c>
      <c r="C301" s="38" t="s">
        <v>371</v>
      </c>
      <c r="D301" s="72" t="s">
        <v>1660</v>
      </c>
      <c r="E301" s="71" t="s">
        <v>1147</v>
      </c>
      <c r="F301" s="72" t="s">
        <v>1447</v>
      </c>
      <c r="G301" s="92" t="s">
        <v>1519</v>
      </c>
      <c r="H301" s="72" t="s">
        <v>134</v>
      </c>
      <c r="I301" s="98" t="s">
        <v>134</v>
      </c>
      <c r="J301" s="18" t="s">
        <v>134</v>
      </c>
      <c r="K301" s="67" t="s">
        <v>134</v>
      </c>
      <c r="L301" s="31" t="s">
        <v>134</v>
      </c>
      <c r="M301" s="110" t="s">
        <v>134</v>
      </c>
      <c r="N301" s="31" t="s">
        <v>134</v>
      </c>
      <c r="O301" s="112" t="s">
        <v>134</v>
      </c>
      <c r="P301" s="31" t="s">
        <v>134</v>
      </c>
      <c r="Q301" s="110" t="s">
        <v>134</v>
      </c>
      <c r="R301" s="106" t="s">
        <v>134</v>
      </c>
      <c r="S301" s="111" t="s">
        <v>134</v>
      </c>
    </row>
    <row r="302" spans="1:19" ht="7.5" customHeight="1" x14ac:dyDescent="0.25">
      <c r="A302" s="55">
        <v>302</v>
      </c>
      <c r="B302" s="6" t="s">
        <v>1002</v>
      </c>
      <c r="C302" s="38" t="s">
        <v>371</v>
      </c>
      <c r="D302" s="72" t="s">
        <v>1660</v>
      </c>
      <c r="E302" s="71" t="s">
        <v>1143</v>
      </c>
      <c r="F302" s="72" t="s">
        <v>1447</v>
      </c>
      <c r="G302" s="92" t="s">
        <v>1520</v>
      </c>
      <c r="H302" s="72" t="s">
        <v>134</v>
      </c>
      <c r="I302" s="98" t="s">
        <v>134</v>
      </c>
      <c r="J302" s="18" t="s">
        <v>134</v>
      </c>
      <c r="K302" s="67" t="s">
        <v>134</v>
      </c>
      <c r="L302" s="31" t="s">
        <v>134</v>
      </c>
      <c r="M302" s="110" t="s">
        <v>134</v>
      </c>
      <c r="N302" s="31" t="s">
        <v>134</v>
      </c>
      <c r="O302" s="112" t="s">
        <v>134</v>
      </c>
      <c r="P302" s="31" t="s">
        <v>134</v>
      </c>
      <c r="Q302" s="110" t="s">
        <v>134</v>
      </c>
      <c r="R302" s="106" t="s">
        <v>134</v>
      </c>
      <c r="S302" s="111" t="s">
        <v>134</v>
      </c>
    </row>
    <row r="303" spans="1:19" ht="7.5" customHeight="1" x14ac:dyDescent="0.25">
      <c r="A303" s="55">
        <v>303</v>
      </c>
      <c r="B303" s="6" t="s">
        <v>1004</v>
      </c>
      <c r="C303" s="38" t="s">
        <v>371</v>
      </c>
      <c r="D303" s="72" t="s">
        <v>1660</v>
      </c>
      <c r="E303" s="71" t="s">
        <v>1148</v>
      </c>
      <c r="F303" s="72" t="s">
        <v>1447</v>
      </c>
      <c r="G303" s="92" t="s">
        <v>1521</v>
      </c>
      <c r="H303" s="72" t="s">
        <v>134</v>
      </c>
      <c r="I303" s="98" t="s">
        <v>134</v>
      </c>
      <c r="J303" s="18" t="s">
        <v>134</v>
      </c>
      <c r="K303" s="67" t="s">
        <v>134</v>
      </c>
      <c r="L303" s="31" t="s">
        <v>134</v>
      </c>
      <c r="M303" s="110" t="s">
        <v>134</v>
      </c>
      <c r="N303" s="31" t="s">
        <v>134</v>
      </c>
      <c r="O303" s="112" t="s">
        <v>134</v>
      </c>
      <c r="P303" s="31" t="s">
        <v>134</v>
      </c>
      <c r="Q303" s="110" t="s">
        <v>134</v>
      </c>
      <c r="R303" s="106" t="s">
        <v>134</v>
      </c>
      <c r="S303" s="111" t="s">
        <v>134</v>
      </c>
    </row>
    <row r="304" spans="1:19" ht="7.5" customHeight="1" x14ac:dyDescent="0.25">
      <c r="A304" s="55">
        <v>304</v>
      </c>
      <c r="B304" s="6" t="s">
        <v>1029</v>
      </c>
      <c r="C304" s="38" t="s">
        <v>371</v>
      </c>
      <c r="D304" s="72" t="s">
        <v>1660</v>
      </c>
      <c r="E304" s="71" t="s">
        <v>1157</v>
      </c>
      <c r="F304" s="72" t="s">
        <v>1447</v>
      </c>
      <c r="G304" s="92" t="s">
        <v>1522</v>
      </c>
      <c r="H304" s="72" t="s">
        <v>134</v>
      </c>
      <c r="I304" s="98" t="s">
        <v>134</v>
      </c>
      <c r="J304" s="18" t="s">
        <v>134</v>
      </c>
      <c r="K304" s="67" t="s">
        <v>134</v>
      </c>
      <c r="L304" s="31" t="s">
        <v>134</v>
      </c>
      <c r="M304" s="110" t="s">
        <v>134</v>
      </c>
      <c r="N304" s="31" t="s">
        <v>134</v>
      </c>
      <c r="O304" s="112" t="s">
        <v>134</v>
      </c>
      <c r="P304" s="31" t="s">
        <v>134</v>
      </c>
      <c r="Q304" s="110" t="s">
        <v>134</v>
      </c>
      <c r="R304" s="106" t="s">
        <v>134</v>
      </c>
      <c r="S304" s="111" t="s">
        <v>134</v>
      </c>
    </row>
    <row r="305" spans="1:19" ht="7.5" customHeight="1" x14ac:dyDescent="0.25">
      <c r="A305" s="55">
        <v>305</v>
      </c>
      <c r="B305" s="6" t="s">
        <v>1050</v>
      </c>
      <c r="C305" s="38" t="s">
        <v>371</v>
      </c>
      <c r="D305" s="72" t="s">
        <v>1660</v>
      </c>
      <c r="E305" s="71" t="s">
        <v>1149</v>
      </c>
      <c r="F305" s="72" t="s">
        <v>1447</v>
      </c>
      <c r="G305" s="92" t="s">
        <v>1523</v>
      </c>
      <c r="H305" s="72" t="s">
        <v>134</v>
      </c>
      <c r="I305" s="98" t="s">
        <v>134</v>
      </c>
      <c r="J305" s="18" t="s">
        <v>134</v>
      </c>
      <c r="K305" s="67" t="s">
        <v>134</v>
      </c>
      <c r="L305" s="31" t="s">
        <v>134</v>
      </c>
      <c r="M305" s="110" t="s">
        <v>134</v>
      </c>
      <c r="N305" s="31" t="s">
        <v>134</v>
      </c>
      <c r="O305" s="112" t="s">
        <v>134</v>
      </c>
      <c r="P305" s="31" t="s">
        <v>134</v>
      </c>
      <c r="Q305" s="110" t="s">
        <v>134</v>
      </c>
      <c r="R305" s="106" t="s">
        <v>134</v>
      </c>
      <c r="S305" s="111" t="s">
        <v>134</v>
      </c>
    </row>
    <row r="306" spans="1:19" ht="7.5" customHeight="1" x14ac:dyDescent="0.25">
      <c r="A306" s="55">
        <v>306</v>
      </c>
      <c r="B306" s="6" t="s">
        <v>1112</v>
      </c>
      <c r="C306" s="38" t="s">
        <v>371</v>
      </c>
      <c r="D306" s="72" t="s">
        <v>1660</v>
      </c>
      <c r="E306" s="71" t="s">
        <v>1211</v>
      </c>
      <c r="F306" s="72" t="s">
        <v>1447</v>
      </c>
      <c r="G306" s="92" t="s">
        <v>1524</v>
      </c>
      <c r="H306" s="72" t="s">
        <v>134</v>
      </c>
      <c r="I306" s="98" t="s">
        <v>134</v>
      </c>
      <c r="J306" s="18" t="s">
        <v>134</v>
      </c>
      <c r="K306" s="67" t="s">
        <v>134</v>
      </c>
      <c r="L306" s="31" t="s">
        <v>134</v>
      </c>
      <c r="M306" s="110" t="s">
        <v>134</v>
      </c>
      <c r="N306" s="31" t="s">
        <v>134</v>
      </c>
      <c r="O306" s="112" t="s">
        <v>134</v>
      </c>
      <c r="P306" s="31" t="s">
        <v>134</v>
      </c>
      <c r="Q306" s="110" t="s">
        <v>134</v>
      </c>
      <c r="R306" s="106" t="s">
        <v>134</v>
      </c>
      <c r="S306" s="111" t="s">
        <v>134</v>
      </c>
    </row>
    <row r="307" spans="1:19" ht="7.5" customHeight="1" x14ac:dyDescent="0.25">
      <c r="A307" s="55">
        <v>307</v>
      </c>
      <c r="B307" s="6" t="s">
        <v>1001</v>
      </c>
      <c r="C307" s="38" t="s">
        <v>371</v>
      </c>
      <c r="D307" s="72" t="s">
        <v>1660</v>
      </c>
      <c r="E307" s="71" t="s">
        <v>1148</v>
      </c>
      <c r="F307" s="72" t="s">
        <v>1447</v>
      </c>
      <c r="G307" s="92" t="s">
        <v>1525</v>
      </c>
      <c r="H307" s="72" t="s">
        <v>134</v>
      </c>
      <c r="I307" s="98" t="s">
        <v>134</v>
      </c>
      <c r="J307" s="18" t="s">
        <v>134</v>
      </c>
      <c r="K307" s="67" t="s">
        <v>134</v>
      </c>
      <c r="L307" s="31" t="s">
        <v>134</v>
      </c>
      <c r="M307" s="110" t="s">
        <v>134</v>
      </c>
      <c r="N307" s="31" t="s">
        <v>134</v>
      </c>
      <c r="O307" s="112" t="s">
        <v>134</v>
      </c>
      <c r="P307" s="31" t="s">
        <v>134</v>
      </c>
      <c r="Q307" s="110" t="s">
        <v>134</v>
      </c>
      <c r="R307" s="106" t="s">
        <v>134</v>
      </c>
      <c r="S307" s="111" t="s">
        <v>134</v>
      </c>
    </row>
    <row r="308" spans="1:19" ht="7.5" customHeight="1" x14ac:dyDescent="0.25">
      <c r="A308" s="55">
        <v>308</v>
      </c>
      <c r="B308" s="6" t="s">
        <v>1114</v>
      </c>
      <c r="C308" s="38" t="s">
        <v>371</v>
      </c>
      <c r="D308" s="72" t="s">
        <v>1660</v>
      </c>
      <c r="E308" s="71" t="s">
        <v>1157</v>
      </c>
      <c r="F308" s="72" t="s">
        <v>1447</v>
      </c>
      <c r="G308" s="92" t="s">
        <v>1526</v>
      </c>
      <c r="H308" s="72" t="s">
        <v>134</v>
      </c>
      <c r="I308" s="98" t="s">
        <v>134</v>
      </c>
      <c r="J308" s="18" t="s">
        <v>134</v>
      </c>
      <c r="K308" s="67" t="s">
        <v>134</v>
      </c>
      <c r="L308" s="31" t="s">
        <v>134</v>
      </c>
      <c r="M308" s="110" t="s">
        <v>134</v>
      </c>
      <c r="N308" s="31" t="s">
        <v>134</v>
      </c>
      <c r="O308" s="112" t="s">
        <v>134</v>
      </c>
      <c r="P308" s="31" t="s">
        <v>134</v>
      </c>
      <c r="Q308" s="110" t="s">
        <v>134</v>
      </c>
      <c r="R308" s="106" t="s">
        <v>134</v>
      </c>
      <c r="S308" s="111" t="s">
        <v>134</v>
      </c>
    </row>
    <row r="309" spans="1:19" ht="7.5" customHeight="1" x14ac:dyDescent="0.25">
      <c r="A309" s="55">
        <v>309</v>
      </c>
      <c r="B309" s="6" t="s">
        <v>1131</v>
      </c>
      <c r="C309" s="38" t="s">
        <v>371</v>
      </c>
      <c r="D309" s="72" t="s">
        <v>1660</v>
      </c>
      <c r="E309" s="71" t="s">
        <v>1153</v>
      </c>
      <c r="F309" s="72" t="s">
        <v>1447</v>
      </c>
      <c r="G309" s="92" t="s">
        <v>1527</v>
      </c>
      <c r="H309" s="72" t="s">
        <v>134</v>
      </c>
      <c r="I309" s="98" t="s">
        <v>134</v>
      </c>
      <c r="J309" s="18" t="s">
        <v>134</v>
      </c>
      <c r="K309" s="67" t="s">
        <v>134</v>
      </c>
      <c r="L309" s="31" t="s">
        <v>134</v>
      </c>
      <c r="M309" s="110" t="s">
        <v>134</v>
      </c>
      <c r="N309" s="31" t="s">
        <v>134</v>
      </c>
      <c r="O309" s="112" t="s">
        <v>134</v>
      </c>
      <c r="P309" s="31" t="s">
        <v>134</v>
      </c>
      <c r="Q309" s="110" t="s">
        <v>134</v>
      </c>
      <c r="R309" s="106" t="s">
        <v>134</v>
      </c>
      <c r="S309" s="111" t="s">
        <v>134</v>
      </c>
    </row>
    <row r="310" spans="1:19" ht="7.5" customHeight="1" x14ac:dyDescent="0.25">
      <c r="A310" s="55">
        <v>310</v>
      </c>
      <c r="B310" s="6" t="s">
        <v>979</v>
      </c>
      <c r="C310" s="38" t="s">
        <v>371</v>
      </c>
      <c r="D310" s="72" t="s">
        <v>1660</v>
      </c>
      <c r="E310" s="71" t="s">
        <v>1213</v>
      </c>
      <c r="F310" s="72" t="s">
        <v>1447</v>
      </c>
      <c r="G310" s="92" t="s">
        <v>1528</v>
      </c>
      <c r="H310" s="72" t="s">
        <v>134</v>
      </c>
      <c r="I310" s="98" t="s">
        <v>134</v>
      </c>
      <c r="J310" s="18" t="s">
        <v>134</v>
      </c>
      <c r="K310" s="67" t="s">
        <v>134</v>
      </c>
      <c r="L310" s="31" t="s">
        <v>134</v>
      </c>
      <c r="M310" s="110" t="s">
        <v>134</v>
      </c>
      <c r="N310" s="31" t="s">
        <v>134</v>
      </c>
      <c r="O310" s="112" t="s">
        <v>134</v>
      </c>
      <c r="P310" s="31" t="s">
        <v>134</v>
      </c>
      <c r="Q310" s="110" t="s">
        <v>134</v>
      </c>
      <c r="R310" s="106" t="s">
        <v>134</v>
      </c>
      <c r="S310" s="111" t="s">
        <v>134</v>
      </c>
    </row>
    <row r="311" spans="1:19" ht="7.5" customHeight="1" x14ac:dyDescent="0.25">
      <c r="A311" s="55">
        <v>311</v>
      </c>
      <c r="B311" s="6" t="s">
        <v>974</v>
      </c>
      <c r="C311" s="38" t="s">
        <v>371</v>
      </c>
      <c r="D311" s="72" t="s">
        <v>1660</v>
      </c>
      <c r="E311" s="71" t="s">
        <v>1154</v>
      </c>
      <c r="F311" s="72" t="s">
        <v>1447</v>
      </c>
      <c r="G311" s="92" t="s">
        <v>1529</v>
      </c>
      <c r="H311" s="72" t="s">
        <v>134</v>
      </c>
      <c r="I311" s="98" t="s">
        <v>134</v>
      </c>
      <c r="J311" s="18" t="s">
        <v>134</v>
      </c>
      <c r="K311" s="67" t="s">
        <v>134</v>
      </c>
      <c r="L311" s="31" t="s">
        <v>134</v>
      </c>
      <c r="M311" s="110" t="s">
        <v>134</v>
      </c>
      <c r="N311" s="31" t="s">
        <v>134</v>
      </c>
      <c r="O311" s="112" t="s">
        <v>134</v>
      </c>
      <c r="P311" s="31" t="s">
        <v>134</v>
      </c>
      <c r="Q311" s="110" t="s">
        <v>134</v>
      </c>
      <c r="R311" s="106" t="s">
        <v>134</v>
      </c>
      <c r="S311" s="111" t="s">
        <v>134</v>
      </c>
    </row>
    <row r="312" spans="1:19" ht="7.5" customHeight="1" x14ac:dyDescent="0.25">
      <c r="A312" s="55">
        <v>312</v>
      </c>
      <c r="B312" s="6" t="s">
        <v>1003</v>
      </c>
      <c r="C312" s="38" t="s">
        <v>371</v>
      </c>
      <c r="D312" s="72" t="s">
        <v>1660</v>
      </c>
      <c r="E312" s="71" t="s">
        <v>1147</v>
      </c>
      <c r="F312" s="72" t="s">
        <v>1447</v>
      </c>
      <c r="G312" s="92" t="s">
        <v>1530</v>
      </c>
      <c r="H312" s="72" t="s">
        <v>134</v>
      </c>
      <c r="I312" s="98" t="s">
        <v>134</v>
      </c>
      <c r="J312" s="18" t="s">
        <v>134</v>
      </c>
      <c r="K312" s="67" t="s">
        <v>134</v>
      </c>
      <c r="L312" s="31" t="s">
        <v>134</v>
      </c>
      <c r="M312" s="110" t="s">
        <v>134</v>
      </c>
      <c r="N312" s="31" t="s">
        <v>134</v>
      </c>
      <c r="O312" s="112" t="s">
        <v>134</v>
      </c>
      <c r="P312" s="31" t="s">
        <v>134</v>
      </c>
      <c r="Q312" s="110" t="s">
        <v>134</v>
      </c>
      <c r="R312" s="106" t="s">
        <v>134</v>
      </c>
      <c r="S312" s="111" t="s">
        <v>134</v>
      </c>
    </row>
    <row r="313" spans="1:19" ht="7.5" customHeight="1" x14ac:dyDescent="0.25">
      <c r="A313" s="55">
        <v>313</v>
      </c>
      <c r="B313" s="6" t="s">
        <v>988</v>
      </c>
      <c r="C313" s="38" t="s">
        <v>371</v>
      </c>
      <c r="D313" s="72" t="s">
        <v>1660</v>
      </c>
      <c r="E313" s="71" t="s">
        <v>1146</v>
      </c>
      <c r="F313" s="72" t="s">
        <v>1447</v>
      </c>
      <c r="G313" s="92" t="s">
        <v>1531</v>
      </c>
      <c r="H313" s="72" t="s">
        <v>134</v>
      </c>
      <c r="I313" s="98" t="s">
        <v>134</v>
      </c>
      <c r="J313" s="18" t="s">
        <v>134</v>
      </c>
      <c r="K313" s="67" t="s">
        <v>134</v>
      </c>
      <c r="L313" s="31" t="s">
        <v>134</v>
      </c>
      <c r="M313" s="110" t="s">
        <v>134</v>
      </c>
      <c r="N313" s="31" t="s">
        <v>134</v>
      </c>
      <c r="O313" s="112" t="s">
        <v>134</v>
      </c>
      <c r="P313" s="31" t="s">
        <v>134</v>
      </c>
      <c r="Q313" s="110" t="s">
        <v>134</v>
      </c>
      <c r="R313" s="106" t="s">
        <v>134</v>
      </c>
      <c r="S313" s="111" t="s">
        <v>134</v>
      </c>
    </row>
    <row r="314" spans="1:19" ht="7.5" customHeight="1" x14ac:dyDescent="0.25">
      <c r="A314" s="55">
        <v>314</v>
      </c>
      <c r="B314" s="6" t="s">
        <v>1104</v>
      </c>
      <c r="C314" s="38" t="s">
        <v>371</v>
      </c>
      <c r="D314" s="72" t="s">
        <v>1660</v>
      </c>
      <c r="E314" s="71" t="s">
        <v>1141</v>
      </c>
      <c r="F314" s="72" t="s">
        <v>1447</v>
      </c>
      <c r="G314" s="92" t="s">
        <v>1532</v>
      </c>
      <c r="H314" s="72" t="s">
        <v>134</v>
      </c>
      <c r="I314" s="98" t="s">
        <v>134</v>
      </c>
      <c r="J314" s="18" t="s">
        <v>134</v>
      </c>
      <c r="K314" s="67" t="s">
        <v>134</v>
      </c>
      <c r="L314" s="31" t="s">
        <v>134</v>
      </c>
      <c r="M314" s="110" t="s">
        <v>134</v>
      </c>
      <c r="N314" s="31" t="s">
        <v>134</v>
      </c>
      <c r="O314" s="112" t="s">
        <v>134</v>
      </c>
      <c r="P314" s="31" t="s">
        <v>134</v>
      </c>
      <c r="Q314" s="110" t="s">
        <v>134</v>
      </c>
      <c r="R314" s="106" t="s">
        <v>134</v>
      </c>
      <c r="S314" s="111" t="s">
        <v>134</v>
      </c>
    </row>
    <row r="315" spans="1:19" ht="7.5" customHeight="1" x14ac:dyDescent="0.25">
      <c r="A315" s="55">
        <v>315</v>
      </c>
      <c r="B315" s="6" t="s">
        <v>976</v>
      </c>
      <c r="C315" s="38" t="s">
        <v>371</v>
      </c>
      <c r="D315" s="72" t="s">
        <v>1660</v>
      </c>
      <c r="E315" s="71" t="s">
        <v>1144</v>
      </c>
      <c r="F315" s="72" t="s">
        <v>1447</v>
      </c>
      <c r="G315" s="92" t="s">
        <v>1533</v>
      </c>
      <c r="H315" s="72" t="s">
        <v>134</v>
      </c>
      <c r="I315" s="98" t="s">
        <v>134</v>
      </c>
      <c r="J315" s="18" t="s">
        <v>134</v>
      </c>
      <c r="K315" s="67" t="s">
        <v>134</v>
      </c>
      <c r="L315" s="31" t="s">
        <v>134</v>
      </c>
      <c r="M315" s="110" t="s">
        <v>134</v>
      </c>
      <c r="N315" s="31" t="s">
        <v>134</v>
      </c>
      <c r="O315" s="112" t="s">
        <v>134</v>
      </c>
      <c r="P315" s="31" t="s">
        <v>134</v>
      </c>
      <c r="Q315" s="110" t="s">
        <v>134</v>
      </c>
      <c r="R315" s="106" t="s">
        <v>134</v>
      </c>
      <c r="S315" s="111" t="s">
        <v>134</v>
      </c>
    </row>
    <row r="316" spans="1:19" ht="7.5" customHeight="1" x14ac:dyDescent="0.25">
      <c r="A316" s="55">
        <v>316</v>
      </c>
      <c r="B316" s="6" t="s">
        <v>1022</v>
      </c>
      <c r="C316" s="38" t="s">
        <v>371</v>
      </c>
      <c r="D316" s="72" t="s">
        <v>1660</v>
      </c>
      <c r="E316" s="71" t="s">
        <v>1158</v>
      </c>
      <c r="F316" s="72" t="s">
        <v>1447</v>
      </c>
      <c r="G316" s="92" t="s">
        <v>1534</v>
      </c>
      <c r="H316" s="72" t="s">
        <v>134</v>
      </c>
      <c r="I316" s="98" t="s">
        <v>134</v>
      </c>
      <c r="J316" s="18" t="s">
        <v>134</v>
      </c>
      <c r="K316" s="67" t="s">
        <v>134</v>
      </c>
      <c r="L316" s="31" t="s">
        <v>134</v>
      </c>
      <c r="M316" s="110" t="s">
        <v>134</v>
      </c>
      <c r="N316" s="31" t="s">
        <v>134</v>
      </c>
      <c r="O316" s="112" t="s">
        <v>134</v>
      </c>
      <c r="P316" s="31" t="s">
        <v>134</v>
      </c>
      <c r="Q316" s="110" t="s">
        <v>134</v>
      </c>
      <c r="R316" s="106" t="s">
        <v>134</v>
      </c>
      <c r="S316" s="111" t="s">
        <v>134</v>
      </c>
    </row>
    <row r="317" spans="1:19" ht="7.5" customHeight="1" x14ac:dyDescent="0.25">
      <c r="A317" s="55">
        <v>317</v>
      </c>
      <c r="B317" s="6" t="s">
        <v>1053</v>
      </c>
      <c r="C317" s="38" t="s">
        <v>371</v>
      </c>
      <c r="D317" s="72" t="s">
        <v>1660</v>
      </c>
      <c r="E317" s="71" t="s">
        <v>1156</v>
      </c>
      <c r="F317" s="72" t="s">
        <v>1447</v>
      </c>
      <c r="G317" s="92" t="s">
        <v>1535</v>
      </c>
      <c r="H317" s="72" t="s">
        <v>134</v>
      </c>
      <c r="I317" s="98" t="s">
        <v>134</v>
      </c>
      <c r="J317" s="18" t="s">
        <v>134</v>
      </c>
      <c r="K317" s="67" t="s">
        <v>134</v>
      </c>
      <c r="L317" s="31" t="s">
        <v>134</v>
      </c>
      <c r="M317" s="110" t="s">
        <v>134</v>
      </c>
      <c r="N317" s="31" t="s">
        <v>134</v>
      </c>
      <c r="O317" s="112" t="s">
        <v>134</v>
      </c>
      <c r="P317" s="31" t="s">
        <v>134</v>
      </c>
      <c r="Q317" s="110" t="s">
        <v>134</v>
      </c>
      <c r="R317" s="106" t="s">
        <v>134</v>
      </c>
      <c r="S317" s="111" t="s">
        <v>134</v>
      </c>
    </row>
    <row r="318" spans="1:19" ht="7.5" customHeight="1" x14ac:dyDescent="0.25">
      <c r="A318" s="55">
        <v>318</v>
      </c>
      <c r="B318" s="6" t="s">
        <v>1056</v>
      </c>
      <c r="C318" s="38" t="s">
        <v>371</v>
      </c>
      <c r="D318" s="72" t="s">
        <v>1660</v>
      </c>
      <c r="E318" s="71" t="s">
        <v>1213</v>
      </c>
      <c r="F318" s="72" t="s">
        <v>1447</v>
      </c>
      <c r="G318" s="92" t="s">
        <v>1536</v>
      </c>
      <c r="H318" s="72" t="s">
        <v>134</v>
      </c>
      <c r="I318" s="98" t="s">
        <v>134</v>
      </c>
      <c r="J318" s="18" t="s">
        <v>134</v>
      </c>
      <c r="K318" s="67" t="s">
        <v>134</v>
      </c>
      <c r="L318" s="31" t="s">
        <v>134</v>
      </c>
      <c r="M318" s="110" t="s">
        <v>134</v>
      </c>
      <c r="N318" s="31" t="s">
        <v>134</v>
      </c>
      <c r="O318" s="112" t="s">
        <v>134</v>
      </c>
      <c r="P318" s="31" t="s">
        <v>134</v>
      </c>
      <c r="Q318" s="110" t="s">
        <v>134</v>
      </c>
      <c r="R318" s="106" t="s">
        <v>134</v>
      </c>
      <c r="S318" s="111" t="s">
        <v>134</v>
      </c>
    </row>
    <row r="319" spans="1:19" ht="7.5" customHeight="1" x14ac:dyDescent="0.25">
      <c r="A319" s="55">
        <v>319</v>
      </c>
      <c r="B319" s="6" t="s">
        <v>1047</v>
      </c>
      <c r="C319" s="38" t="s">
        <v>371</v>
      </c>
      <c r="D319" s="72" t="s">
        <v>1660</v>
      </c>
      <c r="E319" s="71" t="s">
        <v>1145</v>
      </c>
      <c r="F319" s="72" t="s">
        <v>1447</v>
      </c>
      <c r="G319" s="92" t="s">
        <v>1537</v>
      </c>
      <c r="H319" s="72" t="s">
        <v>134</v>
      </c>
      <c r="I319" s="98" t="s">
        <v>134</v>
      </c>
      <c r="J319" s="18" t="s">
        <v>134</v>
      </c>
      <c r="K319" s="67" t="s">
        <v>134</v>
      </c>
      <c r="L319" s="31" t="s">
        <v>134</v>
      </c>
      <c r="M319" s="110" t="s">
        <v>134</v>
      </c>
      <c r="N319" s="31" t="s">
        <v>134</v>
      </c>
      <c r="O319" s="112" t="s">
        <v>134</v>
      </c>
      <c r="P319" s="31" t="s">
        <v>134</v>
      </c>
      <c r="Q319" s="110" t="s">
        <v>134</v>
      </c>
      <c r="R319" s="106" t="s">
        <v>134</v>
      </c>
      <c r="S319" s="111" t="s">
        <v>134</v>
      </c>
    </row>
    <row r="320" spans="1:19" ht="7.5" customHeight="1" x14ac:dyDescent="0.25">
      <c r="A320" s="55">
        <v>320</v>
      </c>
      <c r="B320" s="6" t="s">
        <v>1062</v>
      </c>
      <c r="C320" s="38" t="s">
        <v>371</v>
      </c>
      <c r="D320" s="72" t="s">
        <v>1660</v>
      </c>
      <c r="E320" s="71" t="s">
        <v>1145</v>
      </c>
      <c r="F320" s="72" t="s">
        <v>1447</v>
      </c>
      <c r="G320" s="92" t="s">
        <v>1538</v>
      </c>
      <c r="H320" s="72" t="s">
        <v>134</v>
      </c>
      <c r="I320" s="98" t="s">
        <v>134</v>
      </c>
      <c r="J320" s="18" t="s">
        <v>134</v>
      </c>
      <c r="K320" s="67" t="s">
        <v>134</v>
      </c>
      <c r="L320" s="31" t="s">
        <v>134</v>
      </c>
      <c r="M320" s="110" t="s">
        <v>134</v>
      </c>
      <c r="N320" s="31" t="s">
        <v>134</v>
      </c>
      <c r="O320" s="112" t="s">
        <v>134</v>
      </c>
      <c r="P320" s="31" t="s">
        <v>134</v>
      </c>
      <c r="Q320" s="110" t="s">
        <v>134</v>
      </c>
      <c r="R320" s="106" t="s">
        <v>134</v>
      </c>
      <c r="S320" s="111" t="s">
        <v>134</v>
      </c>
    </row>
    <row r="321" spans="1:19" ht="7.5" customHeight="1" x14ac:dyDescent="0.25">
      <c r="A321" s="55">
        <v>321</v>
      </c>
      <c r="B321" s="6" t="s">
        <v>1052</v>
      </c>
      <c r="C321" s="38" t="s">
        <v>371</v>
      </c>
      <c r="D321" s="72" t="s">
        <v>1660</v>
      </c>
      <c r="E321" s="71" t="s">
        <v>1227</v>
      </c>
      <c r="F321" s="72" t="s">
        <v>1447</v>
      </c>
      <c r="G321" s="92" t="s">
        <v>1539</v>
      </c>
      <c r="H321" s="72" t="s">
        <v>134</v>
      </c>
      <c r="I321" s="98" t="s">
        <v>134</v>
      </c>
      <c r="J321" s="18" t="s">
        <v>134</v>
      </c>
      <c r="K321" s="67" t="s">
        <v>134</v>
      </c>
      <c r="L321" s="31" t="s">
        <v>134</v>
      </c>
      <c r="M321" s="110" t="s">
        <v>134</v>
      </c>
      <c r="N321" s="31" t="s">
        <v>134</v>
      </c>
      <c r="O321" s="112" t="s">
        <v>134</v>
      </c>
      <c r="P321" s="31" t="s">
        <v>134</v>
      </c>
      <c r="Q321" s="110" t="s">
        <v>134</v>
      </c>
      <c r="R321" s="106" t="s">
        <v>134</v>
      </c>
      <c r="S321" s="111" t="s">
        <v>134</v>
      </c>
    </row>
    <row r="322" spans="1:19" ht="7.5" customHeight="1" x14ac:dyDescent="0.25">
      <c r="A322" s="55">
        <v>322</v>
      </c>
      <c r="B322" s="6" t="s">
        <v>1076</v>
      </c>
      <c r="C322" s="38" t="s">
        <v>371</v>
      </c>
      <c r="D322" s="72" t="s">
        <v>1660</v>
      </c>
      <c r="E322" s="71" t="s">
        <v>1147</v>
      </c>
      <c r="F322" s="72" t="s">
        <v>1447</v>
      </c>
      <c r="G322" s="92" t="s">
        <v>1540</v>
      </c>
      <c r="H322" s="72" t="s">
        <v>134</v>
      </c>
      <c r="I322" s="98" t="s">
        <v>134</v>
      </c>
      <c r="J322" s="18" t="s">
        <v>134</v>
      </c>
      <c r="K322" s="67" t="s">
        <v>134</v>
      </c>
      <c r="L322" s="31" t="s">
        <v>134</v>
      </c>
      <c r="M322" s="110" t="s">
        <v>134</v>
      </c>
      <c r="N322" s="31" t="s">
        <v>134</v>
      </c>
      <c r="O322" s="112" t="s">
        <v>134</v>
      </c>
      <c r="P322" s="31" t="s">
        <v>134</v>
      </c>
      <c r="Q322" s="110" t="s">
        <v>134</v>
      </c>
      <c r="R322" s="106" t="s">
        <v>134</v>
      </c>
      <c r="S322" s="111" t="s">
        <v>134</v>
      </c>
    </row>
    <row r="323" spans="1:19" ht="7.5" customHeight="1" x14ac:dyDescent="0.25">
      <c r="A323" s="55">
        <v>323</v>
      </c>
      <c r="B323" s="6" t="s">
        <v>1088</v>
      </c>
      <c r="C323" s="38" t="s">
        <v>371</v>
      </c>
      <c r="D323" s="72" t="s">
        <v>1660</v>
      </c>
      <c r="E323" s="71" t="s">
        <v>1213</v>
      </c>
      <c r="F323" s="72" t="s">
        <v>1447</v>
      </c>
      <c r="G323" s="92" t="s">
        <v>1541</v>
      </c>
      <c r="H323" s="72" t="s">
        <v>134</v>
      </c>
      <c r="I323" s="98" t="s">
        <v>134</v>
      </c>
      <c r="J323" s="18" t="s">
        <v>134</v>
      </c>
      <c r="K323" s="67" t="s">
        <v>134</v>
      </c>
      <c r="L323" s="31" t="s">
        <v>134</v>
      </c>
      <c r="M323" s="110" t="s">
        <v>134</v>
      </c>
      <c r="N323" s="31" t="s">
        <v>134</v>
      </c>
      <c r="O323" s="112" t="s">
        <v>134</v>
      </c>
      <c r="P323" s="31" t="s">
        <v>134</v>
      </c>
      <c r="Q323" s="110" t="s">
        <v>134</v>
      </c>
      <c r="R323" s="106" t="s">
        <v>134</v>
      </c>
      <c r="S323" s="111" t="s">
        <v>134</v>
      </c>
    </row>
    <row r="324" spans="1:19" ht="7.5" customHeight="1" x14ac:dyDescent="0.25">
      <c r="A324" s="55">
        <v>324</v>
      </c>
      <c r="B324" s="6" t="s">
        <v>989</v>
      </c>
      <c r="C324" s="38" t="s">
        <v>371</v>
      </c>
      <c r="D324" s="72" t="s">
        <v>1660</v>
      </c>
      <c r="E324" s="71" t="s">
        <v>1209</v>
      </c>
      <c r="F324" s="72" t="s">
        <v>1447</v>
      </c>
      <c r="G324" s="92" t="s">
        <v>1542</v>
      </c>
      <c r="H324" s="72" t="s">
        <v>134</v>
      </c>
      <c r="I324" s="98" t="s">
        <v>134</v>
      </c>
      <c r="J324" s="18" t="s">
        <v>134</v>
      </c>
      <c r="K324" s="67" t="s">
        <v>134</v>
      </c>
      <c r="L324" s="31" t="s">
        <v>134</v>
      </c>
      <c r="M324" s="110" t="s">
        <v>134</v>
      </c>
      <c r="N324" s="31" t="s">
        <v>134</v>
      </c>
      <c r="O324" s="112" t="s">
        <v>134</v>
      </c>
      <c r="P324" s="31" t="s">
        <v>134</v>
      </c>
      <c r="Q324" s="110" t="s">
        <v>134</v>
      </c>
      <c r="R324" s="106" t="s">
        <v>134</v>
      </c>
      <c r="S324" s="111" t="s">
        <v>134</v>
      </c>
    </row>
    <row r="325" spans="1:19" ht="7.5" customHeight="1" x14ac:dyDescent="0.25">
      <c r="A325" s="55">
        <v>325</v>
      </c>
      <c r="B325" s="6" t="s">
        <v>1020</v>
      </c>
      <c r="C325" s="38" t="s">
        <v>371</v>
      </c>
      <c r="D325" s="72" t="s">
        <v>1660</v>
      </c>
      <c r="E325" s="71" t="s">
        <v>1211</v>
      </c>
      <c r="F325" s="72" t="s">
        <v>1447</v>
      </c>
      <c r="G325" s="92" t="s">
        <v>1543</v>
      </c>
      <c r="H325" s="72" t="s">
        <v>134</v>
      </c>
      <c r="I325" s="98" t="s">
        <v>134</v>
      </c>
      <c r="J325" s="18" t="s">
        <v>134</v>
      </c>
      <c r="K325" s="67" t="s">
        <v>134</v>
      </c>
      <c r="L325" s="31" t="s">
        <v>134</v>
      </c>
      <c r="M325" s="110" t="s">
        <v>134</v>
      </c>
      <c r="N325" s="31" t="s">
        <v>134</v>
      </c>
      <c r="O325" s="112" t="s">
        <v>134</v>
      </c>
      <c r="P325" s="31" t="s">
        <v>134</v>
      </c>
      <c r="Q325" s="110" t="s">
        <v>134</v>
      </c>
      <c r="R325" s="106" t="s">
        <v>134</v>
      </c>
      <c r="S325" s="111" t="s">
        <v>134</v>
      </c>
    </row>
    <row r="326" spans="1:19" ht="7.5" customHeight="1" x14ac:dyDescent="0.25">
      <c r="A326" s="55">
        <v>326</v>
      </c>
      <c r="B326" s="6" t="s">
        <v>980</v>
      </c>
      <c r="C326" s="38" t="s">
        <v>371</v>
      </c>
      <c r="D326" s="72" t="s">
        <v>1660</v>
      </c>
      <c r="E326" s="71" t="s">
        <v>1213</v>
      </c>
      <c r="F326" s="72" t="s">
        <v>1447</v>
      </c>
      <c r="G326" s="92" t="s">
        <v>1544</v>
      </c>
      <c r="H326" s="72" t="s">
        <v>134</v>
      </c>
      <c r="I326" s="98" t="s">
        <v>134</v>
      </c>
      <c r="J326" s="18" t="s">
        <v>134</v>
      </c>
      <c r="K326" s="67" t="s">
        <v>134</v>
      </c>
      <c r="L326" s="31" t="s">
        <v>134</v>
      </c>
      <c r="M326" s="110" t="s">
        <v>134</v>
      </c>
      <c r="N326" s="31" t="s">
        <v>134</v>
      </c>
      <c r="O326" s="112" t="s">
        <v>134</v>
      </c>
      <c r="P326" s="31" t="s">
        <v>134</v>
      </c>
      <c r="Q326" s="110" t="s">
        <v>134</v>
      </c>
      <c r="R326" s="106" t="s">
        <v>134</v>
      </c>
      <c r="S326" s="111" t="s">
        <v>134</v>
      </c>
    </row>
    <row r="327" spans="1:19" ht="7.5" customHeight="1" x14ac:dyDescent="0.25">
      <c r="A327" s="55">
        <v>327</v>
      </c>
      <c r="B327" s="6" t="s">
        <v>1081</v>
      </c>
      <c r="C327" s="38" t="s">
        <v>371</v>
      </c>
      <c r="D327" s="72" t="s">
        <v>1660</v>
      </c>
      <c r="E327" s="71" t="s">
        <v>1212</v>
      </c>
      <c r="F327" s="72" t="s">
        <v>1447</v>
      </c>
      <c r="G327" s="92" t="s">
        <v>1545</v>
      </c>
      <c r="H327" s="72" t="s">
        <v>134</v>
      </c>
      <c r="I327" s="98" t="s">
        <v>134</v>
      </c>
      <c r="J327" s="18" t="s">
        <v>134</v>
      </c>
      <c r="K327" s="67" t="s">
        <v>134</v>
      </c>
      <c r="L327" s="31" t="s">
        <v>134</v>
      </c>
      <c r="M327" s="110" t="s">
        <v>134</v>
      </c>
      <c r="N327" s="31" t="s">
        <v>134</v>
      </c>
      <c r="O327" s="112" t="s">
        <v>134</v>
      </c>
      <c r="P327" s="31" t="s">
        <v>134</v>
      </c>
      <c r="Q327" s="110" t="s">
        <v>134</v>
      </c>
      <c r="R327" s="106" t="s">
        <v>134</v>
      </c>
      <c r="S327" s="111" t="s">
        <v>134</v>
      </c>
    </row>
    <row r="328" spans="1:19" ht="7.5" customHeight="1" x14ac:dyDescent="0.25">
      <c r="A328" s="55">
        <v>328</v>
      </c>
      <c r="B328" s="6" t="s">
        <v>1075</v>
      </c>
      <c r="C328" s="38" t="s">
        <v>371</v>
      </c>
      <c r="D328" s="72" t="s">
        <v>1660</v>
      </c>
      <c r="E328" s="71" t="s">
        <v>1141</v>
      </c>
      <c r="F328" s="72" t="s">
        <v>1447</v>
      </c>
      <c r="G328" s="92" t="s">
        <v>1546</v>
      </c>
      <c r="H328" s="72" t="s">
        <v>134</v>
      </c>
      <c r="I328" s="98" t="s">
        <v>134</v>
      </c>
      <c r="J328" s="18" t="s">
        <v>134</v>
      </c>
      <c r="K328" s="67" t="s">
        <v>134</v>
      </c>
      <c r="L328" s="31" t="s">
        <v>134</v>
      </c>
      <c r="M328" s="110" t="s">
        <v>134</v>
      </c>
      <c r="N328" s="31" t="s">
        <v>134</v>
      </c>
      <c r="O328" s="112" t="s">
        <v>134</v>
      </c>
      <c r="P328" s="31" t="s">
        <v>134</v>
      </c>
      <c r="Q328" s="110" t="s">
        <v>134</v>
      </c>
      <c r="R328" s="106" t="s">
        <v>134</v>
      </c>
      <c r="S328" s="111" t="s">
        <v>134</v>
      </c>
    </row>
    <row r="329" spans="1:19" ht="7.5" customHeight="1" x14ac:dyDescent="0.25">
      <c r="A329" s="55">
        <v>329</v>
      </c>
      <c r="B329" s="6" t="s">
        <v>975</v>
      </c>
      <c r="C329" s="38" t="s">
        <v>371</v>
      </c>
      <c r="D329" s="72" t="s">
        <v>1660</v>
      </c>
      <c r="E329" s="71" t="s">
        <v>1149</v>
      </c>
      <c r="F329" s="72" t="s">
        <v>1447</v>
      </c>
      <c r="G329" s="92" t="s">
        <v>1547</v>
      </c>
      <c r="H329" s="72" t="s">
        <v>134</v>
      </c>
      <c r="I329" s="98" t="s">
        <v>134</v>
      </c>
      <c r="J329" s="18" t="s">
        <v>134</v>
      </c>
      <c r="K329" s="67" t="s">
        <v>134</v>
      </c>
      <c r="L329" s="31" t="s">
        <v>134</v>
      </c>
      <c r="M329" s="110" t="s">
        <v>134</v>
      </c>
      <c r="N329" s="31" t="s">
        <v>134</v>
      </c>
      <c r="O329" s="112" t="s">
        <v>134</v>
      </c>
      <c r="P329" s="31" t="s">
        <v>134</v>
      </c>
      <c r="Q329" s="110" t="s">
        <v>134</v>
      </c>
      <c r="R329" s="106" t="s">
        <v>134</v>
      </c>
      <c r="S329" s="111" t="s">
        <v>134</v>
      </c>
    </row>
    <row r="330" spans="1:19" ht="7.5" customHeight="1" x14ac:dyDescent="0.25">
      <c r="A330" s="55">
        <v>330</v>
      </c>
      <c r="B330" s="6" t="s">
        <v>1063</v>
      </c>
      <c r="C330" s="38" t="s">
        <v>371</v>
      </c>
      <c r="D330" s="72" t="s">
        <v>1660</v>
      </c>
      <c r="E330" s="71" t="s">
        <v>1227</v>
      </c>
      <c r="F330" s="72" t="s">
        <v>1447</v>
      </c>
      <c r="G330" s="92" t="s">
        <v>1548</v>
      </c>
      <c r="H330" s="72" t="s">
        <v>134</v>
      </c>
      <c r="I330" s="98" t="s">
        <v>134</v>
      </c>
      <c r="J330" s="18" t="s">
        <v>134</v>
      </c>
      <c r="K330" s="67" t="s">
        <v>134</v>
      </c>
      <c r="L330" s="31" t="s">
        <v>134</v>
      </c>
      <c r="M330" s="110" t="s">
        <v>134</v>
      </c>
      <c r="N330" s="31" t="s">
        <v>134</v>
      </c>
      <c r="O330" s="112" t="s">
        <v>134</v>
      </c>
      <c r="P330" s="31" t="s">
        <v>134</v>
      </c>
      <c r="Q330" s="110" t="s">
        <v>134</v>
      </c>
      <c r="R330" s="106" t="s">
        <v>134</v>
      </c>
      <c r="S330" s="111" t="s">
        <v>134</v>
      </c>
    </row>
    <row r="331" spans="1:19" ht="7.5" customHeight="1" x14ac:dyDescent="0.25">
      <c r="A331" s="55">
        <v>331</v>
      </c>
      <c r="B331" s="6" t="s">
        <v>1011</v>
      </c>
      <c r="C331" s="38" t="s">
        <v>371</v>
      </c>
      <c r="D331" s="72" t="s">
        <v>1660</v>
      </c>
      <c r="E331" s="71" t="s">
        <v>1214</v>
      </c>
      <c r="F331" s="72" t="s">
        <v>1447</v>
      </c>
      <c r="G331" s="92" t="s">
        <v>1549</v>
      </c>
      <c r="H331" s="72" t="s">
        <v>134</v>
      </c>
      <c r="I331" s="98" t="s">
        <v>134</v>
      </c>
      <c r="J331" s="18" t="s">
        <v>134</v>
      </c>
      <c r="K331" s="67" t="s">
        <v>134</v>
      </c>
      <c r="L331" s="31" t="s">
        <v>134</v>
      </c>
      <c r="M331" s="110" t="s">
        <v>134</v>
      </c>
      <c r="N331" s="31" t="s">
        <v>134</v>
      </c>
      <c r="O331" s="112" t="s">
        <v>134</v>
      </c>
      <c r="P331" s="31" t="s">
        <v>134</v>
      </c>
      <c r="Q331" s="110" t="s">
        <v>134</v>
      </c>
      <c r="R331" s="106" t="s">
        <v>134</v>
      </c>
      <c r="S331" s="111" t="s">
        <v>134</v>
      </c>
    </row>
    <row r="332" spans="1:19" ht="7.5" customHeight="1" x14ac:dyDescent="0.25">
      <c r="A332" s="55">
        <v>332</v>
      </c>
      <c r="B332" s="6" t="s">
        <v>1018</v>
      </c>
      <c r="C332" s="38" t="s">
        <v>371</v>
      </c>
      <c r="D332" s="72" t="s">
        <v>1660</v>
      </c>
      <c r="E332" s="71" t="s">
        <v>1150</v>
      </c>
      <c r="F332" s="72" t="s">
        <v>1447</v>
      </c>
      <c r="G332" s="92" t="s">
        <v>1550</v>
      </c>
      <c r="H332" s="72" t="s">
        <v>134</v>
      </c>
      <c r="I332" s="98" t="s">
        <v>134</v>
      </c>
      <c r="J332" s="18" t="s">
        <v>134</v>
      </c>
      <c r="K332" s="67" t="s">
        <v>134</v>
      </c>
      <c r="L332" s="31" t="s">
        <v>134</v>
      </c>
      <c r="M332" s="110" t="s">
        <v>134</v>
      </c>
      <c r="N332" s="31" t="s">
        <v>134</v>
      </c>
      <c r="O332" s="112" t="s">
        <v>134</v>
      </c>
      <c r="P332" s="31" t="s">
        <v>134</v>
      </c>
      <c r="Q332" s="110" t="s">
        <v>134</v>
      </c>
      <c r="R332" s="106" t="s">
        <v>134</v>
      </c>
      <c r="S332" s="111" t="s">
        <v>134</v>
      </c>
    </row>
    <row r="333" spans="1:19" ht="7.5" customHeight="1" x14ac:dyDescent="0.25">
      <c r="A333" s="55">
        <v>333</v>
      </c>
      <c r="B333" s="6" t="s">
        <v>1138</v>
      </c>
      <c r="C333" s="38" t="s">
        <v>371</v>
      </c>
      <c r="D333" s="72" t="s">
        <v>1660</v>
      </c>
      <c r="E333" s="71" t="s">
        <v>1216</v>
      </c>
      <c r="F333" s="72" t="s">
        <v>1447</v>
      </c>
      <c r="G333" s="92" t="s">
        <v>1551</v>
      </c>
      <c r="H333" s="72" t="s">
        <v>134</v>
      </c>
      <c r="I333" s="98" t="s">
        <v>134</v>
      </c>
      <c r="J333" s="18" t="s">
        <v>134</v>
      </c>
      <c r="K333" s="67" t="s">
        <v>134</v>
      </c>
      <c r="L333" s="31" t="s">
        <v>134</v>
      </c>
      <c r="M333" s="110" t="s">
        <v>134</v>
      </c>
      <c r="N333" s="31" t="s">
        <v>134</v>
      </c>
      <c r="O333" s="112" t="s">
        <v>134</v>
      </c>
      <c r="P333" s="31" t="s">
        <v>134</v>
      </c>
      <c r="Q333" s="110" t="s">
        <v>134</v>
      </c>
      <c r="R333" s="106" t="s">
        <v>134</v>
      </c>
      <c r="S333" s="111" t="s">
        <v>134</v>
      </c>
    </row>
    <row r="334" spans="1:19" ht="7.5" customHeight="1" x14ac:dyDescent="0.25">
      <c r="A334" s="55">
        <v>334</v>
      </c>
      <c r="B334" s="6" t="s">
        <v>1080</v>
      </c>
      <c r="C334" s="38" t="s">
        <v>371</v>
      </c>
      <c r="D334" s="72" t="s">
        <v>1660</v>
      </c>
      <c r="E334" s="71" t="s">
        <v>1159</v>
      </c>
      <c r="F334" s="72" t="s">
        <v>1447</v>
      </c>
      <c r="G334" s="92" t="s">
        <v>1552</v>
      </c>
      <c r="H334" s="72" t="s">
        <v>134</v>
      </c>
      <c r="I334" s="98" t="s">
        <v>134</v>
      </c>
      <c r="J334" s="18" t="s">
        <v>134</v>
      </c>
      <c r="K334" s="67" t="s">
        <v>134</v>
      </c>
      <c r="L334" s="31" t="s">
        <v>134</v>
      </c>
      <c r="M334" s="110" t="s">
        <v>134</v>
      </c>
      <c r="N334" s="31" t="s">
        <v>134</v>
      </c>
      <c r="O334" s="112" t="s">
        <v>134</v>
      </c>
      <c r="P334" s="31" t="s">
        <v>134</v>
      </c>
      <c r="Q334" s="110" t="s">
        <v>134</v>
      </c>
      <c r="R334" s="106" t="s">
        <v>134</v>
      </c>
      <c r="S334" s="111" t="s">
        <v>134</v>
      </c>
    </row>
    <row r="335" spans="1:19" ht="7.5" customHeight="1" x14ac:dyDescent="0.25">
      <c r="A335" s="55">
        <v>335</v>
      </c>
      <c r="B335" s="6" t="s">
        <v>1058</v>
      </c>
      <c r="C335" s="38" t="s">
        <v>371</v>
      </c>
      <c r="D335" s="72" t="s">
        <v>1660</v>
      </c>
      <c r="E335" s="71" t="s">
        <v>1149</v>
      </c>
      <c r="F335" s="72" t="s">
        <v>1447</v>
      </c>
      <c r="G335" s="92" t="s">
        <v>1553</v>
      </c>
      <c r="H335" s="72" t="s">
        <v>134</v>
      </c>
      <c r="I335" s="98" t="s">
        <v>134</v>
      </c>
      <c r="J335" s="18" t="s">
        <v>134</v>
      </c>
      <c r="K335" s="67" t="s">
        <v>134</v>
      </c>
      <c r="L335" s="31" t="s">
        <v>134</v>
      </c>
      <c r="M335" s="110" t="s">
        <v>134</v>
      </c>
      <c r="N335" s="31" t="s">
        <v>134</v>
      </c>
      <c r="O335" s="112" t="s">
        <v>134</v>
      </c>
      <c r="P335" s="31" t="s">
        <v>134</v>
      </c>
      <c r="Q335" s="110" t="s">
        <v>134</v>
      </c>
      <c r="R335" s="106" t="s">
        <v>134</v>
      </c>
      <c r="S335" s="111" t="s">
        <v>134</v>
      </c>
    </row>
    <row r="336" spans="1:19" ht="7.5" customHeight="1" x14ac:dyDescent="0.25">
      <c r="A336" s="55">
        <v>336</v>
      </c>
      <c r="B336" s="6" t="s">
        <v>1048</v>
      </c>
      <c r="C336" s="38" t="s">
        <v>371</v>
      </c>
      <c r="D336" s="72" t="s">
        <v>1660</v>
      </c>
      <c r="E336" s="71" t="s">
        <v>1157</v>
      </c>
      <c r="F336" s="72" t="s">
        <v>1447</v>
      </c>
      <c r="G336" s="92" t="s">
        <v>1554</v>
      </c>
      <c r="H336" s="72" t="s">
        <v>134</v>
      </c>
      <c r="I336" s="98" t="s">
        <v>134</v>
      </c>
      <c r="J336" s="18" t="s">
        <v>134</v>
      </c>
      <c r="K336" s="67" t="s">
        <v>134</v>
      </c>
      <c r="L336" s="31" t="s">
        <v>134</v>
      </c>
      <c r="M336" s="110" t="s">
        <v>134</v>
      </c>
      <c r="N336" s="31" t="s">
        <v>134</v>
      </c>
      <c r="O336" s="112" t="s">
        <v>134</v>
      </c>
      <c r="P336" s="31" t="s">
        <v>134</v>
      </c>
      <c r="Q336" s="110" t="s">
        <v>134</v>
      </c>
      <c r="R336" s="106" t="s">
        <v>134</v>
      </c>
      <c r="S336" s="111" t="s">
        <v>134</v>
      </c>
    </row>
    <row r="337" spans="1:19" ht="7.5" customHeight="1" x14ac:dyDescent="0.25">
      <c r="A337" s="55">
        <v>337</v>
      </c>
      <c r="B337" s="6" t="s">
        <v>1089</v>
      </c>
      <c r="C337" s="38" t="s">
        <v>371</v>
      </c>
      <c r="D337" s="72" t="s">
        <v>1660</v>
      </c>
      <c r="E337" s="71" t="s">
        <v>1141</v>
      </c>
      <c r="F337" s="72" t="s">
        <v>1447</v>
      </c>
      <c r="G337" s="92" t="s">
        <v>1555</v>
      </c>
      <c r="H337" s="72" t="s">
        <v>134</v>
      </c>
      <c r="I337" s="98" t="s">
        <v>134</v>
      </c>
      <c r="J337" s="18" t="s">
        <v>134</v>
      </c>
      <c r="K337" s="67" t="s">
        <v>134</v>
      </c>
      <c r="L337" s="31" t="s">
        <v>134</v>
      </c>
      <c r="M337" s="110" t="s">
        <v>134</v>
      </c>
      <c r="N337" s="31" t="s">
        <v>134</v>
      </c>
      <c r="O337" s="112" t="s">
        <v>134</v>
      </c>
      <c r="P337" s="31" t="s">
        <v>134</v>
      </c>
      <c r="Q337" s="110" t="s">
        <v>134</v>
      </c>
      <c r="R337" s="106" t="s">
        <v>134</v>
      </c>
      <c r="S337" s="111" t="s">
        <v>134</v>
      </c>
    </row>
    <row r="338" spans="1:19" ht="7.5" customHeight="1" x14ac:dyDescent="0.25">
      <c r="A338" s="55">
        <v>338</v>
      </c>
      <c r="B338" s="6" t="s">
        <v>1102</v>
      </c>
      <c r="C338" s="38" t="s">
        <v>371</v>
      </c>
      <c r="D338" s="72" t="s">
        <v>1660</v>
      </c>
      <c r="E338" s="71" t="s">
        <v>1145</v>
      </c>
      <c r="F338" s="72" t="s">
        <v>1447</v>
      </c>
      <c r="G338" s="92" t="s">
        <v>1556</v>
      </c>
      <c r="H338" s="72" t="s">
        <v>134</v>
      </c>
      <c r="I338" s="98" t="s">
        <v>134</v>
      </c>
      <c r="J338" s="18" t="s">
        <v>134</v>
      </c>
      <c r="K338" s="67" t="s">
        <v>134</v>
      </c>
      <c r="L338" s="31" t="s">
        <v>134</v>
      </c>
      <c r="M338" s="110" t="s">
        <v>134</v>
      </c>
      <c r="N338" s="31" t="s">
        <v>134</v>
      </c>
      <c r="O338" s="112" t="s">
        <v>134</v>
      </c>
      <c r="P338" s="31" t="s">
        <v>134</v>
      </c>
      <c r="Q338" s="110" t="s">
        <v>134</v>
      </c>
      <c r="R338" s="106" t="s">
        <v>134</v>
      </c>
      <c r="S338" s="111" t="s">
        <v>134</v>
      </c>
    </row>
    <row r="339" spans="1:19" ht="7.5" customHeight="1" x14ac:dyDescent="0.25">
      <c r="A339" s="55">
        <v>339</v>
      </c>
      <c r="B339" s="6" t="s">
        <v>1106</v>
      </c>
      <c r="C339" s="38" t="s">
        <v>371</v>
      </c>
      <c r="D339" s="72" t="s">
        <v>1660</v>
      </c>
      <c r="E339" s="71" t="s">
        <v>1150</v>
      </c>
      <c r="F339" s="72" t="s">
        <v>1447</v>
      </c>
      <c r="G339" s="92" t="s">
        <v>1557</v>
      </c>
      <c r="H339" s="72" t="s">
        <v>134</v>
      </c>
      <c r="I339" s="98" t="s">
        <v>134</v>
      </c>
      <c r="J339" s="18" t="s">
        <v>134</v>
      </c>
      <c r="K339" s="67" t="s">
        <v>134</v>
      </c>
      <c r="L339" s="31" t="s">
        <v>134</v>
      </c>
      <c r="M339" s="110" t="s">
        <v>134</v>
      </c>
      <c r="N339" s="31" t="s">
        <v>134</v>
      </c>
      <c r="O339" s="112" t="s">
        <v>134</v>
      </c>
      <c r="P339" s="31" t="s">
        <v>134</v>
      </c>
      <c r="Q339" s="110" t="s">
        <v>134</v>
      </c>
      <c r="R339" s="106" t="s">
        <v>134</v>
      </c>
      <c r="S339" s="111" t="s">
        <v>134</v>
      </c>
    </row>
    <row r="340" spans="1:19" ht="7.5" customHeight="1" x14ac:dyDescent="0.25">
      <c r="A340" s="55">
        <v>340</v>
      </c>
      <c r="B340" s="6" t="s">
        <v>1032</v>
      </c>
      <c r="C340" s="38" t="s">
        <v>371</v>
      </c>
      <c r="D340" s="72" t="s">
        <v>1660</v>
      </c>
      <c r="E340" s="71" t="s">
        <v>1149</v>
      </c>
      <c r="F340" s="72" t="s">
        <v>1447</v>
      </c>
      <c r="G340" s="92" t="s">
        <v>1558</v>
      </c>
      <c r="H340" s="72" t="s">
        <v>134</v>
      </c>
      <c r="I340" s="98" t="s">
        <v>134</v>
      </c>
      <c r="J340" s="18" t="s">
        <v>134</v>
      </c>
      <c r="K340" s="67" t="s">
        <v>134</v>
      </c>
      <c r="L340" s="31" t="s">
        <v>134</v>
      </c>
      <c r="M340" s="110" t="s">
        <v>134</v>
      </c>
      <c r="N340" s="31" t="s">
        <v>134</v>
      </c>
      <c r="O340" s="112" t="s">
        <v>134</v>
      </c>
      <c r="P340" s="31" t="s">
        <v>134</v>
      </c>
      <c r="Q340" s="110" t="s">
        <v>134</v>
      </c>
      <c r="R340" s="106" t="s">
        <v>134</v>
      </c>
      <c r="S340" s="111" t="s">
        <v>134</v>
      </c>
    </row>
    <row r="341" spans="1:19" ht="7.5" customHeight="1" x14ac:dyDescent="0.25">
      <c r="A341" s="55">
        <v>341</v>
      </c>
      <c r="B341" s="6" t="s">
        <v>1010</v>
      </c>
      <c r="C341" s="38" t="s">
        <v>371</v>
      </c>
      <c r="D341" s="72" t="s">
        <v>1660</v>
      </c>
      <c r="E341" s="71" t="s">
        <v>1160</v>
      </c>
      <c r="F341" s="72" t="s">
        <v>1447</v>
      </c>
      <c r="G341" s="92" t="s">
        <v>1559</v>
      </c>
      <c r="H341" s="72" t="s">
        <v>134</v>
      </c>
      <c r="I341" s="98" t="s">
        <v>134</v>
      </c>
      <c r="J341" s="18" t="s">
        <v>134</v>
      </c>
      <c r="K341" s="67" t="s">
        <v>134</v>
      </c>
      <c r="L341" s="31" t="s">
        <v>134</v>
      </c>
      <c r="M341" s="110" t="s">
        <v>134</v>
      </c>
      <c r="N341" s="31" t="s">
        <v>134</v>
      </c>
      <c r="O341" s="112" t="s">
        <v>134</v>
      </c>
      <c r="P341" s="31" t="s">
        <v>134</v>
      </c>
      <c r="Q341" s="110" t="s">
        <v>134</v>
      </c>
      <c r="R341" s="106" t="s">
        <v>134</v>
      </c>
      <c r="S341" s="111" t="s">
        <v>134</v>
      </c>
    </row>
    <row r="342" spans="1:19" ht="7.5" customHeight="1" x14ac:dyDescent="0.25">
      <c r="A342" s="55">
        <v>342</v>
      </c>
      <c r="B342" s="6" t="s">
        <v>1026</v>
      </c>
      <c r="C342" s="38" t="s">
        <v>371</v>
      </c>
      <c r="D342" s="72" t="s">
        <v>1660</v>
      </c>
      <c r="E342" s="71" t="s">
        <v>1146</v>
      </c>
      <c r="F342" s="72" t="s">
        <v>1447</v>
      </c>
      <c r="G342" s="92" t="s">
        <v>1560</v>
      </c>
      <c r="H342" s="72" t="s">
        <v>134</v>
      </c>
      <c r="I342" s="98" t="s">
        <v>134</v>
      </c>
      <c r="J342" s="18" t="s">
        <v>134</v>
      </c>
      <c r="K342" s="67" t="s">
        <v>134</v>
      </c>
      <c r="L342" s="31" t="s">
        <v>134</v>
      </c>
      <c r="M342" s="110" t="s">
        <v>134</v>
      </c>
      <c r="N342" s="31" t="s">
        <v>134</v>
      </c>
      <c r="O342" s="112" t="s">
        <v>134</v>
      </c>
      <c r="P342" s="31" t="s">
        <v>134</v>
      </c>
      <c r="Q342" s="110" t="s">
        <v>134</v>
      </c>
      <c r="R342" s="106" t="s">
        <v>134</v>
      </c>
      <c r="S342" s="111" t="s">
        <v>134</v>
      </c>
    </row>
    <row r="343" spans="1:19" ht="7.5" customHeight="1" x14ac:dyDescent="0.25">
      <c r="A343" s="55">
        <v>343</v>
      </c>
      <c r="B343" s="6" t="s">
        <v>1122</v>
      </c>
      <c r="C343" s="38" t="s">
        <v>371</v>
      </c>
      <c r="D343" s="72" t="s">
        <v>1660</v>
      </c>
      <c r="E343" s="71" t="s">
        <v>1161</v>
      </c>
      <c r="F343" s="72" t="s">
        <v>1447</v>
      </c>
      <c r="G343" s="92" t="s">
        <v>1561</v>
      </c>
      <c r="H343" s="72" t="s">
        <v>134</v>
      </c>
      <c r="I343" s="98" t="s">
        <v>134</v>
      </c>
      <c r="J343" s="18" t="s">
        <v>134</v>
      </c>
      <c r="K343" s="67" t="s">
        <v>134</v>
      </c>
      <c r="L343" s="31" t="s">
        <v>134</v>
      </c>
      <c r="M343" s="110" t="s">
        <v>134</v>
      </c>
      <c r="N343" s="31" t="s">
        <v>134</v>
      </c>
      <c r="O343" s="112" t="s">
        <v>134</v>
      </c>
      <c r="P343" s="31" t="s">
        <v>134</v>
      </c>
      <c r="Q343" s="110" t="s">
        <v>134</v>
      </c>
      <c r="R343" s="106" t="s">
        <v>134</v>
      </c>
      <c r="S343" s="111" t="s">
        <v>134</v>
      </c>
    </row>
    <row r="344" spans="1:19" ht="7.5" customHeight="1" x14ac:dyDescent="0.25">
      <c r="A344" s="55">
        <v>344</v>
      </c>
      <c r="B344" s="6" t="s">
        <v>1061</v>
      </c>
      <c r="C344" s="38" t="s">
        <v>371</v>
      </c>
      <c r="D344" s="72" t="s">
        <v>1660</v>
      </c>
      <c r="E344" s="71" t="s">
        <v>1156</v>
      </c>
      <c r="F344" s="72" t="s">
        <v>1447</v>
      </c>
      <c r="G344" s="92" t="s">
        <v>1562</v>
      </c>
      <c r="H344" s="72" t="s">
        <v>134</v>
      </c>
      <c r="I344" s="98" t="s">
        <v>134</v>
      </c>
      <c r="J344" s="18" t="s">
        <v>134</v>
      </c>
      <c r="K344" s="67" t="s">
        <v>134</v>
      </c>
      <c r="L344" s="31" t="s">
        <v>134</v>
      </c>
      <c r="M344" s="110" t="s">
        <v>134</v>
      </c>
      <c r="N344" s="31" t="s">
        <v>134</v>
      </c>
      <c r="O344" s="112" t="s">
        <v>134</v>
      </c>
      <c r="P344" s="31" t="s">
        <v>134</v>
      </c>
      <c r="Q344" s="110" t="s">
        <v>134</v>
      </c>
      <c r="R344" s="106" t="s">
        <v>134</v>
      </c>
      <c r="S344" s="111" t="s">
        <v>134</v>
      </c>
    </row>
    <row r="345" spans="1:19" ht="7.5" customHeight="1" x14ac:dyDescent="0.25">
      <c r="A345" s="55">
        <v>345</v>
      </c>
      <c r="B345" s="6" t="s">
        <v>1054</v>
      </c>
      <c r="C345" s="38" t="s">
        <v>371</v>
      </c>
      <c r="D345" s="72" t="s">
        <v>1660</v>
      </c>
      <c r="E345" s="71" t="s">
        <v>1143</v>
      </c>
      <c r="F345" s="72" t="s">
        <v>1447</v>
      </c>
      <c r="G345" s="92" t="s">
        <v>1563</v>
      </c>
      <c r="H345" s="72" t="s">
        <v>134</v>
      </c>
      <c r="I345" s="98" t="s">
        <v>134</v>
      </c>
      <c r="J345" s="18" t="s">
        <v>134</v>
      </c>
      <c r="K345" s="67" t="s">
        <v>134</v>
      </c>
      <c r="L345" s="31" t="s">
        <v>134</v>
      </c>
      <c r="M345" s="110" t="s">
        <v>134</v>
      </c>
      <c r="N345" s="31" t="s">
        <v>134</v>
      </c>
      <c r="O345" s="112" t="s">
        <v>134</v>
      </c>
      <c r="P345" s="31" t="s">
        <v>134</v>
      </c>
      <c r="Q345" s="110" t="s">
        <v>134</v>
      </c>
      <c r="R345" s="106" t="s">
        <v>134</v>
      </c>
      <c r="S345" s="111" t="s">
        <v>134</v>
      </c>
    </row>
    <row r="346" spans="1:19" ht="7.5" customHeight="1" x14ac:dyDescent="0.25">
      <c r="A346" s="55">
        <v>346</v>
      </c>
      <c r="B346" s="6" t="s">
        <v>1060</v>
      </c>
      <c r="C346" s="38" t="s">
        <v>371</v>
      </c>
      <c r="D346" s="72" t="s">
        <v>1660</v>
      </c>
      <c r="E346" s="71" t="s">
        <v>1142</v>
      </c>
      <c r="F346" s="72" t="s">
        <v>1447</v>
      </c>
      <c r="G346" s="92" t="s">
        <v>1564</v>
      </c>
      <c r="H346" s="72" t="s">
        <v>134</v>
      </c>
      <c r="I346" s="98" t="s">
        <v>134</v>
      </c>
      <c r="J346" s="18" t="s">
        <v>134</v>
      </c>
      <c r="K346" s="67" t="s">
        <v>134</v>
      </c>
      <c r="L346" s="31" t="s">
        <v>134</v>
      </c>
      <c r="M346" s="110" t="s">
        <v>134</v>
      </c>
      <c r="N346" s="31" t="s">
        <v>134</v>
      </c>
      <c r="O346" s="112" t="s">
        <v>134</v>
      </c>
      <c r="P346" s="31" t="s">
        <v>134</v>
      </c>
      <c r="Q346" s="110" t="s">
        <v>134</v>
      </c>
      <c r="R346" s="106" t="s">
        <v>134</v>
      </c>
      <c r="S346" s="111" t="s">
        <v>134</v>
      </c>
    </row>
    <row r="347" spans="1:19" ht="7.5" customHeight="1" x14ac:dyDescent="0.25">
      <c r="A347" s="55">
        <v>347</v>
      </c>
      <c r="B347" s="6" t="s">
        <v>992</v>
      </c>
      <c r="C347" s="38" t="s">
        <v>371</v>
      </c>
      <c r="D347" s="72" t="s">
        <v>1660</v>
      </c>
      <c r="E347" s="71" t="s">
        <v>1142</v>
      </c>
      <c r="F347" s="72" t="s">
        <v>1447</v>
      </c>
      <c r="G347" s="92" t="s">
        <v>1565</v>
      </c>
      <c r="H347" s="72" t="s">
        <v>134</v>
      </c>
      <c r="I347" s="98" t="s">
        <v>134</v>
      </c>
      <c r="J347" s="18" t="s">
        <v>134</v>
      </c>
      <c r="K347" s="67" t="s">
        <v>134</v>
      </c>
      <c r="L347" s="31" t="s">
        <v>134</v>
      </c>
      <c r="M347" s="110" t="s">
        <v>134</v>
      </c>
      <c r="N347" s="31" t="s">
        <v>134</v>
      </c>
      <c r="O347" s="112" t="s">
        <v>134</v>
      </c>
      <c r="P347" s="31" t="s">
        <v>134</v>
      </c>
      <c r="Q347" s="110" t="s">
        <v>134</v>
      </c>
      <c r="R347" s="106" t="s">
        <v>134</v>
      </c>
      <c r="S347" s="111" t="s">
        <v>134</v>
      </c>
    </row>
    <row r="348" spans="1:19" ht="7.5" customHeight="1" x14ac:dyDescent="0.25">
      <c r="A348" s="55">
        <v>348</v>
      </c>
      <c r="B348" s="6" t="s">
        <v>1006</v>
      </c>
      <c r="C348" s="38" t="s">
        <v>371</v>
      </c>
      <c r="D348" s="72" t="s">
        <v>1660</v>
      </c>
      <c r="E348" s="71" t="s">
        <v>1144</v>
      </c>
      <c r="F348" s="72" t="s">
        <v>1447</v>
      </c>
      <c r="G348" s="92" t="s">
        <v>1566</v>
      </c>
      <c r="H348" s="72" t="s">
        <v>134</v>
      </c>
      <c r="I348" s="98" t="s">
        <v>134</v>
      </c>
      <c r="J348" s="18" t="s">
        <v>134</v>
      </c>
      <c r="K348" s="67" t="s">
        <v>134</v>
      </c>
      <c r="L348" s="31" t="s">
        <v>134</v>
      </c>
      <c r="M348" s="110" t="s">
        <v>134</v>
      </c>
      <c r="N348" s="31" t="s">
        <v>134</v>
      </c>
      <c r="O348" s="112" t="s">
        <v>134</v>
      </c>
      <c r="P348" s="31" t="s">
        <v>134</v>
      </c>
      <c r="Q348" s="110" t="s">
        <v>134</v>
      </c>
      <c r="R348" s="106" t="s">
        <v>134</v>
      </c>
      <c r="S348" s="111" t="s">
        <v>134</v>
      </c>
    </row>
    <row r="349" spans="1:19" ht="7.5" customHeight="1" x14ac:dyDescent="0.25">
      <c r="A349" s="55">
        <v>349</v>
      </c>
      <c r="B349" s="6" t="s">
        <v>1072</v>
      </c>
      <c r="C349" s="38" t="s">
        <v>371</v>
      </c>
      <c r="D349" s="72" t="s">
        <v>1660</v>
      </c>
      <c r="E349" s="71" t="s">
        <v>1148</v>
      </c>
      <c r="F349" s="72" t="s">
        <v>1447</v>
      </c>
      <c r="G349" s="92" t="s">
        <v>1567</v>
      </c>
      <c r="H349" s="72" t="s">
        <v>134</v>
      </c>
      <c r="I349" s="98" t="s">
        <v>134</v>
      </c>
      <c r="J349" s="18" t="s">
        <v>134</v>
      </c>
      <c r="K349" s="67" t="s">
        <v>134</v>
      </c>
      <c r="L349" s="31" t="s">
        <v>134</v>
      </c>
      <c r="M349" s="110" t="s">
        <v>134</v>
      </c>
      <c r="N349" s="31" t="s">
        <v>134</v>
      </c>
      <c r="O349" s="112" t="s">
        <v>134</v>
      </c>
      <c r="P349" s="31" t="s">
        <v>134</v>
      </c>
      <c r="Q349" s="110" t="s">
        <v>134</v>
      </c>
      <c r="R349" s="106" t="s">
        <v>134</v>
      </c>
      <c r="S349" s="111" t="s">
        <v>134</v>
      </c>
    </row>
    <row r="350" spans="1:19" ht="7.5" customHeight="1" x14ac:dyDescent="0.25">
      <c r="A350" s="55">
        <v>350</v>
      </c>
      <c r="B350" s="6" t="s">
        <v>1092</v>
      </c>
      <c r="C350" s="38" t="s">
        <v>371</v>
      </c>
      <c r="D350" s="72" t="s">
        <v>1660</v>
      </c>
      <c r="E350" s="71" t="s">
        <v>1151</v>
      </c>
      <c r="F350" s="72" t="s">
        <v>1447</v>
      </c>
      <c r="G350" s="92" t="s">
        <v>1568</v>
      </c>
      <c r="H350" s="72" t="s">
        <v>134</v>
      </c>
      <c r="I350" s="98" t="s">
        <v>134</v>
      </c>
      <c r="J350" s="18" t="s">
        <v>134</v>
      </c>
      <c r="K350" s="67" t="s">
        <v>134</v>
      </c>
      <c r="L350" s="31" t="s">
        <v>134</v>
      </c>
      <c r="M350" s="110" t="s">
        <v>134</v>
      </c>
      <c r="N350" s="31" t="s">
        <v>134</v>
      </c>
      <c r="O350" s="112" t="s">
        <v>134</v>
      </c>
      <c r="P350" s="31" t="s">
        <v>134</v>
      </c>
      <c r="Q350" s="110" t="s">
        <v>134</v>
      </c>
      <c r="R350" s="106" t="s">
        <v>134</v>
      </c>
      <c r="S350" s="111" t="s">
        <v>134</v>
      </c>
    </row>
    <row r="351" spans="1:19" ht="7.5" customHeight="1" x14ac:dyDescent="0.25">
      <c r="A351" s="55">
        <v>351</v>
      </c>
      <c r="B351" s="6" t="s">
        <v>1051</v>
      </c>
      <c r="C351" s="38" t="s">
        <v>371</v>
      </c>
      <c r="D351" s="72" t="s">
        <v>1660</v>
      </c>
      <c r="E351" s="71" t="s">
        <v>1151</v>
      </c>
      <c r="F351" s="72" t="s">
        <v>1447</v>
      </c>
      <c r="G351" s="92" t="s">
        <v>1569</v>
      </c>
      <c r="H351" s="72" t="s">
        <v>134</v>
      </c>
      <c r="I351" s="98" t="s">
        <v>134</v>
      </c>
      <c r="J351" s="18" t="s">
        <v>134</v>
      </c>
      <c r="K351" s="67" t="s">
        <v>134</v>
      </c>
      <c r="L351" s="31" t="s">
        <v>134</v>
      </c>
      <c r="M351" s="110" t="s">
        <v>134</v>
      </c>
      <c r="N351" s="31" t="s">
        <v>134</v>
      </c>
      <c r="O351" s="112" t="s">
        <v>134</v>
      </c>
      <c r="P351" s="31" t="s">
        <v>134</v>
      </c>
      <c r="Q351" s="110" t="s">
        <v>134</v>
      </c>
      <c r="R351" s="106" t="s">
        <v>134</v>
      </c>
      <c r="S351" s="111" t="s">
        <v>134</v>
      </c>
    </row>
    <row r="352" spans="1:19" ht="7.5" customHeight="1" x14ac:dyDescent="0.25">
      <c r="A352" s="55">
        <v>352</v>
      </c>
      <c r="B352" s="6" t="s">
        <v>1119</v>
      </c>
      <c r="C352" s="38" t="s">
        <v>371</v>
      </c>
      <c r="D352" s="72" t="s">
        <v>1660</v>
      </c>
      <c r="E352" s="71" t="s">
        <v>1141</v>
      </c>
      <c r="F352" s="72" t="s">
        <v>1447</v>
      </c>
      <c r="G352" s="92" t="s">
        <v>1570</v>
      </c>
      <c r="H352" s="72" t="s">
        <v>134</v>
      </c>
      <c r="I352" s="98" t="s">
        <v>134</v>
      </c>
      <c r="J352" s="18" t="s">
        <v>134</v>
      </c>
      <c r="K352" s="67" t="s">
        <v>134</v>
      </c>
      <c r="L352" s="31" t="s">
        <v>134</v>
      </c>
      <c r="M352" s="110" t="s">
        <v>134</v>
      </c>
      <c r="N352" s="31" t="s">
        <v>134</v>
      </c>
      <c r="O352" s="112" t="s">
        <v>134</v>
      </c>
      <c r="P352" s="31" t="s">
        <v>134</v>
      </c>
      <c r="Q352" s="110" t="s">
        <v>134</v>
      </c>
      <c r="R352" s="106" t="s">
        <v>134</v>
      </c>
      <c r="S352" s="111" t="s">
        <v>134</v>
      </c>
    </row>
    <row r="353" spans="1:19" ht="7.5" customHeight="1" x14ac:dyDescent="0.25">
      <c r="A353" s="55">
        <v>353</v>
      </c>
      <c r="B353" s="6" t="s">
        <v>1120</v>
      </c>
      <c r="C353" s="38" t="s">
        <v>371</v>
      </c>
      <c r="D353" s="72" t="s">
        <v>1660</v>
      </c>
      <c r="E353" s="71" t="s">
        <v>1141</v>
      </c>
      <c r="F353" s="72" t="s">
        <v>1447</v>
      </c>
      <c r="G353" s="92" t="s">
        <v>1571</v>
      </c>
      <c r="H353" s="72" t="s">
        <v>134</v>
      </c>
      <c r="I353" s="98" t="s">
        <v>134</v>
      </c>
      <c r="J353" s="18" t="s">
        <v>134</v>
      </c>
      <c r="K353" s="67" t="s">
        <v>134</v>
      </c>
      <c r="L353" s="31" t="s">
        <v>134</v>
      </c>
      <c r="M353" s="110" t="s">
        <v>134</v>
      </c>
      <c r="N353" s="31" t="s">
        <v>134</v>
      </c>
      <c r="O353" s="112" t="s">
        <v>134</v>
      </c>
      <c r="P353" s="31" t="s">
        <v>134</v>
      </c>
      <c r="Q353" s="110" t="s">
        <v>134</v>
      </c>
      <c r="R353" s="106" t="s">
        <v>134</v>
      </c>
      <c r="S353" s="111" t="s">
        <v>134</v>
      </c>
    </row>
    <row r="354" spans="1:19" ht="7.5" customHeight="1" x14ac:dyDescent="0.25">
      <c r="A354" s="55">
        <v>354</v>
      </c>
      <c r="B354" s="6" t="s">
        <v>1027</v>
      </c>
      <c r="C354" s="38" t="s">
        <v>371</v>
      </c>
      <c r="D354" s="72" t="s">
        <v>1660</v>
      </c>
      <c r="E354" s="71" t="s">
        <v>1145</v>
      </c>
      <c r="F354" s="72" t="s">
        <v>1447</v>
      </c>
      <c r="G354" s="92" t="s">
        <v>1572</v>
      </c>
      <c r="H354" s="72" t="s">
        <v>134</v>
      </c>
      <c r="I354" s="98" t="s">
        <v>134</v>
      </c>
      <c r="J354" s="18" t="s">
        <v>134</v>
      </c>
      <c r="K354" s="67" t="s">
        <v>134</v>
      </c>
      <c r="L354" s="31" t="s">
        <v>134</v>
      </c>
      <c r="M354" s="110" t="s">
        <v>134</v>
      </c>
      <c r="N354" s="31" t="s">
        <v>134</v>
      </c>
      <c r="O354" s="112" t="s">
        <v>134</v>
      </c>
      <c r="P354" s="31" t="s">
        <v>134</v>
      </c>
      <c r="Q354" s="110" t="s">
        <v>134</v>
      </c>
      <c r="R354" s="106" t="s">
        <v>134</v>
      </c>
      <c r="S354" s="111" t="s">
        <v>134</v>
      </c>
    </row>
    <row r="355" spans="1:19" ht="7.5" customHeight="1" x14ac:dyDescent="0.25">
      <c r="A355" s="55">
        <v>355</v>
      </c>
      <c r="B355" s="6" t="s">
        <v>1013</v>
      </c>
      <c r="C355" s="38" t="s">
        <v>371</v>
      </c>
      <c r="D355" s="72" t="s">
        <v>1660</v>
      </c>
      <c r="E355" s="71" t="s">
        <v>1145</v>
      </c>
      <c r="F355" s="72" t="s">
        <v>1447</v>
      </c>
      <c r="G355" s="92" t="s">
        <v>1573</v>
      </c>
      <c r="H355" s="72" t="s">
        <v>134</v>
      </c>
      <c r="I355" s="98" t="s">
        <v>134</v>
      </c>
      <c r="J355" s="18" t="s">
        <v>134</v>
      </c>
      <c r="K355" s="67" t="s">
        <v>134</v>
      </c>
      <c r="L355" s="31" t="s">
        <v>134</v>
      </c>
      <c r="M355" s="110" t="s">
        <v>134</v>
      </c>
      <c r="N355" s="31" t="s">
        <v>134</v>
      </c>
      <c r="O355" s="112" t="s">
        <v>134</v>
      </c>
      <c r="P355" s="31" t="s">
        <v>134</v>
      </c>
      <c r="Q355" s="110" t="s">
        <v>134</v>
      </c>
      <c r="R355" s="106" t="s">
        <v>134</v>
      </c>
      <c r="S355" s="111" t="s">
        <v>134</v>
      </c>
    </row>
    <row r="356" spans="1:19" ht="7.5" customHeight="1" x14ac:dyDescent="0.25">
      <c r="A356" s="55">
        <v>356</v>
      </c>
      <c r="B356" s="6" t="s">
        <v>1070</v>
      </c>
      <c r="C356" s="38" t="s">
        <v>371</v>
      </c>
      <c r="D356" s="72" t="s">
        <v>1660</v>
      </c>
      <c r="E356" s="71" t="s">
        <v>1215</v>
      </c>
      <c r="F356" s="72" t="s">
        <v>1447</v>
      </c>
      <c r="G356" s="92" t="s">
        <v>1574</v>
      </c>
      <c r="H356" s="72" t="s">
        <v>134</v>
      </c>
      <c r="I356" s="98" t="s">
        <v>134</v>
      </c>
      <c r="J356" s="18" t="s">
        <v>134</v>
      </c>
      <c r="K356" s="67" t="s">
        <v>134</v>
      </c>
      <c r="L356" s="31" t="s">
        <v>134</v>
      </c>
      <c r="M356" s="110" t="s">
        <v>134</v>
      </c>
      <c r="N356" s="31" t="s">
        <v>134</v>
      </c>
      <c r="O356" s="112" t="s">
        <v>134</v>
      </c>
      <c r="P356" s="31" t="s">
        <v>134</v>
      </c>
      <c r="Q356" s="110" t="s">
        <v>134</v>
      </c>
      <c r="R356" s="106" t="s">
        <v>134</v>
      </c>
      <c r="S356" s="111" t="s">
        <v>134</v>
      </c>
    </row>
    <row r="357" spans="1:19" ht="7.5" customHeight="1" x14ac:dyDescent="0.25">
      <c r="A357" s="55">
        <v>357</v>
      </c>
      <c r="B357" s="6" t="s">
        <v>1014</v>
      </c>
      <c r="C357" s="38" t="s">
        <v>371</v>
      </c>
      <c r="D357" s="72" t="s">
        <v>1660</v>
      </c>
      <c r="E357" s="71" t="s">
        <v>1144</v>
      </c>
      <c r="F357" s="72" t="s">
        <v>1447</v>
      </c>
      <c r="G357" s="92" t="s">
        <v>1575</v>
      </c>
      <c r="H357" s="72" t="s">
        <v>134</v>
      </c>
      <c r="I357" s="98" t="s">
        <v>134</v>
      </c>
      <c r="J357" s="18" t="s">
        <v>134</v>
      </c>
      <c r="K357" s="67" t="s">
        <v>134</v>
      </c>
      <c r="L357" s="31" t="s">
        <v>134</v>
      </c>
      <c r="M357" s="110" t="s">
        <v>134</v>
      </c>
      <c r="N357" s="31" t="s">
        <v>134</v>
      </c>
      <c r="O357" s="112" t="s">
        <v>134</v>
      </c>
      <c r="P357" s="31" t="s">
        <v>134</v>
      </c>
      <c r="Q357" s="110" t="s">
        <v>134</v>
      </c>
      <c r="R357" s="106" t="s">
        <v>134</v>
      </c>
      <c r="S357" s="111" t="s">
        <v>134</v>
      </c>
    </row>
    <row r="358" spans="1:19" ht="7.5" customHeight="1" x14ac:dyDescent="0.25">
      <c r="A358" s="55">
        <v>358</v>
      </c>
      <c r="B358" s="6" t="s">
        <v>1064</v>
      </c>
      <c r="C358" s="38" t="s">
        <v>371</v>
      </c>
      <c r="D358" s="72" t="s">
        <v>1660</v>
      </c>
      <c r="E358" s="71" t="s">
        <v>1145</v>
      </c>
      <c r="F358" s="72" t="s">
        <v>1447</v>
      </c>
      <c r="G358" s="92" t="s">
        <v>1576</v>
      </c>
      <c r="H358" s="72" t="s">
        <v>134</v>
      </c>
      <c r="I358" s="98" t="s">
        <v>134</v>
      </c>
      <c r="J358" s="18" t="s">
        <v>134</v>
      </c>
      <c r="K358" s="67" t="s">
        <v>134</v>
      </c>
      <c r="L358" s="31" t="s">
        <v>134</v>
      </c>
      <c r="M358" s="110" t="s">
        <v>134</v>
      </c>
      <c r="N358" s="31" t="s">
        <v>134</v>
      </c>
      <c r="O358" s="112" t="s">
        <v>134</v>
      </c>
      <c r="P358" s="31" t="s">
        <v>134</v>
      </c>
      <c r="Q358" s="110" t="s">
        <v>134</v>
      </c>
      <c r="R358" s="106" t="s">
        <v>134</v>
      </c>
      <c r="S358" s="111" t="s">
        <v>134</v>
      </c>
    </row>
    <row r="359" spans="1:19" ht="7.5" customHeight="1" x14ac:dyDescent="0.25">
      <c r="A359" s="55">
        <v>359</v>
      </c>
      <c r="B359" s="6" t="s">
        <v>1066</v>
      </c>
      <c r="C359" s="38" t="s">
        <v>371</v>
      </c>
      <c r="D359" s="72" t="s">
        <v>1660</v>
      </c>
      <c r="E359" s="71" t="s">
        <v>1149</v>
      </c>
      <c r="F359" s="72" t="s">
        <v>1447</v>
      </c>
      <c r="G359" s="92" t="s">
        <v>1577</v>
      </c>
      <c r="H359" s="72" t="s">
        <v>134</v>
      </c>
      <c r="I359" s="98" t="s">
        <v>134</v>
      </c>
      <c r="J359" s="18" t="s">
        <v>134</v>
      </c>
      <c r="K359" s="67" t="s">
        <v>134</v>
      </c>
      <c r="L359" s="31" t="s">
        <v>134</v>
      </c>
      <c r="M359" s="110" t="s">
        <v>134</v>
      </c>
      <c r="N359" s="31" t="s">
        <v>134</v>
      </c>
      <c r="O359" s="112" t="s">
        <v>134</v>
      </c>
      <c r="P359" s="31" t="s">
        <v>134</v>
      </c>
      <c r="Q359" s="110" t="s">
        <v>134</v>
      </c>
      <c r="R359" s="106" t="s">
        <v>134</v>
      </c>
      <c r="S359" s="111" t="s">
        <v>134</v>
      </c>
    </row>
    <row r="360" spans="1:19" ht="7.5" customHeight="1" x14ac:dyDescent="0.25">
      <c r="A360" s="55">
        <v>360</v>
      </c>
      <c r="B360" s="6" t="s">
        <v>1094</v>
      </c>
      <c r="C360" s="38" t="s">
        <v>371</v>
      </c>
      <c r="D360" s="72" t="s">
        <v>1660</v>
      </c>
      <c r="E360" s="71" t="s">
        <v>1150</v>
      </c>
      <c r="F360" s="72" t="s">
        <v>1447</v>
      </c>
      <c r="G360" s="92" t="s">
        <v>1578</v>
      </c>
      <c r="H360" s="72" t="s">
        <v>134</v>
      </c>
      <c r="I360" s="98" t="s">
        <v>134</v>
      </c>
      <c r="J360" s="18" t="s">
        <v>134</v>
      </c>
      <c r="K360" s="67" t="s">
        <v>134</v>
      </c>
      <c r="L360" s="31" t="s">
        <v>134</v>
      </c>
      <c r="M360" s="110" t="s">
        <v>134</v>
      </c>
      <c r="N360" s="31" t="s">
        <v>134</v>
      </c>
      <c r="O360" s="112" t="s">
        <v>134</v>
      </c>
      <c r="P360" s="31" t="s">
        <v>134</v>
      </c>
      <c r="Q360" s="110" t="s">
        <v>134</v>
      </c>
      <c r="R360" s="106" t="s">
        <v>134</v>
      </c>
      <c r="S360" s="111" t="s">
        <v>134</v>
      </c>
    </row>
    <row r="361" spans="1:19" ht="7.5" customHeight="1" x14ac:dyDescent="0.25">
      <c r="A361" s="55">
        <v>361</v>
      </c>
      <c r="B361" s="6" t="s">
        <v>993</v>
      </c>
      <c r="C361" s="38" t="s">
        <v>371</v>
      </c>
      <c r="D361" s="72" t="s">
        <v>1660</v>
      </c>
      <c r="E361" s="71" t="s">
        <v>1227</v>
      </c>
      <c r="F361" s="72" t="s">
        <v>1447</v>
      </c>
      <c r="G361" s="92" t="s">
        <v>1579</v>
      </c>
      <c r="H361" s="72" t="s">
        <v>134</v>
      </c>
      <c r="I361" s="98" t="s">
        <v>134</v>
      </c>
      <c r="J361" s="18" t="s">
        <v>134</v>
      </c>
      <c r="K361" s="67" t="s">
        <v>134</v>
      </c>
      <c r="L361" s="31" t="s">
        <v>134</v>
      </c>
      <c r="M361" s="110" t="s">
        <v>134</v>
      </c>
      <c r="N361" s="31" t="s">
        <v>134</v>
      </c>
      <c r="O361" s="112" t="s">
        <v>134</v>
      </c>
      <c r="P361" s="31" t="s">
        <v>134</v>
      </c>
      <c r="Q361" s="110" t="s">
        <v>134</v>
      </c>
      <c r="R361" s="106" t="s">
        <v>134</v>
      </c>
      <c r="S361" s="111" t="s">
        <v>134</v>
      </c>
    </row>
    <row r="362" spans="1:19" ht="7.5" customHeight="1" x14ac:dyDescent="0.25">
      <c r="A362" s="55">
        <v>362</v>
      </c>
      <c r="B362" s="6" t="s">
        <v>1111</v>
      </c>
      <c r="C362" s="38" t="s">
        <v>371</v>
      </c>
      <c r="D362" s="72" t="s">
        <v>1660</v>
      </c>
      <c r="E362" s="71" t="s">
        <v>1147</v>
      </c>
      <c r="F362" s="72" t="s">
        <v>1447</v>
      </c>
      <c r="G362" s="92" t="s">
        <v>1580</v>
      </c>
      <c r="H362" s="72" t="s">
        <v>134</v>
      </c>
      <c r="I362" s="98" t="s">
        <v>134</v>
      </c>
      <c r="J362" s="18" t="s">
        <v>134</v>
      </c>
      <c r="K362" s="67" t="s">
        <v>134</v>
      </c>
      <c r="L362" s="31" t="s">
        <v>134</v>
      </c>
      <c r="M362" s="110" t="s">
        <v>134</v>
      </c>
      <c r="N362" s="31" t="s">
        <v>134</v>
      </c>
      <c r="O362" s="112" t="s">
        <v>134</v>
      </c>
      <c r="P362" s="31" t="s">
        <v>134</v>
      </c>
      <c r="Q362" s="110" t="s">
        <v>134</v>
      </c>
      <c r="R362" s="106" t="s">
        <v>134</v>
      </c>
      <c r="S362" s="111" t="s">
        <v>134</v>
      </c>
    </row>
    <row r="363" spans="1:19" ht="7.5" customHeight="1" x14ac:dyDescent="0.25">
      <c r="A363" s="55">
        <v>363</v>
      </c>
      <c r="B363" s="6" t="s">
        <v>1009</v>
      </c>
      <c r="C363" s="38" t="s">
        <v>371</v>
      </c>
      <c r="D363" s="72" t="s">
        <v>1660</v>
      </c>
      <c r="E363" s="71" t="s">
        <v>1141</v>
      </c>
      <c r="F363" s="72" t="s">
        <v>1447</v>
      </c>
      <c r="G363" s="92" t="s">
        <v>1581</v>
      </c>
      <c r="H363" s="72" t="s">
        <v>134</v>
      </c>
      <c r="I363" s="98" t="s">
        <v>134</v>
      </c>
      <c r="J363" s="18" t="s">
        <v>134</v>
      </c>
      <c r="K363" s="67" t="s">
        <v>134</v>
      </c>
      <c r="L363" s="31" t="s">
        <v>134</v>
      </c>
      <c r="M363" s="110" t="s">
        <v>134</v>
      </c>
      <c r="N363" s="31" t="s">
        <v>134</v>
      </c>
      <c r="O363" s="112" t="s">
        <v>134</v>
      </c>
      <c r="P363" s="31" t="s">
        <v>134</v>
      </c>
      <c r="Q363" s="110" t="s">
        <v>134</v>
      </c>
      <c r="R363" s="106" t="s">
        <v>134</v>
      </c>
      <c r="S363" s="111" t="s">
        <v>134</v>
      </c>
    </row>
    <row r="364" spans="1:19" ht="7.5" customHeight="1" x14ac:dyDescent="0.25">
      <c r="A364" s="55">
        <v>364</v>
      </c>
      <c r="B364" s="6" t="s">
        <v>1113</v>
      </c>
      <c r="C364" s="38" t="s">
        <v>371</v>
      </c>
      <c r="D364" s="72" t="s">
        <v>1660</v>
      </c>
      <c r="E364" s="71" t="s">
        <v>1145</v>
      </c>
      <c r="F364" s="72" t="s">
        <v>1447</v>
      </c>
      <c r="G364" s="92" t="s">
        <v>1582</v>
      </c>
      <c r="H364" s="72" t="s">
        <v>134</v>
      </c>
      <c r="I364" s="98" t="s">
        <v>134</v>
      </c>
      <c r="J364" s="18" t="s">
        <v>134</v>
      </c>
      <c r="K364" s="67" t="s">
        <v>134</v>
      </c>
      <c r="L364" s="31" t="s">
        <v>134</v>
      </c>
      <c r="M364" s="110" t="s">
        <v>134</v>
      </c>
      <c r="N364" s="31" t="s">
        <v>134</v>
      </c>
      <c r="O364" s="112" t="s">
        <v>134</v>
      </c>
      <c r="P364" s="31" t="s">
        <v>134</v>
      </c>
      <c r="Q364" s="110" t="s">
        <v>134</v>
      </c>
      <c r="R364" s="106" t="s">
        <v>134</v>
      </c>
      <c r="S364" s="111" t="s">
        <v>134</v>
      </c>
    </row>
    <row r="365" spans="1:19" ht="7.5" customHeight="1" x14ac:dyDescent="0.25">
      <c r="A365" s="55">
        <v>365</v>
      </c>
      <c r="B365" s="6" t="s">
        <v>1085</v>
      </c>
      <c r="C365" s="38" t="s">
        <v>371</v>
      </c>
      <c r="D365" s="72" t="s">
        <v>1660</v>
      </c>
      <c r="E365" s="71" t="s">
        <v>1143</v>
      </c>
      <c r="F365" s="72" t="s">
        <v>1447</v>
      </c>
      <c r="G365" s="92" t="s">
        <v>1583</v>
      </c>
      <c r="H365" s="72" t="s">
        <v>134</v>
      </c>
      <c r="I365" s="98" t="s">
        <v>134</v>
      </c>
      <c r="J365" s="18" t="s">
        <v>134</v>
      </c>
      <c r="K365" s="67" t="s">
        <v>134</v>
      </c>
      <c r="L365" s="31" t="s">
        <v>134</v>
      </c>
      <c r="M365" s="110" t="s">
        <v>134</v>
      </c>
      <c r="N365" s="31" t="s">
        <v>134</v>
      </c>
      <c r="O365" s="112" t="s">
        <v>134</v>
      </c>
      <c r="P365" s="31" t="s">
        <v>134</v>
      </c>
      <c r="Q365" s="110" t="s">
        <v>134</v>
      </c>
      <c r="R365" s="106" t="s">
        <v>134</v>
      </c>
      <c r="S365" s="111" t="s">
        <v>134</v>
      </c>
    </row>
    <row r="366" spans="1:19" ht="7.5" customHeight="1" x14ac:dyDescent="0.25">
      <c r="A366" s="55">
        <v>366</v>
      </c>
      <c r="B366" s="6" t="s">
        <v>994</v>
      </c>
      <c r="C366" s="38" t="s">
        <v>371</v>
      </c>
      <c r="D366" s="72" t="s">
        <v>1660</v>
      </c>
      <c r="E366" s="71" t="s">
        <v>1210</v>
      </c>
      <c r="F366" s="72" t="s">
        <v>1447</v>
      </c>
      <c r="G366" s="92" t="s">
        <v>1584</v>
      </c>
      <c r="H366" s="72" t="s">
        <v>134</v>
      </c>
      <c r="I366" s="98" t="s">
        <v>134</v>
      </c>
      <c r="J366" s="18" t="s">
        <v>134</v>
      </c>
      <c r="K366" s="67" t="s">
        <v>134</v>
      </c>
      <c r="L366" s="31" t="s">
        <v>134</v>
      </c>
      <c r="M366" s="110" t="s">
        <v>134</v>
      </c>
      <c r="N366" s="31" t="s">
        <v>134</v>
      </c>
      <c r="O366" s="112" t="s">
        <v>134</v>
      </c>
      <c r="P366" s="31" t="s">
        <v>134</v>
      </c>
      <c r="Q366" s="110" t="s">
        <v>134</v>
      </c>
      <c r="R366" s="106" t="s">
        <v>134</v>
      </c>
      <c r="S366" s="111" t="s">
        <v>134</v>
      </c>
    </row>
    <row r="367" spans="1:19" ht="7.5" customHeight="1" x14ac:dyDescent="0.25">
      <c r="A367" s="55">
        <v>367</v>
      </c>
      <c r="B367" s="6" t="s">
        <v>1090</v>
      </c>
      <c r="C367" s="38" t="s">
        <v>371</v>
      </c>
      <c r="D367" s="72" t="s">
        <v>1660</v>
      </c>
      <c r="E367" s="71" t="s">
        <v>1141</v>
      </c>
      <c r="F367" s="72" t="s">
        <v>1447</v>
      </c>
      <c r="G367" s="92" t="s">
        <v>1585</v>
      </c>
      <c r="H367" s="72" t="s">
        <v>134</v>
      </c>
      <c r="I367" s="98" t="s">
        <v>134</v>
      </c>
      <c r="J367" s="18" t="s">
        <v>134</v>
      </c>
      <c r="K367" s="67" t="s">
        <v>134</v>
      </c>
      <c r="L367" s="31" t="s">
        <v>134</v>
      </c>
      <c r="M367" s="110" t="s">
        <v>134</v>
      </c>
      <c r="N367" s="31" t="s">
        <v>134</v>
      </c>
      <c r="O367" s="112" t="s">
        <v>134</v>
      </c>
      <c r="P367" s="31" t="s">
        <v>134</v>
      </c>
      <c r="Q367" s="110" t="s">
        <v>134</v>
      </c>
      <c r="R367" s="106" t="s">
        <v>134</v>
      </c>
      <c r="S367" s="111" t="s">
        <v>134</v>
      </c>
    </row>
    <row r="368" spans="1:19" ht="7.5" customHeight="1" x14ac:dyDescent="0.25">
      <c r="A368" s="55">
        <v>368</v>
      </c>
      <c r="B368" s="6" t="s">
        <v>1043</v>
      </c>
      <c r="C368" s="38" t="s">
        <v>371</v>
      </c>
      <c r="D368" s="72" t="s">
        <v>1660</v>
      </c>
      <c r="E368" s="71" t="s">
        <v>1149</v>
      </c>
      <c r="F368" s="72" t="s">
        <v>1447</v>
      </c>
      <c r="G368" s="92" t="s">
        <v>1586</v>
      </c>
      <c r="H368" s="72" t="s">
        <v>134</v>
      </c>
      <c r="I368" s="98" t="s">
        <v>134</v>
      </c>
      <c r="J368" s="18" t="s">
        <v>134</v>
      </c>
      <c r="K368" s="67" t="s">
        <v>134</v>
      </c>
      <c r="L368" s="31" t="s">
        <v>134</v>
      </c>
      <c r="M368" s="110" t="s">
        <v>134</v>
      </c>
      <c r="N368" s="31" t="s">
        <v>134</v>
      </c>
      <c r="O368" s="112" t="s">
        <v>134</v>
      </c>
      <c r="P368" s="31" t="s">
        <v>134</v>
      </c>
      <c r="Q368" s="110" t="s">
        <v>134</v>
      </c>
      <c r="R368" s="106" t="s">
        <v>134</v>
      </c>
      <c r="S368" s="111" t="s">
        <v>134</v>
      </c>
    </row>
    <row r="369" spans="1:19" ht="7.5" customHeight="1" x14ac:dyDescent="0.25">
      <c r="A369" s="55">
        <v>369</v>
      </c>
      <c r="B369" s="6" t="s">
        <v>995</v>
      </c>
      <c r="C369" s="38" t="s">
        <v>371</v>
      </c>
      <c r="D369" s="72" t="s">
        <v>1660</v>
      </c>
      <c r="E369" s="71" t="s">
        <v>1162</v>
      </c>
      <c r="F369" s="72" t="s">
        <v>1447</v>
      </c>
      <c r="G369" s="92" t="s">
        <v>1587</v>
      </c>
      <c r="H369" s="72" t="s">
        <v>134</v>
      </c>
      <c r="I369" s="98" t="s">
        <v>134</v>
      </c>
      <c r="J369" s="18" t="s">
        <v>134</v>
      </c>
      <c r="K369" s="67" t="s">
        <v>134</v>
      </c>
      <c r="L369" s="31" t="s">
        <v>134</v>
      </c>
      <c r="M369" s="110" t="s">
        <v>134</v>
      </c>
      <c r="N369" s="31" t="s">
        <v>134</v>
      </c>
      <c r="O369" s="112" t="s">
        <v>134</v>
      </c>
      <c r="P369" s="31" t="s">
        <v>134</v>
      </c>
      <c r="Q369" s="110" t="s">
        <v>134</v>
      </c>
      <c r="R369" s="106" t="s">
        <v>134</v>
      </c>
      <c r="S369" s="111" t="s">
        <v>134</v>
      </c>
    </row>
    <row r="370" spans="1:19" ht="7.5" customHeight="1" x14ac:dyDescent="0.25">
      <c r="A370" s="55">
        <v>370</v>
      </c>
      <c r="B370" s="6" t="s">
        <v>1121</v>
      </c>
      <c r="C370" s="38" t="s">
        <v>371</v>
      </c>
      <c r="D370" s="72" t="s">
        <v>1660</v>
      </c>
      <c r="E370" s="71" t="s">
        <v>1141</v>
      </c>
      <c r="F370" s="72" t="s">
        <v>1447</v>
      </c>
      <c r="G370" s="92" t="s">
        <v>1588</v>
      </c>
      <c r="H370" s="72" t="s">
        <v>134</v>
      </c>
      <c r="I370" s="98" t="s">
        <v>134</v>
      </c>
      <c r="J370" s="18" t="s">
        <v>134</v>
      </c>
      <c r="K370" s="67" t="s">
        <v>134</v>
      </c>
      <c r="L370" s="31" t="s">
        <v>134</v>
      </c>
      <c r="M370" s="110" t="s">
        <v>134</v>
      </c>
      <c r="N370" s="31" t="s">
        <v>134</v>
      </c>
      <c r="O370" s="112" t="s">
        <v>134</v>
      </c>
      <c r="P370" s="31" t="s">
        <v>134</v>
      </c>
      <c r="Q370" s="110" t="s">
        <v>134</v>
      </c>
      <c r="R370" s="106" t="s">
        <v>134</v>
      </c>
      <c r="S370" s="111" t="s">
        <v>134</v>
      </c>
    </row>
    <row r="371" spans="1:19" ht="7.5" customHeight="1" x14ac:dyDescent="0.25">
      <c r="A371" s="55">
        <v>371</v>
      </c>
      <c r="B371" s="6" t="s">
        <v>978</v>
      </c>
      <c r="C371" s="38" t="s">
        <v>371</v>
      </c>
      <c r="D371" s="72" t="s">
        <v>1660</v>
      </c>
      <c r="E371" s="71" t="s">
        <v>1160</v>
      </c>
      <c r="F371" s="72" t="s">
        <v>1447</v>
      </c>
      <c r="G371" s="92" t="s">
        <v>1589</v>
      </c>
      <c r="H371" s="72" t="s">
        <v>134</v>
      </c>
      <c r="I371" s="98" t="s">
        <v>134</v>
      </c>
      <c r="J371" s="18" t="s">
        <v>134</v>
      </c>
      <c r="K371" s="67" t="s">
        <v>134</v>
      </c>
      <c r="L371" s="31" t="s">
        <v>134</v>
      </c>
      <c r="M371" s="110" t="s">
        <v>134</v>
      </c>
      <c r="N371" s="31" t="s">
        <v>134</v>
      </c>
      <c r="O371" s="112" t="s">
        <v>134</v>
      </c>
      <c r="P371" s="31" t="s">
        <v>134</v>
      </c>
      <c r="Q371" s="110" t="s">
        <v>134</v>
      </c>
      <c r="R371" s="106" t="s">
        <v>134</v>
      </c>
      <c r="S371" s="111" t="s">
        <v>134</v>
      </c>
    </row>
    <row r="372" spans="1:19" ht="7.5" customHeight="1" x14ac:dyDescent="0.25">
      <c r="A372" s="55">
        <v>372</v>
      </c>
      <c r="B372" s="6" t="s">
        <v>996</v>
      </c>
      <c r="C372" s="38" t="s">
        <v>371</v>
      </c>
      <c r="D372" s="72" t="s">
        <v>1660</v>
      </c>
      <c r="E372" s="71" t="s">
        <v>1163</v>
      </c>
      <c r="F372" s="72" t="s">
        <v>1447</v>
      </c>
      <c r="G372" s="92" t="s">
        <v>1590</v>
      </c>
      <c r="H372" s="72" t="s">
        <v>134</v>
      </c>
      <c r="I372" s="98" t="s">
        <v>134</v>
      </c>
      <c r="J372" s="18" t="s">
        <v>134</v>
      </c>
      <c r="K372" s="67" t="s">
        <v>134</v>
      </c>
      <c r="L372" s="31" t="s">
        <v>134</v>
      </c>
      <c r="M372" s="110" t="s">
        <v>134</v>
      </c>
      <c r="N372" s="31" t="s">
        <v>134</v>
      </c>
      <c r="O372" s="112" t="s">
        <v>134</v>
      </c>
      <c r="P372" s="31" t="s">
        <v>134</v>
      </c>
      <c r="Q372" s="110" t="s">
        <v>134</v>
      </c>
      <c r="R372" s="106" t="s">
        <v>134</v>
      </c>
      <c r="S372" s="111" t="s">
        <v>134</v>
      </c>
    </row>
    <row r="373" spans="1:19" ht="7.5" customHeight="1" x14ac:dyDescent="0.25">
      <c r="A373" s="55">
        <v>373</v>
      </c>
      <c r="B373" s="6" t="s">
        <v>1012</v>
      </c>
      <c r="C373" s="38" t="s">
        <v>371</v>
      </c>
      <c r="D373" s="72" t="s">
        <v>1660</v>
      </c>
      <c r="E373" s="71" t="s">
        <v>1153</v>
      </c>
      <c r="F373" s="72" t="s">
        <v>1447</v>
      </c>
      <c r="G373" s="92" t="s">
        <v>1591</v>
      </c>
      <c r="H373" s="72" t="s">
        <v>134</v>
      </c>
      <c r="I373" s="98" t="s">
        <v>134</v>
      </c>
      <c r="J373" s="18" t="s">
        <v>134</v>
      </c>
      <c r="K373" s="67" t="s">
        <v>134</v>
      </c>
      <c r="L373" s="31" t="s">
        <v>134</v>
      </c>
      <c r="M373" s="110" t="s">
        <v>134</v>
      </c>
      <c r="N373" s="31" t="s">
        <v>134</v>
      </c>
      <c r="O373" s="112" t="s">
        <v>134</v>
      </c>
      <c r="P373" s="31" t="s">
        <v>134</v>
      </c>
      <c r="Q373" s="110" t="s">
        <v>134</v>
      </c>
      <c r="R373" s="106" t="s">
        <v>134</v>
      </c>
      <c r="S373" s="111" t="s">
        <v>134</v>
      </c>
    </row>
    <row r="374" spans="1:19" ht="7.5" customHeight="1" x14ac:dyDescent="0.25">
      <c r="A374" s="55">
        <v>374</v>
      </c>
      <c r="B374" s="6" t="s">
        <v>1037</v>
      </c>
      <c r="C374" s="38" t="s">
        <v>371</v>
      </c>
      <c r="D374" s="72" t="s">
        <v>1660</v>
      </c>
      <c r="E374" s="71" t="s">
        <v>1208</v>
      </c>
      <c r="F374" s="72" t="s">
        <v>1447</v>
      </c>
      <c r="G374" s="92" t="s">
        <v>1592</v>
      </c>
      <c r="H374" s="72" t="s">
        <v>134</v>
      </c>
      <c r="I374" s="98" t="s">
        <v>134</v>
      </c>
      <c r="J374" s="18" t="s">
        <v>134</v>
      </c>
      <c r="K374" s="67" t="s">
        <v>134</v>
      </c>
      <c r="L374" s="31" t="s">
        <v>134</v>
      </c>
      <c r="M374" s="110" t="s">
        <v>134</v>
      </c>
      <c r="N374" s="31" t="s">
        <v>134</v>
      </c>
      <c r="O374" s="112" t="s">
        <v>134</v>
      </c>
      <c r="P374" s="31" t="s">
        <v>134</v>
      </c>
      <c r="Q374" s="110" t="s">
        <v>134</v>
      </c>
      <c r="R374" s="106" t="s">
        <v>134</v>
      </c>
      <c r="S374" s="111" t="s">
        <v>134</v>
      </c>
    </row>
    <row r="375" spans="1:19" ht="7.5" customHeight="1" x14ac:dyDescent="0.25">
      <c r="A375" s="55">
        <v>375</v>
      </c>
      <c r="B375" s="6" t="s">
        <v>1023</v>
      </c>
      <c r="C375" s="38" t="s">
        <v>371</v>
      </c>
      <c r="D375" s="72" t="s">
        <v>1660</v>
      </c>
      <c r="E375" s="71" t="s">
        <v>1213</v>
      </c>
      <c r="F375" s="72" t="s">
        <v>1447</v>
      </c>
      <c r="G375" s="92" t="s">
        <v>1593</v>
      </c>
      <c r="H375" s="72" t="s">
        <v>134</v>
      </c>
      <c r="I375" s="98" t="s">
        <v>134</v>
      </c>
      <c r="J375" s="18" t="s">
        <v>134</v>
      </c>
      <c r="K375" s="67" t="s">
        <v>134</v>
      </c>
      <c r="L375" s="31" t="s">
        <v>134</v>
      </c>
      <c r="M375" s="110" t="s">
        <v>134</v>
      </c>
      <c r="N375" s="31" t="s">
        <v>134</v>
      </c>
      <c r="O375" s="112" t="s">
        <v>134</v>
      </c>
      <c r="P375" s="31" t="s">
        <v>134</v>
      </c>
      <c r="Q375" s="110" t="s">
        <v>134</v>
      </c>
      <c r="R375" s="106" t="s">
        <v>134</v>
      </c>
      <c r="S375" s="111" t="s">
        <v>134</v>
      </c>
    </row>
    <row r="376" spans="1:19" ht="7.5" customHeight="1" x14ac:dyDescent="0.25">
      <c r="A376" s="55">
        <v>376</v>
      </c>
      <c r="B376" s="6" t="s">
        <v>997</v>
      </c>
      <c r="C376" s="38" t="s">
        <v>371</v>
      </c>
      <c r="D376" s="72" t="s">
        <v>1660</v>
      </c>
      <c r="E376" s="71" t="s">
        <v>1214</v>
      </c>
      <c r="F376" s="72" t="s">
        <v>1447</v>
      </c>
      <c r="G376" s="92" t="s">
        <v>1594</v>
      </c>
      <c r="H376" s="72" t="s">
        <v>134</v>
      </c>
      <c r="I376" s="98" t="s">
        <v>134</v>
      </c>
      <c r="J376" s="18" t="s">
        <v>134</v>
      </c>
      <c r="K376" s="67" t="s">
        <v>134</v>
      </c>
      <c r="L376" s="31" t="s">
        <v>134</v>
      </c>
      <c r="M376" s="110" t="s">
        <v>134</v>
      </c>
      <c r="N376" s="31" t="s">
        <v>134</v>
      </c>
      <c r="O376" s="112" t="s">
        <v>134</v>
      </c>
      <c r="P376" s="31" t="s">
        <v>134</v>
      </c>
      <c r="Q376" s="110" t="s">
        <v>134</v>
      </c>
      <c r="R376" s="106" t="s">
        <v>134</v>
      </c>
      <c r="S376" s="111" t="s">
        <v>134</v>
      </c>
    </row>
    <row r="377" spans="1:19" ht="7.5" customHeight="1" x14ac:dyDescent="0.25">
      <c r="A377" s="55">
        <v>377</v>
      </c>
      <c r="B377" s="6" t="s">
        <v>1078</v>
      </c>
      <c r="C377" s="38" t="s">
        <v>371</v>
      </c>
      <c r="D377" s="72" t="s">
        <v>1660</v>
      </c>
      <c r="E377" s="71" t="s">
        <v>1141</v>
      </c>
      <c r="F377" s="72" t="s">
        <v>1447</v>
      </c>
      <c r="G377" s="92" t="s">
        <v>1595</v>
      </c>
      <c r="H377" s="72" t="s">
        <v>134</v>
      </c>
      <c r="I377" s="98" t="s">
        <v>134</v>
      </c>
      <c r="J377" s="18" t="s">
        <v>134</v>
      </c>
      <c r="K377" s="67" t="s">
        <v>134</v>
      </c>
      <c r="L377" s="31" t="s">
        <v>134</v>
      </c>
      <c r="M377" s="110" t="s">
        <v>134</v>
      </c>
      <c r="N377" s="31" t="s">
        <v>134</v>
      </c>
      <c r="O377" s="112" t="s">
        <v>134</v>
      </c>
      <c r="P377" s="31" t="s">
        <v>134</v>
      </c>
      <c r="Q377" s="110" t="s">
        <v>134</v>
      </c>
      <c r="R377" s="106" t="s">
        <v>134</v>
      </c>
      <c r="S377" s="111" t="s">
        <v>134</v>
      </c>
    </row>
    <row r="378" spans="1:19" ht="7.5" customHeight="1" x14ac:dyDescent="0.25">
      <c r="A378" s="55">
        <v>378</v>
      </c>
      <c r="B378" s="6" t="s">
        <v>1093</v>
      </c>
      <c r="C378" s="38" t="s">
        <v>371</v>
      </c>
      <c r="D378" s="72" t="s">
        <v>1660</v>
      </c>
      <c r="E378" s="71" t="s">
        <v>1208</v>
      </c>
      <c r="F378" s="72" t="s">
        <v>1447</v>
      </c>
      <c r="G378" s="92" t="s">
        <v>1596</v>
      </c>
      <c r="H378" s="72" t="s">
        <v>134</v>
      </c>
      <c r="I378" s="98" t="s">
        <v>134</v>
      </c>
      <c r="J378" s="18" t="s">
        <v>134</v>
      </c>
      <c r="K378" s="67" t="s">
        <v>134</v>
      </c>
      <c r="L378" s="31" t="s">
        <v>134</v>
      </c>
      <c r="M378" s="110" t="s">
        <v>134</v>
      </c>
      <c r="N378" s="31" t="s">
        <v>134</v>
      </c>
      <c r="O378" s="112" t="s">
        <v>134</v>
      </c>
      <c r="P378" s="31" t="s">
        <v>134</v>
      </c>
      <c r="Q378" s="110" t="s">
        <v>134</v>
      </c>
      <c r="R378" s="106" t="s">
        <v>134</v>
      </c>
      <c r="S378" s="111" t="s">
        <v>134</v>
      </c>
    </row>
    <row r="379" spans="1:19" ht="7.5" customHeight="1" x14ac:dyDescent="0.25">
      <c r="A379" s="55">
        <v>379</v>
      </c>
      <c r="B379" s="6" t="s">
        <v>1045</v>
      </c>
      <c r="C379" s="38" t="s">
        <v>371</v>
      </c>
      <c r="D379" s="72" t="s">
        <v>1660</v>
      </c>
      <c r="E379" s="71" t="s">
        <v>1146</v>
      </c>
      <c r="F379" s="72" t="s">
        <v>1447</v>
      </c>
      <c r="G379" s="92" t="s">
        <v>1597</v>
      </c>
      <c r="H379" s="72" t="s">
        <v>134</v>
      </c>
      <c r="I379" s="98" t="s">
        <v>134</v>
      </c>
      <c r="J379" s="18" t="s">
        <v>134</v>
      </c>
      <c r="K379" s="67" t="s">
        <v>134</v>
      </c>
      <c r="L379" s="31" t="s">
        <v>134</v>
      </c>
      <c r="M379" s="110" t="s">
        <v>134</v>
      </c>
      <c r="N379" s="31" t="s">
        <v>134</v>
      </c>
      <c r="O379" s="112" t="s">
        <v>134</v>
      </c>
      <c r="P379" s="31" t="s">
        <v>134</v>
      </c>
      <c r="Q379" s="110" t="s">
        <v>134</v>
      </c>
      <c r="R379" s="106" t="s">
        <v>134</v>
      </c>
      <c r="S379" s="111" t="s">
        <v>134</v>
      </c>
    </row>
    <row r="380" spans="1:19" ht="7.5" customHeight="1" x14ac:dyDescent="0.25">
      <c r="A380" s="55">
        <v>380</v>
      </c>
      <c r="B380" s="6" t="s">
        <v>1073</v>
      </c>
      <c r="C380" s="38" t="s">
        <v>371</v>
      </c>
      <c r="D380" s="72" t="s">
        <v>1660</v>
      </c>
      <c r="E380" s="71" t="s">
        <v>1153</v>
      </c>
      <c r="F380" s="72" t="s">
        <v>1447</v>
      </c>
      <c r="G380" s="92" t="s">
        <v>1598</v>
      </c>
      <c r="H380" s="72" t="s">
        <v>134</v>
      </c>
      <c r="I380" s="98" t="s">
        <v>134</v>
      </c>
      <c r="J380" s="18" t="s">
        <v>134</v>
      </c>
      <c r="K380" s="67" t="s">
        <v>134</v>
      </c>
      <c r="L380" s="31" t="s">
        <v>134</v>
      </c>
      <c r="M380" s="110" t="s">
        <v>134</v>
      </c>
      <c r="N380" s="31" t="s">
        <v>134</v>
      </c>
      <c r="O380" s="112" t="s">
        <v>134</v>
      </c>
      <c r="P380" s="31" t="s">
        <v>134</v>
      </c>
      <c r="Q380" s="110" t="s">
        <v>134</v>
      </c>
      <c r="R380" s="106" t="s">
        <v>134</v>
      </c>
      <c r="S380" s="111" t="s">
        <v>134</v>
      </c>
    </row>
    <row r="381" spans="1:19" ht="7.5" customHeight="1" x14ac:dyDescent="0.25">
      <c r="A381" s="55">
        <v>381</v>
      </c>
      <c r="B381" s="6" t="s">
        <v>1139</v>
      </c>
      <c r="C381" s="38" t="s">
        <v>371</v>
      </c>
      <c r="D381" s="72" t="s">
        <v>1660</v>
      </c>
      <c r="E381" s="71" t="s">
        <v>1160</v>
      </c>
      <c r="F381" s="72" t="s">
        <v>1447</v>
      </c>
      <c r="G381" s="92" t="s">
        <v>1599</v>
      </c>
      <c r="H381" s="72" t="s">
        <v>134</v>
      </c>
      <c r="I381" s="98" t="s">
        <v>134</v>
      </c>
      <c r="J381" s="18" t="s">
        <v>134</v>
      </c>
      <c r="K381" s="67" t="s">
        <v>134</v>
      </c>
      <c r="L381" s="31" t="s">
        <v>134</v>
      </c>
      <c r="M381" s="110" t="s">
        <v>134</v>
      </c>
      <c r="N381" s="31" t="s">
        <v>134</v>
      </c>
      <c r="O381" s="112" t="s">
        <v>134</v>
      </c>
      <c r="P381" s="31" t="s">
        <v>134</v>
      </c>
      <c r="Q381" s="110" t="s">
        <v>134</v>
      </c>
      <c r="R381" s="106" t="s">
        <v>134</v>
      </c>
      <c r="S381" s="111" t="s">
        <v>134</v>
      </c>
    </row>
    <row r="382" spans="1:19" ht="7.5" customHeight="1" x14ac:dyDescent="0.25">
      <c r="A382" s="55">
        <v>382</v>
      </c>
      <c r="B382" s="6" t="s">
        <v>1103</v>
      </c>
      <c r="C382" s="38" t="s">
        <v>371</v>
      </c>
      <c r="D382" s="72" t="s">
        <v>1660</v>
      </c>
      <c r="E382" s="71" t="s">
        <v>1144</v>
      </c>
      <c r="F382" s="72" t="s">
        <v>1447</v>
      </c>
      <c r="G382" s="92" t="s">
        <v>1600</v>
      </c>
      <c r="H382" s="72" t="s">
        <v>134</v>
      </c>
      <c r="I382" s="98" t="s">
        <v>134</v>
      </c>
      <c r="J382" s="18" t="s">
        <v>134</v>
      </c>
      <c r="K382" s="67" t="s">
        <v>134</v>
      </c>
      <c r="L382" s="31" t="s">
        <v>134</v>
      </c>
      <c r="M382" s="110" t="s">
        <v>134</v>
      </c>
      <c r="N382" s="31" t="s">
        <v>134</v>
      </c>
      <c r="O382" s="112" t="s">
        <v>134</v>
      </c>
      <c r="P382" s="31" t="s">
        <v>134</v>
      </c>
      <c r="Q382" s="110" t="s">
        <v>134</v>
      </c>
      <c r="R382" s="106" t="s">
        <v>134</v>
      </c>
      <c r="S382" s="111" t="s">
        <v>134</v>
      </c>
    </row>
    <row r="383" spans="1:19" ht="7.5" customHeight="1" x14ac:dyDescent="0.25">
      <c r="A383" s="55">
        <v>383</v>
      </c>
      <c r="B383" s="6" t="s">
        <v>1116</v>
      </c>
      <c r="C383" s="38" t="s">
        <v>371</v>
      </c>
      <c r="D383" s="72" t="s">
        <v>1660</v>
      </c>
      <c r="E383" s="71" t="s">
        <v>1144</v>
      </c>
      <c r="F383" s="72" t="s">
        <v>1447</v>
      </c>
      <c r="G383" s="92" t="s">
        <v>1601</v>
      </c>
      <c r="H383" s="72" t="s">
        <v>134</v>
      </c>
      <c r="I383" s="98" t="s">
        <v>134</v>
      </c>
      <c r="J383" s="18" t="s">
        <v>134</v>
      </c>
      <c r="K383" s="67" t="s">
        <v>134</v>
      </c>
      <c r="L383" s="31" t="s">
        <v>134</v>
      </c>
      <c r="M383" s="110" t="s">
        <v>134</v>
      </c>
      <c r="N383" s="31" t="s">
        <v>134</v>
      </c>
      <c r="O383" s="112" t="s">
        <v>134</v>
      </c>
      <c r="P383" s="31" t="s">
        <v>134</v>
      </c>
      <c r="Q383" s="110" t="s">
        <v>134</v>
      </c>
      <c r="R383" s="106" t="s">
        <v>134</v>
      </c>
      <c r="S383" s="111" t="s">
        <v>134</v>
      </c>
    </row>
    <row r="384" spans="1:19" ht="7.5" customHeight="1" x14ac:dyDescent="0.25">
      <c r="A384" s="55">
        <v>384</v>
      </c>
      <c r="B384" s="6" t="s">
        <v>1082</v>
      </c>
      <c r="C384" s="38" t="s">
        <v>371</v>
      </c>
      <c r="D384" s="72" t="s">
        <v>1660</v>
      </c>
      <c r="E384" s="71" t="s">
        <v>1145</v>
      </c>
      <c r="F384" s="72" t="s">
        <v>1447</v>
      </c>
      <c r="G384" s="92" t="s">
        <v>1602</v>
      </c>
      <c r="H384" s="72" t="s">
        <v>134</v>
      </c>
      <c r="I384" s="98" t="s">
        <v>134</v>
      </c>
      <c r="J384" s="18" t="s">
        <v>134</v>
      </c>
      <c r="K384" s="67" t="s">
        <v>134</v>
      </c>
      <c r="L384" s="31" t="s">
        <v>134</v>
      </c>
      <c r="M384" s="110" t="s">
        <v>134</v>
      </c>
      <c r="N384" s="31" t="s">
        <v>134</v>
      </c>
      <c r="O384" s="112" t="s">
        <v>134</v>
      </c>
      <c r="P384" s="31" t="s">
        <v>134</v>
      </c>
      <c r="Q384" s="110" t="s">
        <v>134</v>
      </c>
      <c r="R384" s="106" t="s">
        <v>134</v>
      </c>
      <c r="S384" s="111" t="s">
        <v>134</v>
      </c>
    </row>
    <row r="385" spans="1:19" ht="7.5" customHeight="1" x14ac:dyDescent="0.25">
      <c r="A385" s="55">
        <v>385</v>
      </c>
      <c r="B385" s="6" t="s">
        <v>1107</v>
      </c>
      <c r="C385" s="38" t="s">
        <v>371</v>
      </c>
      <c r="D385" s="72" t="s">
        <v>1660</v>
      </c>
      <c r="E385" s="71" t="s">
        <v>1215</v>
      </c>
      <c r="F385" s="72" t="s">
        <v>1447</v>
      </c>
      <c r="G385" s="92" t="s">
        <v>1603</v>
      </c>
      <c r="H385" s="72" t="s">
        <v>134</v>
      </c>
      <c r="I385" s="98" t="s">
        <v>134</v>
      </c>
      <c r="J385" s="18" t="s">
        <v>134</v>
      </c>
      <c r="K385" s="67" t="s">
        <v>134</v>
      </c>
      <c r="L385" s="31" t="s">
        <v>134</v>
      </c>
      <c r="M385" s="110" t="s">
        <v>134</v>
      </c>
      <c r="N385" s="31" t="s">
        <v>134</v>
      </c>
      <c r="O385" s="112" t="s">
        <v>134</v>
      </c>
      <c r="P385" s="31" t="s">
        <v>134</v>
      </c>
      <c r="Q385" s="110" t="s">
        <v>134</v>
      </c>
      <c r="R385" s="106" t="s">
        <v>134</v>
      </c>
      <c r="S385" s="111" t="s">
        <v>134</v>
      </c>
    </row>
    <row r="386" spans="1:19" ht="7.5" customHeight="1" x14ac:dyDescent="0.25">
      <c r="A386" s="55">
        <v>386</v>
      </c>
      <c r="B386" s="6" t="s">
        <v>1059</v>
      </c>
      <c r="C386" s="38" t="s">
        <v>371</v>
      </c>
      <c r="D386" s="72" t="s">
        <v>1660</v>
      </c>
      <c r="E386" s="71" t="s">
        <v>1141</v>
      </c>
      <c r="F386" s="72" t="s">
        <v>1447</v>
      </c>
      <c r="G386" s="92" t="s">
        <v>1604</v>
      </c>
      <c r="H386" s="72" t="s">
        <v>134</v>
      </c>
      <c r="I386" s="98" t="s">
        <v>134</v>
      </c>
      <c r="J386" s="18" t="s">
        <v>134</v>
      </c>
      <c r="K386" s="67" t="s">
        <v>134</v>
      </c>
      <c r="L386" s="31" t="s">
        <v>134</v>
      </c>
      <c r="M386" s="110" t="s">
        <v>134</v>
      </c>
      <c r="N386" s="31" t="s">
        <v>134</v>
      </c>
      <c r="O386" s="112" t="s">
        <v>134</v>
      </c>
      <c r="P386" s="31" t="s">
        <v>134</v>
      </c>
      <c r="Q386" s="110" t="s">
        <v>134</v>
      </c>
      <c r="R386" s="106" t="s">
        <v>134</v>
      </c>
      <c r="S386" s="111" t="s">
        <v>134</v>
      </c>
    </row>
    <row r="387" spans="1:19" ht="7.5" customHeight="1" x14ac:dyDescent="0.25">
      <c r="A387" s="55">
        <v>387</v>
      </c>
      <c r="B387" s="6" t="s">
        <v>1030</v>
      </c>
      <c r="C387" s="38" t="s">
        <v>371</v>
      </c>
      <c r="D387" s="72" t="s">
        <v>1660</v>
      </c>
      <c r="E387" s="71" t="s">
        <v>1157</v>
      </c>
      <c r="F387" s="72" t="s">
        <v>1447</v>
      </c>
      <c r="G387" s="92" t="s">
        <v>1605</v>
      </c>
      <c r="H387" s="72" t="s">
        <v>134</v>
      </c>
      <c r="I387" s="98" t="s">
        <v>134</v>
      </c>
      <c r="J387" s="18" t="s">
        <v>134</v>
      </c>
      <c r="K387" s="67" t="s">
        <v>134</v>
      </c>
      <c r="L387" s="31" t="s">
        <v>134</v>
      </c>
      <c r="M387" s="110" t="s">
        <v>134</v>
      </c>
      <c r="N387" s="31" t="s">
        <v>134</v>
      </c>
      <c r="O387" s="112" t="s">
        <v>134</v>
      </c>
      <c r="P387" s="31" t="s">
        <v>134</v>
      </c>
      <c r="Q387" s="110" t="s">
        <v>134</v>
      </c>
      <c r="R387" s="106" t="s">
        <v>134</v>
      </c>
      <c r="S387" s="111" t="s">
        <v>134</v>
      </c>
    </row>
    <row r="388" spans="1:19" ht="7.5" customHeight="1" x14ac:dyDescent="0.25">
      <c r="A388" s="55">
        <v>388</v>
      </c>
      <c r="B388" s="6" t="s">
        <v>1118</v>
      </c>
      <c r="C388" s="38" t="s">
        <v>371</v>
      </c>
      <c r="D388" s="72" t="s">
        <v>1660</v>
      </c>
      <c r="E388" s="71" t="s">
        <v>1149</v>
      </c>
      <c r="F388" s="72" t="s">
        <v>1447</v>
      </c>
      <c r="G388" s="92" t="s">
        <v>1606</v>
      </c>
      <c r="H388" s="72" t="s">
        <v>134</v>
      </c>
      <c r="I388" s="98" t="s">
        <v>134</v>
      </c>
      <c r="J388" s="18" t="s">
        <v>134</v>
      </c>
      <c r="K388" s="67" t="s">
        <v>134</v>
      </c>
      <c r="L388" s="31" t="s">
        <v>134</v>
      </c>
      <c r="M388" s="110" t="s">
        <v>134</v>
      </c>
      <c r="N388" s="31" t="s">
        <v>134</v>
      </c>
      <c r="O388" s="112" t="s">
        <v>134</v>
      </c>
      <c r="P388" s="31" t="s">
        <v>134</v>
      </c>
      <c r="Q388" s="110" t="s">
        <v>134</v>
      </c>
      <c r="R388" s="106" t="s">
        <v>134</v>
      </c>
      <c r="S388" s="111" t="s">
        <v>134</v>
      </c>
    </row>
    <row r="389" spans="1:19" ht="7.5" customHeight="1" x14ac:dyDescent="0.25">
      <c r="A389" s="55">
        <v>389</v>
      </c>
      <c r="B389" s="6" t="s">
        <v>1079</v>
      </c>
      <c r="C389" s="38" t="s">
        <v>371</v>
      </c>
      <c r="D389" s="72" t="s">
        <v>1660</v>
      </c>
      <c r="E389" s="71" t="s">
        <v>1211</v>
      </c>
      <c r="F389" s="72" t="s">
        <v>1447</v>
      </c>
      <c r="G389" s="92" t="s">
        <v>1607</v>
      </c>
      <c r="H389" s="72" t="s">
        <v>134</v>
      </c>
      <c r="I389" s="98" t="s">
        <v>134</v>
      </c>
      <c r="J389" s="18" t="s">
        <v>134</v>
      </c>
      <c r="K389" s="67" t="s">
        <v>134</v>
      </c>
      <c r="L389" s="31" t="s">
        <v>134</v>
      </c>
      <c r="M389" s="110" t="s">
        <v>134</v>
      </c>
      <c r="N389" s="31" t="s">
        <v>134</v>
      </c>
      <c r="O389" s="112" t="s">
        <v>134</v>
      </c>
      <c r="P389" s="31" t="s">
        <v>134</v>
      </c>
      <c r="Q389" s="110" t="s">
        <v>134</v>
      </c>
      <c r="R389" s="106" t="s">
        <v>134</v>
      </c>
      <c r="S389" s="111" t="s">
        <v>134</v>
      </c>
    </row>
    <row r="390" spans="1:19" ht="7.5" customHeight="1" x14ac:dyDescent="0.25">
      <c r="A390" s="55">
        <v>390</v>
      </c>
      <c r="B390" s="6" t="s">
        <v>1039</v>
      </c>
      <c r="C390" s="38" t="s">
        <v>371</v>
      </c>
      <c r="D390" s="72" t="s">
        <v>1660</v>
      </c>
      <c r="E390" s="71" t="s">
        <v>1147</v>
      </c>
      <c r="F390" s="72" t="s">
        <v>1447</v>
      </c>
      <c r="G390" s="92" t="s">
        <v>1608</v>
      </c>
      <c r="H390" s="72" t="s">
        <v>134</v>
      </c>
      <c r="I390" s="98" t="s">
        <v>134</v>
      </c>
      <c r="J390" s="18" t="s">
        <v>134</v>
      </c>
      <c r="K390" s="67" t="s">
        <v>134</v>
      </c>
      <c r="L390" s="31" t="s">
        <v>134</v>
      </c>
      <c r="M390" s="110" t="s">
        <v>134</v>
      </c>
      <c r="N390" s="31" t="s">
        <v>134</v>
      </c>
      <c r="O390" s="112" t="s">
        <v>134</v>
      </c>
      <c r="P390" s="31" t="s">
        <v>134</v>
      </c>
      <c r="Q390" s="110" t="s">
        <v>134</v>
      </c>
      <c r="R390" s="106" t="s">
        <v>134</v>
      </c>
      <c r="S390" s="111" t="s">
        <v>134</v>
      </c>
    </row>
    <row r="391" spans="1:19" ht="7.5" customHeight="1" x14ac:dyDescent="0.25">
      <c r="A391" s="55">
        <v>391</v>
      </c>
      <c r="B391" s="6" t="s">
        <v>1046</v>
      </c>
      <c r="C391" s="38" t="s">
        <v>371</v>
      </c>
      <c r="D391" s="72" t="s">
        <v>1660</v>
      </c>
      <c r="E391" s="71" t="s">
        <v>1147</v>
      </c>
      <c r="F391" s="72" t="s">
        <v>1447</v>
      </c>
      <c r="G391" s="92" t="s">
        <v>1609</v>
      </c>
      <c r="H391" s="72" t="s">
        <v>134</v>
      </c>
      <c r="I391" s="98" t="s">
        <v>134</v>
      </c>
      <c r="J391" s="18" t="s">
        <v>134</v>
      </c>
      <c r="K391" s="67" t="s">
        <v>134</v>
      </c>
      <c r="L391" s="31" t="s">
        <v>134</v>
      </c>
      <c r="M391" s="110" t="s">
        <v>134</v>
      </c>
      <c r="N391" s="31" t="s">
        <v>134</v>
      </c>
      <c r="O391" s="112" t="s">
        <v>134</v>
      </c>
      <c r="P391" s="31" t="s">
        <v>134</v>
      </c>
      <c r="Q391" s="110" t="s">
        <v>134</v>
      </c>
      <c r="R391" s="106" t="s">
        <v>134</v>
      </c>
      <c r="S391" s="111" t="s">
        <v>134</v>
      </c>
    </row>
    <row r="392" spans="1:19" ht="7.5" customHeight="1" x14ac:dyDescent="0.25">
      <c r="A392" s="55">
        <v>392</v>
      </c>
      <c r="B392" s="6" t="s">
        <v>1044</v>
      </c>
      <c r="C392" s="38" t="s">
        <v>371</v>
      </c>
      <c r="D392" s="72" t="s">
        <v>1660</v>
      </c>
      <c r="E392" s="71" t="s">
        <v>1214</v>
      </c>
      <c r="F392" s="72" t="s">
        <v>1447</v>
      </c>
      <c r="G392" s="92" t="s">
        <v>1610</v>
      </c>
      <c r="H392" s="72" t="s">
        <v>134</v>
      </c>
      <c r="I392" s="98" t="s">
        <v>134</v>
      </c>
      <c r="J392" s="18" t="s">
        <v>134</v>
      </c>
      <c r="K392" s="67" t="s">
        <v>134</v>
      </c>
      <c r="L392" s="31" t="s">
        <v>134</v>
      </c>
      <c r="M392" s="110" t="s">
        <v>134</v>
      </c>
      <c r="N392" s="31" t="s">
        <v>134</v>
      </c>
      <c r="O392" s="112" t="s">
        <v>134</v>
      </c>
      <c r="P392" s="31" t="s">
        <v>134</v>
      </c>
      <c r="Q392" s="110" t="s">
        <v>134</v>
      </c>
      <c r="R392" s="106" t="s">
        <v>134</v>
      </c>
      <c r="S392" s="111" t="s">
        <v>134</v>
      </c>
    </row>
    <row r="393" spans="1:19" ht="7.5" customHeight="1" x14ac:dyDescent="0.25">
      <c r="A393" s="55">
        <v>393</v>
      </c>
      <c r="B393" s="6" t="s">
        <v>1135</v>
      </c>
      <c r="C393" s="38" t="s">
        <v>371</v>
      </c>
      <c r="D393" s="72" t="s">
        <v>1660</v>
      </c>
      <c r="E393" s="71" t="s">
        <v>1149</v>
      </c>
      <c r="F393" s="72" t="s">
        <v>1447</v>
      </c>
      <c r="G393" s="92" t="s">
        <v>1611</v>
      </c>
      <c r="H393" s="72" t="s">
        <v>134</v>
      </c>
      <c r="I393" s="98" t="s">
        <v>134</v>
      </c>
      <c r="J393" s="18" t="s">
        <v>134</v>
      </c>
      <c r="K393" s="67" t="s">
        <v>134</v>
      </c>
      <c r="L393" s="31" t="s">
        <v>134</v>
      </c>
      <c r="M393" s="110" t="s">
        <v>134</v>
      </c>
      <c r="N393" s="31" t="s">
        <v>134</v>
      </c>
      <c r="O393" s="112" t="s">
        <v>134</v>
      </c>
      <c r="P393" s="31" t="s">
        <v>134</v>
      </c>
      <c r="Q393" s="110" t="s">
        <v>134</v>
      </c>
      <c r="R393" s="106" t="s">
        <v>134</v>
      </c>
      <c r="S393" s="111" t="s">
        <v>134</v>
      </c>
    </row>
    <row r="394" spans="1:19" ht="7.5" customHeight="1" x14ac:dyDescent="0.25">
      <c r="A394" s="55">
        <v>394</v>
      </c>
      <c r="B394" s="6" t="s">
        <v>1074</v>
      </c>
      <c r="C394" s="38" t="s">
        <v>371</v>
      </c>
      <c r="D394" s="72" t="s">
        <v>1660</v>
      </c>
      <c r="E394" s="71" t="s">
        <v>1154</v>
      </c>
      <c r="F394" s="72" t="s">
        <v>1447</v>
      </c>
      <c r="G394" s="92" t="s">
        <v>1612</v>
      </c>
      <c r="H394" s="72" t="s">
        <v>134</v>
      </c>
      <c r="I394" s="98" t="s">
        <v>134</v>
      </c>
      <c r="J394" s="18" t="s">
        <v>134</v>
      </c>
      <c r="K394" s="67" t="s">
        <v>134</v>
      </c>
      <c r="L394" s="31" t="s">
        <v>134</v>
      </c>
      <c r="M394" s="110" t="s">
        <v>134</v>
      </c>
      <c r="N394" s="31" t="s">
        <v>134</v>
      </c>
      <c r="O394" s="112" t="s">
        <v>134</v>
      </c>
      <c r="P394" s="31" t="s">
        <v>134</v>
      </c>
      <c r="Q394" s="110" t="s">
        <v>134</v>
      </c>
      <c r="R394" s="106" t="s">
        <v>134</v>
      </c>
      <c r="S394" s="111" t="s">
        <v>134</v>
      </c>
    </row>
    <row r="395" spans="1:19" ht="7.5" customHeight="1" x14ac:dyDescent="0.25">
      <c r="A395" s="55">
        <v>395</v>
      </c>
      <c r="B395" s="6" t="s">
        <v>1117</v>
      </c>
      <c r="C395" s="38" t="s">
        <v>371</v>
      </c>
      <c r="D395" s="72" t="s">
        <v>1660</v>
      </c>
      <c r="E395" s="71" t="s">
        <v>1213</v>
      </c>
      <c r="F395" s="72" t="s">
        <v>1447</v>
      </c>
      <c r="G395" s="92" t="s">
        <v>1613</v>
      </c>
      <c r="H395" s="72" t="s">
        <v>134</v>
      </c>
      <c r="I395" s="98" t="s">
        <v>134</v>
      </c>
      <c r="J395" s="18" t="s">
        <v>134</v>
      </c>
      <c r="K395" s="67" t="s">
        <v>134</v>
      </c>
      <c r="L395" s="31" t="s">
        <v>134</v>
      </c>
      <c r="M395" s="110" t="s">
        <v>134</v>
      </c>
      <c r="N395" s="31" t="s">
        <v>134</v>
      </c>
      <c r="O395" s="112" t="s">
        <v>134</v>
      </c>
      <c r="P395" s="31" t="s">
        <v>134</v>
      </c>
      <c r="Q395" s="110" t="s">
        <v>134</v>
      </c>
      <c r="R395" s="106" t="s">
        <v>134</v>
      </c>
      <c r="S395" s="111" t="s">
        <v>134</v>
      </c>
    </row>
    <row r="396" spans="1:19" ht="7.5" customHeight="1" x14ac:dyDescent="0.25">
      <c r="A396" s="55">
        <v>396</v>
      </c>
      <c r="B396" s="6" t="s">
        <v>998</v>
      </c>
      <c r="C396" s="38" t="s">
        <v>371</v>
      </c>
      <c r="D396" s="72" t="s">
        <v>1660</v>
      </c>
      <c r="E396" s="71" t="s">
        <v>1156</v>
      </c>
      <c r="F396" s="72" t="s">
        <v>1447</v>
      </c>
      <c r="G396" s="92" t="s">
        <v>1614</v>
      </c>
      <c r="H396" s="72" t="s">
        <v>134</v>
      </c>
      <c r="I396" s="98" t="s">
        <v>134</v>
      </c>
      <c r="J396" s="18" t="s">
        <v>134</v>
      </c>
      <c r="K396" s="67" t="s">
        <v>134</v>
      </c>
      <c r="L396" s="31" t="s">
        <v>134</v>
      </c>
      <c r="M396" s="110" t="s">
        <v>134</v>
      </c>
      <c r="N396" s="31" t="s">
        <v>134</v>
      </c>
      <c r="O396" s="112" t="s">
        <v>134</v>
      </c>
      <c r="P396" s="31" t="s">
        <v>134</v>
      </c>
      <c r="Q396" s="110" t="s">
        <v>134</v>
      </c>
      <c r="R396" s="106" t="s">
        <v>134</v>
      </c>
      <c r="S396" s="111" t="s">
        <v>134</v>
      </c>
    </row>
    <row r="397" spans="1:19" ht="7.5" customHeight="1" x14ac:dyDescent="0.25">
      <c r="A397" s="55">
        <v>397</v>
      </c>
      <c r="B397" s="6" t="s">
        <v>1040</v>
      </c>
      <c r="C397" s="38" t="s">
        <v>371</v>
      </c>
      <c r="D397" s="72" t="s">
        <v>1660</v>
      </c>
      <c r="E397" s="71" t="s">
        <v>1154</v>
      </c>
      <c r="F397" s="72" t="s">
        <v>1447</v>
      </c>
      <c r="G397" s="92" t="s">
        <v>1615</v>
      </c>
      <c r="H397" s="72" t="s">
        <v>134</v>
      </c>
      <c r="I397" s="98" t="s">
        <v>134</v>
      </c>
      <c r="J397" s="18" t="s">
        <v>134</v>
      </c>
      <c r="K397" s="67" t="s">
        <v>134</v>
      </c>
      <c r="L397" s="31" t="s">
        <v>134</v>
      </c>
      <c r="M397" s="110" t="s">
        <v>134</v>
      </c>
      <c r="N397" s="31" t="s">
        <v>134</v>
      </c>
      <c r="O397" s="112" t="s">
        <v>134</v>
      </c>
      <c r="P397" s="31" t="s">
        <v>134</v>
      </c>
      <c r="Q397" s="110" t="s">
        <v>134</v>
      </c>
      <c r="R397" s="106" t="s">
        <v>134</v>
      </c>
      <c r="S397" s="111" t="s">
        <v>134</v>
      </c>
    </row>
    <row r="398" spans="1:19" ht="7.5" customHeight="1" x14ac:dyDescent="0.25">
      <c r="A398" s="55">
        <v>398</v>
      </c>
      <c r="B398" s="6" t="s">
        <v>999</v>
      </c>
      <c r="C398" s="38" t="s">
        <v>371</v>
      </c>
      <c r="D398" s="72" t="s">
        <v>1660</v>
      </c>
      <c r="E398" s="71" t="s">
        <v>1216</v>
      </c>
      <c r="F398" s="72" t="s">
        <v>1447</v>
      </c>
      <c r="G398" s="92" t="s">
        <v>1616</v>
      </c>
      <c r="H398" s="72" t="s">
        <v>134</v>
      </c>
      <c r="I398" s="98" t="s">
        <v>134</v>
      </c>
      <c r="J398" s="18" t="s">
        <v>134</v>
      </c>
      <c r="K398" s="67" t="s">
        <v>134</v>
      </c>
      <c r="L398" s="31" t="s">
        <v>134</v>
      </c>
      <c r="M398" s="110" t="s">
        <v>134</v>
      </c>
      <c r="N398" s="31" t="s">
        <v>134</v>
      </c>
      <c r="O398" s="112" t="s">
        <v>134</v>
      </c>
      <c r="P398" s="31" t="s">
        <v>134</v>
      </c>
      <c r="Q398" s="110" t="s">
        <v>134</v>
      </c>
      <c r="R398" s="106" t="s">
        <v>134</v>
      </c>
      <c r="S398" s="111" t="s">
        <v>134</v>
      </c>
    </row>
    <row r="399" spans="1:19" ht="7.5" customHeight="1" x14ac:dyDescent="0.25">
      <c r="A399" s="55">
        <v>399</v>
      </c>
      <c r="B399" s="6" t="s">
        <v>1000</v>
      </c>
      <c r="C399" s="38" t="s">
        <v>371</v>
      </c>
      <c r="D399" s="72" t="s">
        <v>1660</v>
      </c>
      <c r="E399" s="71" t="s">
        <v>1146</v>
      </c>
      <c r="F399" s="72" t="s">
        <v>1447</v>
      </c>
      <c r="G399" s="92" t="s">
        <v>1617</v>
      </c>
      <c r="H399" s="72" t="s">
        <v>134</v>
      </c>
      <c r="I399" s="98" t="s">
        <v>134</v>
      </c>
      <c r="J399" s="18" t="s">
        <v>134</v>
      </c>
      <c r="K399" s="67" t="s">
        <v>134</v>
      </c>
      <c r="L399" s="31" t="s">
        <v>134</v>
      </c>
      <c r="M399" s="110" t="s">
        <v>134</v>
      </c>
      <c r="N399" s="31" t="s">
        <v>134</v>
      </c>
      <c r="O399" s="112" t="s">
        <v>134</v>
      </c>
      <c r="P399" s="31" t="s">
        <v>134</v>
      </c>
      <c r="Q399" s="110" t="s">
        <v>134</v>
      </c>
      <c r="R399" s="106" t="s">
        <v>134</v>
      </c>
      <c r="S399" s="111" t="s">
        <v>134</v>
      </c>
    </row>
    <row r="400" spans="1:19" ht="7.5" customHeight="1" x14ac:dyDescent="0.25">
      <c r="A400" s="55">
        <v>400</v>
      </c>
      <c r="B400" s="6" t="s">
        <v>1021</v>
      </c>
      <c r="C400" s="38" t="s">
        <v>371</v>
      </c>
      <c r="D400" s="72" t="s">
        <v>1660</v>
      </c>
      <c r="E400" s="71" t="s">
        <v>1154</v>
      </c>
      <c r="F400" s="72" t="s">
        <v>1447</v>
      </c>
      <c r="G400" s="92" t="s">
        <v>1618</v>
      </c>
      <c r="H400" s="72" t="s">
        <v>134</v>
      </c>
      <c r="I400" s="98" t="s">
        <v>134</v>
      </c>
      <c r="J400" s="18" t="s">
        <v>134</v>
      </c>
      <c r="K400" s="67" t="s">
        <v>134</v>
      </c>
      <c r="L400" s="31" t="s">
        <v>134</v>
      </c>
      <c r="M400" s="110" t="s">
        <v>134</v>
      </c>
      <c r="N400" s="31" t="s">
        <v>134</v>
      </c>
      <c r="O400" s="112" t="s">
        <v>134</v>
      </c>
      <c r="P400" s="31" t="s">
        <v>134</v>
      </c>
      <c r="Q400" s="110" t="s">
        <v>134</v>
      </c>
      <c r="R400" s="106" t="s">
        <v>134</v>
      </c>
      <c r="S400" s="111" t="s">
        <v>134</v>
      </c>
    </row>
    <row r="401" spans="1:19" ht="7.5" customHeight="1" x14ac:dyDescent="0.25">
      <c r="A401" s="55">
        <v>401</v>
      </c>
      <c r="B401" s="6" t="s">
        <v>1038</v>
      </c>
      <c r="C401" s="38" t="s">
        <v>371</v>
      </c>
      <c r="D401" s="72" t="s">
        <v>1660</v>
      </c>
      <c r="E401" s="71" t="s">
        <v>1227</v>
      </c>
      <c r="F401" s="72" t="s">
        <v>1447</v>
      </c>
      <c r="G401" s="92" t="s">
        <v>1619</v>
      </c>
      <c r="H401" s="72" t="s">
        <v>134</v>
      </c>
      <c r="I401" s="98" t="s">
        <v>134</v>
      </c>
      <c r="J401" s="18" t="s">
        <v>134</v>
      </c>
      <c r="K401" s="67" t="s">
        <v>134</v>
      </c>
      <c r="L401" s="31" t="s">
        <v>134</v>
      </c>
      <c r="M401" s="110" t="s">
        <v>134</v>
      </c>
      <c r="N401" s="31" t="s">
        <v>134</v>
      </c>
      <c r="O401" s="112" t="s">
        <v>134</v>
      </c>
      <c r="P401" s="31" t="s">
        <v>134</v>
      </c>
      <c r="Q401" s="110" t="s">
        <v>134</v>
      </c>
      <c r="R401" s="106" t="s">
        <v>134</v>
      </c>
      <c r="S401" s="111" t="s">
        <v>134</v>
      </c>
    </row>
    <row r="402" spans="1:19" ht="7.5" customHeight="1" x14ac:dyDescent="0.25">
      <c r="A402" s="55">
        <v>402</v>
      </c>
      <c r="B402" s="6" t="s">
        <v>1049</v>
      </c>
      <c r="C402" s="38" t="s">
        <v>371</v>
      </c>
      <c r="D402" s="72" t="s">
        <v>1660</v>
      </c>
      <c r="E402" s="71" t="s">
        <v>1144</v>
      </c>
      <c r="F402" s="72" t="s">
        <v>1447</v>
      </c>
      <c r="G402" s="92" t="s">
        <v>1620</v>
      </c>
      <c r="H402" s="72" t="s">
        <v>134</v>
      </c>
      <c r="I402" s="98" t="s">
        <v>134</v>
      </c>
      <c r="J402" s="18" t="s">
        <v>134</v>
      </c>
      <c r="K402" s="67" t="s">
        <v>134</v>
      </c>
      <c r="L402" s="31" t="s">
        <v>134</v>
      </c>
      <c r="M402" s="110" t="s">
        <v>134</v>
      </c>
      <c r="N402" s="31" t="s">
        <v>134</v>
      </c>
      <c r="O402" s="112" t="s">
        <v>134</v>
      </c>
      <c r="P402" s="31" t="s">
        <v>134</v>
      </c>
      <c r="Q402" s="110" t="s">
        <v>134</v>
      </c>
      <c r="R402" s="106" t="s">
        <v>134</v>
      </c>
      <c r="S402" s="111" t="s">
        <v>134</v>
      </c>
    </row>
    <row r="403" spans="1:19" ht="7.5" customHeight="1" x14ac:dyDescent="0.25">
      <c r="A403" s="55">
        <v>403</v>
      </c>
      <c r="B403" s="6" t="s">
        <v>1031</v>
      </c>
      <c r="C403" s="38" t="s">
        <v>371</v>
      </c>
      <c r="D403" s="72" t="s">
        <v>1660</v>
      </c>
      <c r="E403" s="71" t="s">
        <v>1154</v>
      </c>
      <c r="F403" s="72" t="s">
        <v>1447</v>
      </c>
      <c r="G403" s="92" t="s">
        <v>1621</v>
      </c>
      <c r="H403" s="72" t="s">
        <v>134</v>
      </c>
      <c r="I403" s="98" t="s">
        <v>134</v>
      </c>
      <c r="J403" s="18" t="s">
        <v>134</v>
      </c>
      <c r="K403" s="67" t="s">
        <v>134</v>
      </c>
      <c r="L403" s="31" t="s">
        <v>134</v>
      </c>
      <c r="M403" s="110" t="s">
        <v>134</v>
      </c>
      <c r="N403" s="31" t="s">
        <v>134</v>
      </c>
      <c r="O403" s="112" t="s">
        <v>134</v>
      </c>
      <c r="P403" s="31" t="s">
        <v>134</v>
      </c>
      <c r="Q403" s="110" t="s">
        <v>134</v>
      </c>
      <c r="R403" s="106" t="s">
        <v>134</v>
      </c>
      <c r="S403" s="111" t="s">
        <v>134</v>
      </c>
    </row>
    <row r="404" spans="1:19" ht="7.5" customHeight="1" x14ac:dyDescent="0.25">
      <c r="A404" s="55">
        <v>404</v>
      </c>
      <c r="B404" s="6" t="s">
        <v>1086</v>
      </c>
      <c r="C404" s="38" t="s">
        <v>371</v>
      </c>
      <c r="D404" s="72" t="s">
        <v>1660</v>
      </c>
      <c r="E404" s="71" t="s">
        <v>1145</v>
      </c>
      <c r="F404" s="72" t="s">
        <v>1447</v>
      </c>
      <c r="G404" s="92" t="s">
        <v>1622</v>
      </c>
      <c r="H404" s="72" t="s">
        <v>134</v>
      </c>
      <c r="I404" s="98" t="s">
        <v>134</v>
      </c>
      <c r="J404" s="18" t="s">
        <v>134</v>
      </c>
      <c r="K404" s="67" t="s">
        <v>134</v>
      </c>
      <c r="L404" s="31" t="s">
        <v>134</v>
      </c>
      <c r="M404" s="110" t="s">
        <v>134</v>
      </c>
      <c r="N404" s="31" t="s">
        <v>134</v>
      </c>
      <c r="O404" s="112" t="s">
        <v>134</v>
      </c>
      <c r="P404" s="31" t="s">
        <v>134</v>
      </c>
      <c r="Q404" s="110" t="s">
        <v>134</v>
      </c>
      <c r="R404" s="106" t="s">
        <v>134</v>
      </c>
      <c r="S404" s="111" t="s">
        <v>134</v>
      </c>
    </row>
    <row r="405" spans="1:19" ht="7.5" customHeight="1" x14ac:dyDescent="0.25">
      <c r="A405" s="55">
        <v>405</v>
      </c>
      <c r="B405" s="77" t="s">
        <v>904</v>
      </c>
      <c r="C405" s="43" t="s">
        <v>1724</v>
      </c>
      <c r="D405" s="72" t="s">
        <v>134</v>
      </c>
      <c r="E405" s="87" t="s">
        <v>134</v>
      </c>
      <c r="F405" s="72" t="s">
        <v>134</v>
      </c>
      <c r="G405" s="98" t="s">
        <v>134</v>
      </c>
      <c r="H405" s="72" t="s">
        <v>134</v>
      </c>
      <c r="I405" s="98" t="s">
        <v>134</v>
      </c>
      <c r="J405" s="18" t="s">
        <v>134</v>
      </c>
      <c r="K405" s="67" t="s">
        <v>134</v>
      </c>
      <c r="L405" s="31" t="s">
        <v>134</v>
      </c>
      <c r="M405" s="110" t="s">
        <v>134</v>
      </c>
      <c r="N405" s="31" t="s">
        <v>134</v>
      </c>
      <c r="O405" s="112" t="s">
        <v>134</v>
      </c>
      <c r="P405" s="31" t="s">
        <v>134</v>
      </c>
      <c r="Q405" s="110" t="s">
        <v>134</v>
      </c>
      <c r="R405" s="106" t="s">
        <v>134</v>
      </c>
      <c r="S405" s="112" t="s">
        <v>134</v>
      </c>
    </row>
    <row r="406" spans="1:19" ht="7.5" customHeight="1" x14ac:dyDescent="0.25">
      <c r="A406" s="55">
        <v>406</v>
      </c>
      <c r="B406" s="77" t="s">
        <v>905</v>
      </c>
      <c r="C406" s="43" t="s">
        <v>1724</v>
      </c>
      <c r="D406" s="72" t="s">
        <v>134</v>
      </c>
      <c r="E406" s="87" t="s">
        <v>134</v>
      </c>
      <c r="F406" s="72" t="s">
        <v>134</v>
      </c>
      <c r="G406" s="98" t="s">
        <v>134</v>
      </c>
      <c r="H406" s="72" t="s">
        <v>134</v>
      </c>
      <c r="I406" s="98" t="s">
        <v>134</v>
      </c>
      <c r="J406" s="18" t="s">
        <v>134</v>
      </c>
      <c r="K406" s="67" t="s">
        <v>134</v>
      </c>
      <c r="L406" s="31" t="s">
        <v>134</v>
      </c>
      <c r="M406" s="110" t="s">
        <v>134</v>
      </c>
      <c r="N406" s="31" t="s">
        <v>134</v>
      </c>
      <c r="O406" s="112" t="s">
        <v>134</v>
      </c>
      <c r="P406" s="31" t="s">
        <v>134</v>
      </c>
      <c r="Q406" s="110" t="s">
        <v>134</v>
      </c>
      <c r="R406" s="106" t="s">
        <v>134</v>
      </c>
      <c r="S406" s="112" t="s">
        <v>134</v>
      </c>
    </row>
    <row r="407" spans="1:19" ht="7.5" customHeight="1" x14ac:dyDescent="0.25">
      <c r="A407" s="55">
        <v>407</v>
      </c>
      <c r="B407" s="77" t="s">
        <v>906</v>
      </c>
      <c r="C407" s="43" t="s">
        <v>1724</v>
      </c>
      <c r="D407" s="72" t="s">
        <v>134</v>
      </c>
      <c r="E407" s="87" t="s">
        <v>134</v>
      </c>
      <c r="F407" s="72" t="s">
        <v>134</v>
      </c>
      <c r="G407" s="98" t="s">
        <v>134</v>
      </c>
      <c r="H407" s="72" t="s">
        <v>134</v>
      </c>
      <c r="I407" s="98" t="s">
        <v>134</v>
      </c>
      <c r="J407" s="18" t="s">
        <v>134</v>
      </c>
      <c r="K407" s="67" t="s">
        <v>134</v>
      </c>
      <c r="L407" s="31" t="s">
        <v>134</v>
      </c>
      <c r="M407" s="110" t="s">
        <v>134</v>
      </c>
      <c r="N407" s="31" t="s">
        <v>134</v>
      </c>
      <c r="O407" s="112" t="s">
        <v>134</v>
      </c>
      <c r="P407" s="31" t="s">
        <v>134</v>
      </c>
      <c r="Q407" s="110" t="s">
        <v>134</v>
      </c>
      <c r="R407" s="106" t="s">
        <v>134</v>
      </c>
      <c r="S407" s="112" t="s">
        <v>134</v>
      </c>
    </row>
    <row r="408" spans="1:19" ht="7.5" customHeight="1" x14ac:dyDescent="0.25">
      <c r="A408" s="55">
        <v>408</v>
      </c>
      <c r="B408" s="77" t="s">
        <v>907</v>
      </c>
      <c r="C408" s="43" t="s">
        <v>1724</v>
      </c>
      <c r="D408" s="72" t="s">
        <v>134</v>
      </c>
      <c r="E408" s="87" t="s">
        <v>134</v>
      </c>
      <c r="F408" s="72" t="s">
        <v>134</v>
      </c>
      <c r="G408" s="98" t="s">
        <v>134</v>
      </c>
      <c r="H408" s="72" t="s">
        <v>134</v>
      </c>
      <c r="I408" s="98" t="s">
        <v>134</v>
      </c>
      <c r="J408" s="18" t="s">
        <v>134</v>
      </c>
      <c r="K408" s="67" t="s">
        <v>134</v>
      </c>
      <c r="L408" s="31" t="s">
        <v>134</v>
      </c>
      <c r="M408" s="110" t="s">
        <v>134</v>
      </c>
      <c r="N408" s="31" t="s">
        <v>134</v>
      </c>
      <c r="O408" s="112" t="s">
        <v>134</v>
      </c>
      <c r="P408" s="31" t="s">
        <v>134</v>
      </c>
      <c r="Q408" s="110" t="s">
        <v>134</v>
      </c>
      <c r="R408" s="106" t="s">
        <v>134</v>
      </c>
      <c r="S408" s="112" t="s">
        <v>134</v>
      </c>
    </row>
    <row r="409" spans="1:19" ht="7.5" customHeight="1" x14ac:dyDescent="0.25">
      <c r="A409" s="55">
        <v>409</v>
      </c>
      <c r="B409" s="77" t="s">
        <v>1237</v>
      </c>
      <c r="C409" s="43" t="s">
        <v>1725</v>
      </c>
      <c r="D409" s="72" t="s">
        <v>134</v>
      </c>
      <c r="E409" s="87" t="s">
        <v>134</v>
      </c>
      <c r="F409" s="72" t="s">
        <v>134</v>
      </c>
      <c r="G409" s="98" t="s">
        <v>134</v>
      </c>
      <c r="H409" s="72" t="s">
        <v>134</v>
      </c>
      <c r="I409" s="98" t="s">
        <v>134</v>
      </c>
      <c r="J409" s="18" t="s">
        <v>134</v>
      </c>
      <c r="K409" s="67" t="s">
        <v>134</v>
      </c>
      <c r="L409" s="31" t="s">
        <v>134</v>
      </c>
      <c r="M409" s="110" t="s">
        <v>134</v>
      </c>
      <c r="N409" s="31" t="s">
        <v>134</v>
      </c>
      <c r="O409" s="112" t="s">
        <v>134</v>
      </c>
      <c r="P409" s="31" t="s">
        <v>134</v>
      </c>
      <c r="Q409" s="110" t="s">
        <v>134</v>
      </c>
      <c r="R409" s="106" t="s">
        <v>134</v>
      </c>
      <c r="S409" s="112" t="s">
        <v>134</v>
      </c>
    </row>
    <row r="410" spans="1:19" ht="7.5" customHeight="1" x14ac:dyDescent="0.25">
      <c r="A410" s="55">
        <v>410</v>
      </c>
      <c r="B410" s="77" t="s">
        <v>1238</v>
      </c>
      <c r="C410" s="43" t="s">
        <v>1725</v>
      </c>
      <c r="D410" s="72" t="s">
        <v>134</v>
      </c>
      <c r="E410" s="87" t="s">
        <v>134</v>
      </c>
      <c r="F410" s="72" t="s">
        <v>134</v>
      </c>
      <c r="G410" s="98" t="s">
        <v>134</v>
      </c>
      <c r="H410" s="72" t="s">
        <v>134</v>
      </c>
      <c r="I410" s="98" t="s">
        <v>134</v>
      </c>
      <c r="J410" s="18" t="s">
        <v>134</v>
      </c>
      <c r="K410" s="67" t="s">
        <v>134</v>
      </c>
      <c r="L410" s="31" t="s">
        <v>134</v>
      </c>
      <c r="M410" s="110" t="s">
        <v>134</v>
      </c>
      <c r="N410" s="31" t="s">
        <v>134</v>
      </c>
      <c r="O410" s="112" t="s">
        <v>134</v>
      </c>
      <c r="P410" s="31" t="s">
        <v>134</v>
      </c>
      <c r="Q410" s="110" t="s">
        <v>134</v>
      </c>
      <c r="R410" s="106" t="s">
        <v>134</v>
      </c>
      <c r="S410" s="112" t="s">
        <v>134</v>
      </c>
    </row>
    <row r="411" spans="1:19" ht="7.5" customHeight="1" x14ac:dyDescent="0.25">
      <c r="A411" s="55">
        <v>411</v>
      </c>
      <c r="B411" s="77" t="s">
        <v>1239</v>
      </c>
      <c r="C411" s="43" t="s">
        <v>1725</v>
      </c>
      <c r="D411" s="72" t="s">
        <v>134</v>
      </c>
      <c r="E411" s="87" t="s">
        <v>134</v>
      </c>
      <c r="F411" s="72" t="s">
        <v>134</v>
      </c>
      <c r="G411" s="98" t="s">
        <v>134</v>
      </c>
      <c r="H411" s="72" t="s">
        <v>134</v>
      </c>
      <c r="I411" s="98" t="s">
        <v>134</v>
      </c>
      <c r="J411" s="18" t="s">
        <v>134</v>
      </c>
      <c r="K411" s="67" t="s">
        <v>134</v>
      </c>
      <c r="L411" s="31" t="s">
        <v>134</v>
      </c>
      <c r="M411" s="110" t="s">
        <v>134</v>
      </c>
      <c r="N411" s="31" t="s">
        <v>134</v>
      </c>
      <c r="O411" s="112" t="s">
        <v>134</v>
      </c>
      <c r="P411" s="31" t="s">
        <v>134</v>
      </c>
      <c r="Q411" s="110" t="s">
        <v>134</v>
      </c>
      <c r="R411" s="106" t="s">
        <v>134</v>
      </c>
      <c r="S411" s="112" t="s">
        <v>134</v>
      </c>
    </row>
    <row r="412" spans="1:19" ht="7.5" customHeight="1" x14ac:dyDescent="0.25">
      <c r="A412" s="55">
        <v>412</v>
      </c>
      <c r="B412" s="77" t="s">
        <v>1240</v>
      </c>
      <c r="C412" s="43" t="s">
        <v>1725</v>
      </c>
      <c r="D412" s="72" t="s">
        <v>134</v>
      </c>
      <c r="E412" s="87" t="s">
        <v>134</v>
      </c>
      <c r="F412" s="72" t="s">
        <v>134</v>
      </c>
      <c r="G412" s="98" t="s">
        <v>134</v>
      </c>
      <c r="H412" s="72" t="s">
        <v>134</v>
      </c>
      <c r="I412" s="98" t="s">
        <v>134</v>
      </c>
      <c r="J412" s="18" t="s">
        <v>134</v>
      </c>
      <c r="K412" s="67" t="s">
        <v>134</v>
      </c>
      <c r="L412" s="31" t="s">
        <v>134</v>
      </c>
      <c r="M412" s="110" t="s">
        <v>134</v>
      </c>
      <c r="N412" s="31" t="s">
        <v>134</v>
      </c>
      <c r="O412" s="112" t="s">
        <v>134</v>
      </c>
      <c r="P412" s="31" t="s">
        <v>134</v>
      </c>
      <c r="Q412" s="110" t="s">
        <v>134</v>
      </c>
      <c r="R412" s="106" t="s">
        <v>134</v>
      </c>
      <c r="S412" s="112" t="s">
        <v>134</v>
      </c>
    </row>
    <row r="413" spans="1:19" ht="7.5" customHeight="1" x14ac:dyDescent="0.25">
      <c r="A413" s="55">
        <v>413</v>
      </c>
      <c r="B413" s="77" t="s">
        <v>1241</v>
      </c>
      <c r="C413" s="43" t="s">
        <v>1725</v>
      </c>
      <c r="D413" s="72" t="s">
        <v>134</v>
      </c>
      <c r="E413" s="87" t="s">
        <v>134</v>
      </c>
      <c r="F413" s="72" t="s">
        <v>134</v>
      </c>
      <c r="G413" s="98" t="s">
        <v>134</v>
      </c>
      <c r="H413" s="72" t="s">
        <v>134</v>
      </c>
      <c r="I413" s="98" t="s">
        <v>134</v>
      </c>
      <c r="J413" s="18" t="s">
        <v>134</v>
      </c>
      <c r="K413" s="67" t="s">
        <v>134</v>
      </c>
      <c r="L413" s="31" t="s">
        <v>134</v>
      </c>
      <c r="M413" s="110" t="s">
        <v>134</v>
      </c>
      <c r="N413" s="31" t="s">
        <v>134</v>
      </c>
      <c r="O413" s="112" t="s">
        <v>134</v>
      </c>
      <c r="P413" s="31" t="s">
        <v>134</v>
      </c>
      <c r="Q413" s="112" t="s">
        <v>134</v>
      </c>
      <c r="R413" s="106" t="s">
        <v>134</v>
      </c>
      <c r="S413" s="112" t="s">
        <v>134</v>
      </c>
    </row>
    <row r="414" spans="1:19" ht="7.5" customHeight="1" x14ac:dyDescent="0.25">
      <c r="A414" s="55">
        <v>414</v>
      </c>
      <c r="B414" s="77" t="s">
        <v>1242</v>
      </c>
      <c r="C414" s="43" t="s">
        <v>1725</v>
      </c>
      <c r="D414" s="72" t="s">
        <v>134</v>
      </c>
      <c r="E414" s="87" t="s">
        <v>134</v>
      </c>
      <c r="F414" s="72" t="s">
        <v>134</v>
      </c>
      <c r="G414" s="98" t="s">
        <v>134</v>
      </c>
      <c r="H414" s="72" t="s">
        <v>134</v>
      </c>
      <c r="I414" s="98" t="s">
        <v>134</v>
      </c>
      <c r="J414" s="18" t="s">
        <v>134</v>
      </c>
      <c r="K414" s="67" t="s">
        <v>134</v>
      </c>
      <c r="L414" s="31" t="s">
        <v>134</v>
      </c>
      <c r="M414" s="110" t="s">
        <v>134</v>
      </c>
      <c r="N414" s="31" t="s">
        <v>134</v>
      </c>
      <c r="O414" s="112" t="s">
        <v>134</v>
      </c>
      <c r="P414" s="31" t="s">
        <v>134</v>
      </c>
      <c r="Q414" s="112" t="s">
        <v>134</v>
      </c>
      <c r="R414" s="106" t="s">
        <v>134</v>
      </c>
      <c r="S414" s="112" t="s">
        <v>134</v>
      </c>
    </row>
    <row r="415" spans="1:19" ht="7.5" customHeight="1" x14ac:dyDescent="0.25">
      <c r="A415" s="55">
        <v>415</v>
      </c>
      <c r="B415" s="77" t="s">
        <v>1243</v>
      </c>
      <c r="C415" s="43" t="s">
        <v>1725</v>
      </c>
      <c r="D415" s="72" t="s">
        <v>134</v>
      </c>
      <c r="E415" s="87" t="s">
        <v>134</v>
      </c>
      <c r="F415" s="72" t="s">
        <v>134</v>
      </c>
      <c r="G415" s="98" t="s">
        <v>134</v>
      </c>
      <c r="H415" s="72" t="s">
        <v>134</v>
      </c>
      <c r="I415" s="98" t="s">
        <v>134</v>
      </c>
      <c r="J415" s="18" t="s">
        <v>134</v>
      </c>
      <c r="K415" s="67" t="s">
        <v>134</v>
      </c>
      <c r="L415" s="31" t="s">
        <v>134</v>
      </c>
      <c r="M415" s="110" t="s">
        <v>134</v>
      </c>
      <c r="N415" s="31" t="s">
        <v>134</v>
      </c>
      <c r="O415" s="112" t="s">
        <v>134</v>
      </c>
      <c r="P415" s="31" t="s">
        <v>134</v>
      </c>
      <c r="Q415" s="112" t="s">
        <v>134</v>
      </c>
      <c r="R415" s="106" t="s">
        <v>134</v>
      </c>
      <c r="S415" s="112" t="s">
        <v>134</v>
      </c>
    </row>
    <row r="416" spans="1:19" ht="7.5" customHeight="1" x14ac:dyDescent="0.25">
      <c r="A416" s="55">
        <v>416</v>
      </c>
      <c r="B416" s="77" t="s">
        <v>1244</v>
      </c>
      <c r="C416" s="43" t="s">
        <v>1725</v>
      </c>
      <c r="D416" s="72" t="s">
        <v>134</v>
      </c>
      <c r="E416" s="87" t="s">
        <v>134</v>
      </c>
      <c r="F416" s="72" t="s">
        <v>134</v>
      </c>
      <c r="G416" s="98" t="s">
        <v>134</v>
      </c>
      <c r="H416" s="72" t="s">
        <v>134</v>
      </c>
      <c r="I416" s="98" t="s">
        <v>134</v>
      </c>
      <c r="J416" s="18" t="s">
        <v>134</v>
      </c>
      <c r="K416" s="67" t="s">
        <v>134</v>
      </c>
      <c r="L416" s="31" t="s">
        <v>134</v>
      </c>
      <c r="M416" s="110" t="s">
        <v>134</v>
      </c>
      <c r="N416" s="31" t="s">
        <v>134</v>
      </c>
      <c r="O416" s="112" t="s">
        <v>134</v>
      </c>
      <c r="P416" s="31" t="s">
        <v>134</v>
      </c>
      <c r="Q416" s="112" t="s">
        <v>134</v>
      </c>
      <c r="R416" s="106" t="s">
        <v>134</v>
      </c>
      <c r="S416" s="112" t="s">
        <v>134</v>
      </c>
    </row>
    <row r="417" spans="1:19" ht="7.5" customHeight="1" x14ac:dyDescent="0.25">
      <c r="A417" s="55">
        <v>417</v>
      </c>
      <c r="B417" s="77" t="s">
        <v>1245</v>
      </c>
      <c r="C417" s="43" t="s">
        <v>1725</v>
      </c>
      <c r="D417" s="72" t="s">
        <v>134</v>
      </c>
      <c r="E417" s="87" t="s">
        <v>134</v>
      </c>
      <c r="F417" s="72" t="s">
        <v>134</v>
      </c>
      <c r="G417" s="98" t="s">
        <v>134</v>
      </c>
      <c r="H417" s="72" t="s">
        <v>134</v>
      </c>
      <c r="I417" s="98" t="s">
        <v>134</v>
      </c>
      <c r="J417" s="18" t="s">
        <v>134</v>
      </c>
      <c r="K417" s="67" t="s">
        <v>134</v>
      </c>
      <c r="L417" s="31" t="s">
        <v>134</v>
      </c>
      <c r="M417" s="110" t="s">
        <v>134</v>
      </c>
      <c r="N417" s="31" t="s">
        <v>134</v>
      </c>
      <c r="O417" s="112" t="s">
        <v>134</v>
      </c>
      <c r="P417" s="31" t="s">
        <v>134</v>
      </c>
      <c r="Q417" s="112" t="s">
        <v>134</v>
      </c>
      <c r="R417" s="106" t="s">
        <v>134</v>
      </c>
      <c r="S417" s="112" t="s">
        <v>134</v>
      </c>
    </row>
    <row r="418" spans="1:19" ht="7.5" customHeight="1" x14ac:dyDescent="0.25">
      <c r="A418" s="55">
        <v>418</v>
      </c>
      <c r="B418" s="77" t="s">
        <v>717</v>
      </c>
      <c r="C418" s="43" t="s">
        <v>1726</v>
      </c>
      <c r="D418" s="72" t="s">
        <v>134</v>
      </c>
      <c r="E418" s="87" t="s">
        <v>134</v>
      </c>
      <c r="F418" s="72" t="s">
        <v>134</v>
      </c>
      <c r="G418" s="98" t="s">
        <v>134</v>
      </c>
      <c r="H418" s="72" t="s">
        <v>134</v>
      </c>
      <c r="I418" s="98" t="s">
        <v>134</v>
      </c>
      <c r="J418" s="18" t="s">
        <v>134</v>
      </c>
      <c r="K418" s="67" t="s">
        <v>134</v>
      </c>
      <c r="L418" s="31" t="s">
        <v>134</v>
      </c>
      <c r="M418" s="110" t="s">
        <v>134</v>
      </c>
      <c r="N418" s="31" t="s">
        <v>134</v>
      </c>
      <c r="O418" s="112" t="s">
        <v>134</v>
      </c>
      <c r="P418" s="31" t="s">
        <v>134</v>
      </c>
      <c r="Q418" s="112" t="s">
        <v>134</v>
      </c>
      <c r="R418" s="106" t="s">
        <v>134</v>
      </c>
      <c r="S418" s="112" t="s">
        <v>134</v>
      </c>
    </row>
    <row r="419" spans="1:19" ht="7.5" customHeight="1" x14ac:dyDescent="0.25">
      <c r="A419" s="55">
        <v>419</v>
      </c>
      <c r="B419" s="77" t="s">
        <v>718</v>
      </c>
      <c r="C419" s="43" t="s">
        <v>1726</v>
      </c>
      <c r="D419" s="72" t="s">
        <v>134</v>
      </c>
      <c r="E419" s="87" t="s">
        <v>134</v>
      </c>
      <c r="F419" s="72" t="s">
        <v>134</v>
      </c>
      <c r="G419" s="98" t="s">
        <v>134</v>
      </c>
      <c r="H419" s="72" t="s">
        <v>134</v>
      </c>
      <c r="I419" s="98" t="s">
        <v>134</v>
      </c>
      <c r="J419" s="18" t="s">
        <v>134</v>
      </c>
      <c r="K419" s="67" t="s">
        <v>134</v>
      </c>
      <c r="L419" s="31" t="s">
        <v>134</v>
      </c>
      <c r="M419" s="110" t="s">
        <v>134</v>
      </c>
      <c r="N419" s="31" t="s">
        <v>134</v>
      </c>
      <c r="O419" s="112" t="s">
        <v>134</v>
      </c>
      <c r="P419" s="31" t="s">
        <v>134</v>
      </c>
      <c r="Q419" s="112" t="s">
        <v>134</v>
      </c>
      <c r="R419" s="106" t="s">
        <v>134</v>
      </c>
      <c r="S419" s="112" t="s">
        <v>134</v>
      </c>
    </row>
    <row r="420" spans="1:19" ht="7.5" customHeight="1" x14ac:dyDescent="0.25">
      <c r="A420" s="55">
        <v>420</v>
      </c>
      <c r="B420" s="77" t="s">
        <v>719</v>
      </c>
      <c r="C420" s="43" t="s">
        <v>1726</v>
      </c>
      <c r="D420" s="72" t="s">
        <v>134</v>
      </c>
      <c r="E420" s="87" t="s">
        <v>134</v>
      </c>
      <c r="F420" s="72" t="s">
        <v>134</v>
      </c>
      <c r="G420" s="98" t="s">
        <v>134</v>
      </c>
      <c r="H420" s="72" t="s">
        <v>134</v>
      </c>
      <c r="I420" s="98" t="s">
        <v>134</v>
      </c>
      <c r="J420" s="18" t="s">
        <v>134</v>
      </c>
      <c r="K420" s="67" t="s">
        <v>134</v>
      </c>
      <c r="L420" s="31" t="s">
        <v>134</v>
      </c>
      <c r="M420" s="110" t="s">
        <v>134</v>
      </c>
      <c r="N420" s="31" t="s">
        <v>134</v>
      </c>
      <c r="O420" s="112" t="s">
        <v>134</v>
      </c>
      <c r="P420" s="31" t="s">
        <v>134</v>
      </c>
      <c r="Q420" s="112" t="s">
        <v>134</v>
      </c>
      <c r="R420" s="106" t="s">
        <v>134</v>
      </c>
      <c r="S420" s="112" t="s">
        <v>134</v>
      </c>
    </row>
    <row r="421" spans="1:19" ht="7.5" customHeight="1" x14ac:dyDescent="0.25">
      <c r="A421" s="55">
        <v>421</v>
      </c>
      <c r="B421" s="77" t="s">
        <v>720</v>
      </c>
      <c r="C421" s="43" t="s">
        <v>1726</v>
      </c>
      <c r="D421" s="72" t="s">
        <v>134</v>
      </c>
      <c r="E421" s="87" t="s">
        <v>134</v>
      </c>
      <c r="F421" s="72" t="s">
        <v>134</v>
      </c>
      <c r="G421" s="98" t="s">
        <v>134</v>
      </c>
      <c r="H421" s="72" t="s">
        <v>134</v>
      </c>
      <c r="I421" s="98" t="s">
        <v>134</v>
      </c>
      <c r="J421" s="18" t="s">
        <v>134</v>
      </c>
      <c r="K421" s="67" t="s">
        <v>134</v>
      </c>
      <c r="L421" s="31" t="s">
        <v>134</v>
      </c>
      <c r="M421" s="110" t="s">
        <v>134</v>
      </c>
      <c r="N421" s="31" t="s">
        <v>134</v>
      </c>
      <c r="O421" s="112" t="s">
        <v>134</v>
      </c>
      <c r="P421" s="31" t="s">
        <v>134</v>
      </c>
      <c r="Q421" s="112" t="s">
        <v>134</v>
      </c>
      <c r="R421" s="106" t="s">
        <v>134</v>
      </c>
      <c r="S421" s="112" t="s">
        <v>134</v>
      </c>
    </row>
    <row r="422" spans="1:19" ht="7.5" customHeight="1" x14ac:dyDescent="0.25">
      <c r="A422" s="55">
        <v>422</v>
      </c>
      <c r="B422" s="77" t="s">
        <v>721</v>
      </c>
      <c r="C422" s="43" t="s">
        <v>1726</v>
      </c>
      <c r="D422" s="72" t="s">
        <v>134</v>
      </c>
      <c r="E422" s="87" t="s">
        <v>134</v>
      </c>
      <c r="F422" s="72" t="s">
        <v>134</v>
      </c>
      <c r="G422" s="98" t="s">
        <v>134</v>
      </c>
      <c r="H422" s="72" t="s">
        <v>134</v>
      </c>
      <c r="I422" s="98" t="s">
        <v>134</v>
      </c>
      <c r="J422" s="18" t="s">
        <v>134</v>
      </c>
      <c r="K422" s="67" t="s">
        <v>134</v>
      </c>
      <c r="L422" s="31" t="s">
        <v>134</v>
      </c>
      <c r="M422" s="110" t="s">
        <v>134</v>
      </c>
      <c r="N422" s="31" t="s">
        <v>134</v>
      </c>
      <c r="O422" s="112" t="s">
        <v>134</v>
      </c>
      <c r="P422" s="31" t="s">
        <v>134</v>
      </c>
      <c r="Q422" s="112" t="s">
        <v>134</v>
      </c>
      <c r="R422" s="106" t="s">
        <v>134</v>
      </c>
      <c r="S422" s="112" t="s">
        <v>134</v>
      </c>
    </row>
    <row r="423" spans="1:19" ht="7.5" customHeight="1" x14ac:dyDescent="0.25">
      <c r="A423" s="55">
        <v>423</v>
      </c>
      <c r="B423" s="77" t="s">
        <v>722</v>
      </c>
      <c r="C423" s="43" t="s">
        <v>1726</v>
      </c>
      <c r="D423" s="72" t="s">
        <v>134</v>
      </c>
      <c r="E423" s="87" t="s">
        <v>134</v>
      </c>
      <c r="F423" s="72" t="s">
        <v>134</v>
      </c>
      <c r="G423" s="98" t="s">
        <v>134</v>
      </c>
      <c r="H423" s="72" t="s">
        <v>134</v>
      </c>
      <c r="I423" s="98" t="s">
        <v>134</v>
      </c>
      <c r="J423" s="18" t="s">
        <v>134</v>
      </c>
      <c r="K423" s="67" t="s">
        <v>134</v>
      </c>
      <c r="L423" s="31" t="s">
        <v>134</v>
      </c>
      <c r="M423" s="110" t="s">
        <v>134</v>
      </c>
      <c r="N423" s="31" t="s">
        <v>134</v>
      </c>
      <c r="O423" s="112" t="s">
        <v>134</v>
      </c>
      <c r="P423" s="31" t="s">
        <v>134</v>
      </c>
      <c r="Q423" s="112" t="s">
        <v>134</v>
      </c>
      <c r="R423" s="106" t="s">
        <v>134</v>
      </c>
      <c r="S423" s="112" t="s">
        <v>134</v>
      </c>
    </row>
    <row r="424" spans="1:19" ht="7.5" customHeight="1" x14ac:dyDescent="0.25">
      <c r="A424" s="55">
        <v>424</v>
      </c>
      <c r="B424" s="77" t="s">
        <v>723</v>
      </c>
      <c r="C424" s="43" t="s">
        <v>1726</v>
      </c>
      <c r="D424" s="72" t="s">
        <v>134</v>
      </c>
      <c r="E424" s="87" t="s">
        <v>134</v>
      </c>
      <c r="F424" s="72" t="s">
        <v>134</v>
      </c>
      <c r="G424" s="98" t="s">
        <v>134</v>
      </c>
      <c r="H424" s="72" t="s">
        <v>134</v>
      </c>
      <c r="I424" s="98" t="s">
        <v>134</v>
      </c>
      <c r="J424" s="18" t="s">
        <v>134</v>
      </c>
      <c r="K424" s="67" t="s">
        <v>134</v>
      </c>
      <c r="L424" s="31" t="s">
        <v>134</v>
      </c>
      <c r="M424" s="110" t="s">
        <v>134</v>
      </c>
      <c r="N424" s="31" t="s">
        <v>134</v>
      </c>
      <c r="O424" s="112" t="s">
        <v>134</v>
      </c>
      <c r="P424" s="31" t="s">
        <v>134</v>
      </c>
      <c r="Q424" s="112" t="s">
        <v>134</v>
      </c>
      <c r="R424" s="106" t="s">
        <v>134</v>
      </c>
      <c r="S424" s="112" t="s">
        <v>134</v>
      </c>
    </row>
    <row r="425" spans="1:19" ht="7.5" customHeight="1" x14ac:dyDescent="0.25">
      <c r="A425" s="55">
        <v>425</v>
      </c>
      <c r="B425" s="77" t="s">
        <v>724</v>
      </c>
      <c r="C425" s="43" t="s">
        <v>1726</v>
      </c>
      <c r="D425" s="72" t="s">
        <v>134</v>
      </c>
      <c r="E425" s="87" t="s">
        <v>134</v>
      </c>
      <c r="F425" s="72" t="s">
        <v>134</v>
      </c>
      <c r="G425" s="98" t="s">
        <v>134</v>
      </c>
      <c r="H425" s="72" t="s">
        <v>134</v>
      </c>
      <c r="I425" s="98" t="s">
        <v>134</v>
      </c>
      <c r="J425" s="18" t="s">
        <v>134</v>
      </c>
      <c r="K425" s="67" t="s">
        <v>134</v>
      </c>
      <c r="L425" s="31" t="s">
        <v>134</v>
      </c>
      <c r="M425" s="110" t="s">
        <v>134</v>
      </c>
      <c r="N425" s="31" t="s">
        <v>134</v>
      </c>
      <c r="O425" s="112" t="s">
        <v>134</v>
      </c>
      <c r="P425" s="31" t="s">
        <v>134</v>
      </c>
      <c r="Q425" s="112" t="s">
        <v>134</v>
      </c>
      <c r="R425" s="106" t="s">
        <v>134</v>
      </c>
      <c r="S425" s="112" t="s">
        <v>134</v>
      </c>
    </row>
    <row r="426" spans="1:19" ht="7.5" customHeight="1" x14ac:dyDescent="0.25">
      <c r="A426" s="55">
        <v>426</v>
      </c>
      <c r="B426" s="77" t="s">
        <v>725</v>
      </c>
      <c r="C426" s="43" t="s">
        <v>1726</v>
      </c>
      <c r="D426" s="72" t="s">
        <v>134</v>
      </c>
      <c r="E426" s="87" t="s">
        <v>134</v>
      </c>
      <c r="F426" s="72" t="s">
        <v>134</v>
      </c>
      <c r="G426" s="98" t="s">
        <v>134</v>
      </c>
      <c r="H426" s="72" t="s">
        <v>134</v>
      </c>
      <c r="I426" s="98" t="s">
        <v>134</v>
      </c>
      <c r="J426" s="18" t="s">
        <v>134</v>
      </c>
      <c r="K426" s="67" t="s">
        <v>134</v>
      </c>
      <c r="L426" s="31" t="s">
        <v>134</v>
      </c>
      <c r="M426" s="110" t="s">
        <v>134</v>
      </c>
      <c r="N426" s="31" t="s">
        <v>134</v>
      </c>
      <c r="O426" s="112" t="s">
        <v>134</v>
      </c>
      <c r="P426" s="31" t="s">
        <v>134</v>
      </c>
      <c r="Q426" s="112" t="s">
        <v>134</v>
      </c>
      <c r="R426" s="106" t="s">
        <v>134</v>
      </c>
      <c r="S426" s="112" t="s">
        <v>134</v>
      </c>
    </row>
    <row r="427" spans="1:19" ht="7.5" customHeight="1" x14ac:dyDescent="0.25">
      <c r="A427" s="55">
        <v>427</v>
      </c>
      <c r="B427" s="77" t="s">
        <v>726</v>
      </c>
      <c r="C427" s="43" t="s">
        <v>1726</v>
      </c>
      <c r="D427" s="72" t="s">
        <v>134</v>
      </c>
      <c r="E427" s="87" t="s">
        <v>134</v>
      </c>
      <c r="F427" s="72" t="s">
        <v>134</v>
      </c>
      <c r="G427" s="98" t="s">
        <v>134</v>
      </c>
      <c r="H427" s="72" t="s">
        <v>134</v>
      </c>
      <c r="I427" s="98" t="s">
        <v>134</v>
      </c>
      <c r="J427" s="18" t="s">
        <v>134</v>
      </c>
      <c r="K427" s="67" t="s">
        <v>134</v>
      </c>
      <c r="L427" s="31" t="s">
        <v>134</v>
      </c>
      <c r="M427" s="110" t="s">
        <v>134</v>
      </c>
      <c r="N427" s="31" t="s">
        <v>134</v>
      </c>
      <c r="O427" s="112" t="s">
        <v>134</v>
      </c>
      <c r="P427" s="31" t="s">
        <v>134</v>
      </c>
      <c r="Q427" s="112" t="s">
        <v>134</v>
      </c>
      <c r="R427" s="106" t="s">
        <v>134</v>
      </c>
      <c r="S427" s="112" t="s">
        <v>134</v>
      </c>
    </row>
    <row r="428" spans="1:19" ht="7.5" customHeight="1" x14ac:dyDescent="0.25">
      <c r="A428" s="55">
        <v>428</v>
      </c>
      <c r="B428" s="77" t="s">
        <v>727</v>
      </c>
      <c r="C428" s="43" t="s">
        <v>1726</v>
      </c>
      <c r="D428" s="72" t="s">
        <v>134</v>
      </c>
      <c r="E428" s="87" t="s">
        <v>134</v>
      </c>
      <c r="F428" s="72" t="s">
        <v>134</v>
      </c>
      <c r="G428" s="98" t="s">
        <v>134</v>
      </c>
      <c r="H428" s="72" t="s">
        <v>134</v>
      </c>
      <c r="I428" s="98" t="s">
        <v>134</v>
      </c>
      <c r="J428" s="18" t="s">
        <v>134</v>
      </c>
      <c r="K428" s="67" t="s">
        <v>134</v>
      </c>
      <c r="L428" s="31" t="s">
        <v>134</v>
      </c>
      <c r="M428" s="110" t="s">
        <v>134</v>
      </c>
      <c r="N428" s="31" t="s">
        <v>134</v>
      </c>
      <c r="O428" s="112" t="s">
        <v>134</v>
      </c>
      <c r="P428" s="31" t="s">
        <v>134</v>
      </c>
      <c r="Q428" s="112" t="s">
        <v>134</v>
      </c>
      <c r="R428" s="106" t="s">
        <v>134</v>
      </c>
      <c r="S428" s="112" t="s">
        <v>134</v>
      </c>
    </row>
    <row r="429" spans="1:19" ht="7.5" customHeight="1" x14ac:dyDescent="0.25">
      <c r="A429" s="55">
        <v>429</v>
      </c>
      <c r="B429" s="77" t="s">
        <v>728</v>
      </c>
      <c r="C429" s="43" t="s">
        <v>1726</v>
      </c>
      <c r="D429" s="72" t="s">
        <v>134</v>
      </c>
      <c r="E429" s="87" t="s">
        <v>134</v>
      </c>
      <c r="F429" s="72" t="s">
        <v>134</v>
      </c>
      <c r="G429" s="98" t="s">
        <v>134</v>
      </c>
      <c r="H429" s="72" t="s">
        <v>134</v>
      </c>
      <c r="I429" s="98" t="s">
        <v>134</v>
      </c>
      <c r="J429" s="18" t="s">
        <v>134</v>
      </c>
      <c r="K429" s="67" t="s">
        <v>134</v>
      </c>
      <c r="L429" s="31" t="s">
        <v>134</v>
      </c>
      <c r="M429" s="110" t="s">
        <v>134</v>
      </c>
      <c r="N429" s="31" t="s">
        <v>134</v>
      </c>
      <c r="O429" s="112" t="s">
        <v>134</v>
      </c>
      <c r="P429" s="31" t="s">
        <v>134</v>
      </c>
      <c r="Q429" s="112" t="s">
        <v>134</v>
      </c>
      <c r="R429" s="106" t="s">
        <v>134</v>
      </c>
      <c r="S429" s="112" t="s">
        <v>134</v>
      </c>
    </row>
    <row r="430" spans="1:19" ht="7.5" customHeight="1" x14ac:dyDescent="0.25">
      <c r="A430" s="55">
        <v>430</v>
      </c>
      <c r="B430" s="77" t="s">
        <v>729</v>
      </c>
      <c r="C430" s="43" t="s">
        <v>1726</v>
      </c>
      <c r="D430" s="72" t="s">
        <v>134</v>
      </c>
      <c r="E430" s="87" t="s">
        <v>134</v>
      </c>
      <c r="F430" s="72" t="s">
        <v>134</v>
      </c>
      <c r="G430" s="98" t="s">
        <v>134</v>
      </c>
      <c r="H430" s="72" t="s">
        <v>134</v>
      </c>
      <c r="I430" s="98" t="s">
        <v>134</v>
      </c>
      <c r="J430" s="18" t="s">
        <v>134</v>
      </c>
      <c r="K430" s="67" t="s">
        <v>134</v>
      </c>
      <c r="L430" s="31" t="s">
        <v>134</v>
      </c>
      <c r="M430" s="110" t="s">
        <v>134</v>
      </c>
      <c r="N430" s="31" t="s">
        <v>134</v>
      </c>
      <c r="O430" s="112" t="s">
        <v>134</v>
      </c>
      <c r="P430" s="31" t="s">
        <v>134</v>
      </c>
      <c r="Q430" s="112" t="s">
        <v>134</v>
      </c>
      <c r="R430" s="106" t="s">
        <v>134</v>
      </c>
      <c r="S430" s="112" t="s">
        <v>134</v>
      </c>
    </row>
    <row r="431" spans="1:19" ht="7.5" customHeight="1" x14ac:dyDescent="0.25">
      <c r="A431" s="55">
        <v>431</v>
      </c>
      <c r="B431" s="77" t="s">
        <v>730</v>
      </c>
      <c r="C431" s="43" t="s">
        <v>1726</v>
      </c>
      <c r="D431" s="72" t="s">
        <v>134</v>
      </c>
      <c r="E431" s="87" t="s">
        <v>134</v>
      </c>
      <c r="F431" s="72" t="s">
        <v>134</v>
      </c>
      <c r="G431" s="98" t="s">
        <v>134</v>
      </c>
      <c r="H431" s="72" t="s">
        <v>134</v>
      </c>
      <c r="I431" s="98" t="s">
        <v>134</v>
      </c>
      <c r="J431" s="18" t="s">
        <v>134</v>
      </c>
      <c r="K431" s="67" t="s">
        <v>134</v>
      </c>
      <c r="L431" s="31" t="s">
        <v>134</v>
      </c>
      <c r="M431" s="110" t="s">
        <v>134</v>
      </c>
      <c r="N431" s="31" t="s">
        <v>134</v>
      </c>
      <c r="O431" s="112" t="s">
        <v>134</v>
      </c>
      <c r="P431" s="31" t="s">
        <v>134</v>
      </c>
      <c r="Q431" s="112" t="s">
        <v>134</v>
      </c>
      <c r="R431" s="106" t="s">
        <v>134</v>
      </c>
      <c r="S431" s="112" t="s">
        <v>134</v>
      </c>
    </row>
    <row r="432" spans="1:19" ht="7.5" customHeight="1" x14ac:dyDescent="0.25">
      <c r="A432" s="55">
        <v>432</v>
      </c>
      <c r="B432" s="77" t="s">
        <v>731</v>
      </c>
      <c r="C432" s="43" t="s">
        <v>1726</v>
      </c>
      <c r="D432" s="72" t="s">
        <v>134</v>
      </c>
      <c r="E432" s="87" t="s">
        <v>134</v>
      </c>
      <c r="F432" s="72" t="s">
        <v>134</v>
      </c>
      <c r="G432" s="98" t="s">
        <v>134</v>
      </c>
      <c r="H432" s="72" t="s">
        <v>134</v>
      </c>
      <c r="I432" s="98" t="s">
        <v>134</v>
      </c>
      <c r="J432" s="18" t="s">
        <v>134</v>
      </c>
      <c r="K432" s="67" t="s">
        <v>134</v>
      </c>
      <c r="L432" s="31" t="s">
        <v>134</v>
      </c>
      <c r="M432" s="110" t="s">
        <v>134</v>
      </c>
      <c r="N432" s="31" t="s">
        <v>134</v>
      </c>
      <c r="O432" s="112" t="s">
        <v>134</v>
      </c>
      <c r="P432" s="31" t="s">
        <v>134</v>
      </c>
      <c r="Q432" s="112" t="s">
        <v>134</v>
      </c>
      <c r="R432" s="106" t="s">
        <v>134</v>
      </c>
      <c r="S432" s="112" t="s">
        <v>134</v>
      </c>
    </row>
    <row r="433" spans="1:19" ht="7.5" customHeight="1" x14ac:dyDescent="0.25">
      <c r="A433" s="55">
        <v>433</v>
      </c>
      <c r="B433" s="77" t="s">
        <v>732</v>
      </c>
      <c r="C433" s="43" t="s">
        <v>1726</v>
      </c>
      <c r="D433" s="72" t="s">
        <v>134</v>
      </c>
      <c r="E433" s="87" t="s">
        <v>134</v>
      </c>
      <c r="F433" s="72" t="s">
        <v>134</v>
      </c>
      <c r="G433" s="98" t="s">
        <v>134</v>
      </c>
      <c r="H433" s="72" t="s">
        <v>134</v>
      </c>
      <c r="I433" s="98" t="s">
        <v>134</v>
      </c>
      <c r="J433" s="18" t="s">
        <v>134</v>
      </c>
      <c r="K433" s="67" t="s">
        <v>134</v>
      </c>
      <c r="L433" s="31" t="s">
        <v>134</v>
      </c>
      <c r="M433" s="110" t="s">
        <v>134</v>
      </c>
      <c r="N433" s="31" t="s">
        <v>134</v>
      </c>
      <c r="O433" s="112" t="s">
        <v>134</v>
      </c>
      <c r="P433" s="31" t="s">
        <v>134</v>
      </c>
      <c r="Q433" s="112" t="s">
        <v>134</v>
      </c>
      <c r="R433" s="106" t="s">
        <v>134</v>
      </c>
      <c r="S433" s="112" t="s">
        <v>134</v>
      </c>
    </row>
    <row r="434" spans="1:19" ht="7.5" customHeight="1" x14ac:dyDescent="0.25">
      <c r="A434" s="55">
        <v>434</v>
      </c>
      <c r="B434" s="77" t="s">
        <v>733</v>
      </c>
      <c r="C434" s="43" t="s">
        <v>1726</v>
      </c>
      <c r="D434" s="72" t="s">
        <v>134</v>
      </c>
      <c r="E434" s="87" t="s">
        <v>134</v>
      </c>
      <c r="F434" s="72" t="s">
        <v>134</v>
      </c>
      <c r="G434" s="98" t="s">
        <v>134</v>
      </c>
      <c r="H434" s="72" t="s">
        <v>134</v>
      </c>
      <c r="I434" s="98" t="s">
        <v>134</v>
      </c>
      <c r="J434" s="18" t="s">
        <v>134</v>
      </c>
      <c r="K434" s="67" t="s">
        <v>134</v>
      </c>
      <c r="L434" s="31" t="s">
        <v>134</v>
      </c>
      <c r="M434" s="110" t="s">
        <v>134</v>
      </c>
      <c r="N434" s="31" t="s">
        <v>134</v>
      </c>
      <c r="O434" s="112" t="s">
        <v>134</v>
      </c>
      <c r="P434" s="31" t="s">
        <v>134</v>
      </c>
      <c r="Q434" s="112" t="s">
        <v>134</v>
      </c>
      <c r="R434" s="106" t="s">
        <v>134</v>
      </c>
      <c r="S434" s="112" t="s">
        <v>134</v>
      </c>
    </row>
    <row r="435" spans="1:19" ht="7.5" customHeight="1" x14ac:dyDescent="0.25">
      <c r="A435" s="55">
        <v>435</v>
      </c>
      <c r="B435" s="77" t="s">
        <v>734</v>
      </c>
      <c r="C435" s="43" t="s">
        <v>1726</v>
      </c>
      <c r="D435" s="72" t="s">
        <v>134</v>
      </c>
      <c r="E435" s="87" t="s">
        <v>134</v>
      </c>
      <c r="F435" s="72" t="s">
        <v>134</v>
      </c>
      <c r="G435" s="98" t="s">
        <v>134</v>
      </c>
      <c r="H435" s="72" t="s">
        <v>134</v>
      </c>
      <c r="I435" s="98" t="s">
        <v>134</v>
      </c>
      <c r="J435" s="18" t="s">
        <v>134</v>
      </c>
      <c r="K435" s="67" t="s">
        <v>134</v>
      </c>
      <c r="L435" s="31" t="s">
        <v>134</v>
      </c>
      <c r="M435" s="110" t="s">
        <v>134</v>
      </c>
      <c r="N435" s="31" t="s">
        <v>134</v>
      </c>
      <c r="O435" s="112" t="s">
        <v>134</v>
      </c>
      <c r="P435" s="31" t="s">
        <v>134</v>
      </c>
      <c r="Q435" s="112" t="s">
        <v>134</v>
      </c>
      <c r="R435" s="106" t="s">
        <v>134</v>
      </c>
      <c r="S435" s="112" t="s">
        <v>134</v>
      </c>
    </row>
    <row r="436" spans="1:19" ht="7.5" customHeight="1" x14ac:dyDescent="0.25">
      <c r="A436" s="55">
        <v>436</v>
      </c>
      <c r="B436" s="77" t="s">
        <v>735</v>
      </c>
      <c r="C436" s="43" t="s">
        <v>1726</v>
      </c>
      <c r="D436" s="72" t="s">
        <v>134</v>
      </c>
      <c r="E436" s="87" t="s">
        <v>134</v>
      </c>
      <c r="F436" s="72" t="s">
        <v>134</v>
      </c>
      <c r="G436" s="98" t="s">
        <v>134</v>
      </c>
      <c r="H436" s="72" t="s">
        <v>134</v>
      </c>
      <c r="I436" s="98" t="s">
        <v>134</v>
      </c>
      <c r="J436" s="18" t="s">
        <v>134</v>
      </c>
      <c r="K436" s="67" t="s">
        <v>134</v>
      </c>
      <c r="L436" s="31" t="s">
        <v>134</v>
      </c>
      <c r="M436" s="110" t="s">
        <v>134</v>
      </c>
      <c r="N436" s="31" t="s">
        <v>134</v>
      </c>
      <c r="O436" s="112" t="s">
        <v>134</v>
      </c>
      <c r="P436" s="31" t="s">
        <v>134</v>
      </c>
      <c r="Q436" s="112" t="s">
        <v>134</v>
      </c>
      <c r="R436" s="106" t="s">
        <v>134</v>
      </c>
      <c r="S436" s="112" t="s">
        <v>134</v>
      </c>
    </row>
    <row r="437" spans="1:19" ht="7.5" customHeight="1" x14ac:dyDescent="0.25">
      <c r="A437" s="55">
        <v>437</v>
      </c>
      <c r="B437" s="77" t="s">
        <v>736</v>
      </c>
      <c r="C437" s="43" t="s">
        <v>1726</v>
      </c>
      <c r="D437" s="72" t="s">
        <v>134</v>
      </c>
      <c r="E437" s="87" t="s">
        <v>134</v>
      </c>
      <c r="F437" s="72" t="s">
        <v>134</v>
      </c>
      <c r="G437" s="98" t="s">
        <v>134</v>
      </c>
      <c r="H437" s="72" t="s">
        <v>134</v>
      </c>
      <c r="I437" s="98" t="s">
        <v>134</v>
      </c>
      <c r="J437" s="18" t="s">
        <v>134</v>
      </c>
      <c r="K437" s="67" t="s">
        <v>134</v>
      </c>
      <c r="L437" s="31" t="s">
        <v>134</v>
      </c>
      <c r="M437" s="110" t="s">
        <v>134</v>
      </c>
      <c r="N437" s="31" t="s">
        <v>134</v>
      </c>
      <c r="O437" s="112" t="s">
        <v>134</v>
      </c>
      <c r="P437" s="31" t="s">
        <v>134</v>
      </c>
      <c r="Q437" s="112" t="s">
        <v>134</v>
      </c>
      <c r="R437" s="106" t="s">
        <v>134</v>
      </c>
      <c r="S437" s="112" t="s">
        <v>134</v>
      </c>
    </row>
    <row r="438" spans="1:19" ht="7.5" customHeight="1" x14ac:dyDescent="0.25">
      <c r="A438" s="55">
        <v>438</v>
      </c>
      <c r="B438" s="77" t="s">
        <v>737</v>
      </c>
      <c r="C438" s="43" t="s">
        <v>1726</v>
      </c>
      <c r="D438" s="72" t="s">
        <v>134</v>
      </c>
      <c r="E438" s="87" t="s">
        <v>134</v>
      </c>
      <c r="F438" s="72" t="s">
        <v>134</v>
      </c>
      <c r="G438" s="98" t="s">
        <v>134</v>
      </c>
      <c r="H438" s="72" t="s">
        <v>134</v>
      </c>
      <c r="I438" s="98" t="s">
        <v>134</v>
      </c>
      <c r="J438" s="18" t="s">
        <v>134</v>
      </c>
      <c r="K438" s="67" t="s">
        <v>134</v>
      </c>
      <c r="L438" s="31" t="s">
        <v>134</v>
      </c>
      <c r="M438" s="110" t="s">
        <v>134</v>
      </c>
      <c r="N438" s="31" t="s">
        <v>134</v>
      </c>
      <c r="O438" s="112" t="s">
        <v>134</v>
      </c>
      <c r="P438" s="31" t="s">
        <v>134</v>
      </c>
      <c r="Q438" s="112" t="s">
        <v>134</v>
      </c>
      <c r="R438" s="106" t="s">
        <v>134</v>
      </c>
      <c r="S438" s="112" t="s">
        <v>134</v>
      </c>
    </row>
    <row r="439" spans="1:19" ht="7.5" customHeight="1" x14ac:dyDescent="0.25">
      <c r="A439" s="55">
        <v>439</v>
      </c>
      <c r="B439" s="77" t="s">
        <v>738</v>
      </c>
      <c r="C439" s="43" t="s">
        <v>1726</v>
      </c>
      <c r="D439" s="72" t="s">
        <v>134</v>
      </c>
      <c r="E439" s="87" t="s">
        <v>134</v>
      </c>
      <c r="F439" s="72" t="s">
        <v>134</v>
      </c>
      <c r="G439" s="98" t="s">
        <v>134</v>
      </c>
      <c r="H439" s="72" t="s">
        <v>134</v>
      </c>
      <c r="I439" s="98" t="s">
        <v>134</v>
      </c>
      <c r="J439" s="18" t="s">
        <v>134</v>
      </c>
      <c r="K439" s="67" t="s">
        <v>134</v>
      </c>
      <c r="L439" s="31" t="s">
        <v>134</v>
      </c>
      <c r="M439" s="110" t="s">
        <v>134</v>
      </c>
      <c r="N439" s="31" t="s">
        <v>134</v>
      </c>
      <c r="O439" s="112" t="s">
        <v>134</v>
      </c>
      <c r="P439" s="31" t="s">
        <v>134</v>
      </c>
      <c r="Q439" s="112" t="s">
        <v>134</v>
      </c>
      <c r="R439" s="106" t="s">
        <v>134</v>
      </c>
      <c r="S439" s="112" t="s">
        <v>134</v>
      </c>
    </row>
    <row r="440" spans="1:19" ht="7.5" customHeight="1" x14ac:dyDescent="0.25">
      <c r="A440" s="55">
        <v>440</v>
      </c>
      <c r="B440" s="77" t="s">
        <v>739</v>
      </c>
      <c r="C440" s="43" t="s">
        <v>1726</v>
      </c>
      <c r="D440" s="72" t="s">
        <v>134</v>
      </c>
      <c r="E440" s="87" t="s">
        <v>134</v>
      </c>
      <c r="F440" s="72" t="s">
        <v>134</v>
      </c>
      <c r="G440" s="98" t="s">
        <v>134</v>
      </c>
      <c r="H440" s="72" t="s">
        <v>134</v>
      </c>
      <c r="I440" s="98" t="s">
        <v>134</v>
      </c>
      <c r="J440" s="18" t="s">
        <v>134</v>
      </c>
      <c r="K440" s="67" t="s">
        <v>134</v>
      </c>
      <c r="L440" s="31" t="s">
        <v>134</v>
      </c>
      <c r="M440" s="110" t="s">
        <v>134</v>
      </c>
      <c r="N440" s="31" t="s">
        <v>134</v>
      </c>
      <c r="O440" s="112" t="s">
        <v>134</v>
      </c>
      <c r="P440" s="31" t="s">
        <v>134</v>
      </c>
      <c r="Q440" s="112" t="s">
        <v>134</v>
      </c>
      <c r="R440" s="106" t="s">
        <v>134</v>
      </c>
      <c r="S440" s="112" t="s">
        <v>134</v>
      </c>
    </row>
    <row r="441" spans="1:19" ht="7.5" customHeight="1" x14ac:dyDescent="0.25">
      <c r="A441" s="55">
        <v>441</v>
      </c>
      <c r="B441" s="78" t="s">
        <v>582</v>
      </c>
      <c r="C441" s="42" t="s">
        <v>1686</v>
      </c>
      <c r="D441" s="72" t="s">
        <v>134</v>
      </c>
      <c r="E441" s="87" t="s">
        <v>134</v>
      </c>
      <c r="F441" s="72" t="s">
        <v>134</v>
      </c>
      <c r="G441" s="98" t="s">
        <v>134</v>
      </c>
      <c r="H441" s="72" t="s">
        <v>134</v>
      </c>
      <c r="I441" s="98" t="s">
        <v>134</v>
      </c>
      <c r="J441" s="18" t="s">
        <v>134</v>
      </c>
      <c r="K441" s="67" t="s">
        <v>134</v>
      </c>
      <c r="L441" s="31" t="s">
        <v>134</v>
      </c>
      <c r="M441" s="110" t="s">
        <v>134</v>
      </c>
      <c r="N441" s="31" t="s">
        <v>134</v>
      </c>
      <c r="O441" s="112" t="s">
        <v>134</v>
      </c>
      <c r="P441" s="31" t="s">
        <v>134</v>
      </c>
      <c r="Q441" s="112" t="s">
        <v>134</v>
      </c>
      <c r="R441" s="106" t="s">
        <v>134</v>
      </c>
      <c r="S441" s="112" t="s">
        <v>134</v>
      </c>
    </row>
    <row r="442" spans="1:19" ht="7.5" customHeight="1" x14ac:dyDescent="0.25">
      <c r="A442" s="55">
        <v>442</v>
      </c>
      <c r="B442" s="78" t="s">
        <v>583</v>
      </c>
      <c r="C442" s="42" t="s">
        <v>1686</v>
      </c>
      <c r="D442" s="72" t="s">
        <v>134</v>
      </c>
      <c r="E442" s="87" t="s">
        <v>134</v>
      </c>
      <c r="F442" s="72" t="s">
        <v>134</v>
      </c>
      <c r="G442" s="98" t="s">
        <v>134</v>
      </c>
      <c r="H442" s="72" t="s">
        <v>134</v>
      </c>
      <c r="I442" s="98" t="s">
        <v>134</v>
      </c>
      <c r="J442" s="18" t="s">
        <v>134</v>
      </c>
      <c r="K442" s="67" t="s">
        <v>134</v>
      </c>
      <c r="L442" s="31" t="s">
        <v>134</v>
      </c>
      <c r="M442" s="110" t="s">
        <v>134</v>
      </c>
      <c r="N442" s="31" t="s">
        <v>134</v>
      </c>
      <c r="O442" s="112" t="s">
        <v>134</v>
      </c>
      <c r="P442" s="31" t="s">
        <v>134</v>
      </c>
      <c r="Q442" s="112" t="s">
        <v>134</v>
      </c>
      <c r="R442" s="106" t="s">
        <v>134</v>
      </c>
      <c r="S442" s="112" t="s">
        <v>134</v>
      </c>
    </row>
    <row r="443" spans="1:19" ht="7.5" customHeight="1" x14ac:dyDescent="0.25">
      <c r="A443" s="55">
        <v>443</v>
      </c>
      <c r="B443" s="79" t="s">
        <v>584</v>
      </c>
      <c r="C443" s="42" t="s">
        <v>1686</v>
      </c>
      <c r="D443" s="72" t="s">
        <v>134</v>
      </c>
      <c r="E443" s="87" t="s">
        <v>134</v>
      </c>
      <c r="F443" s="72" t="s">
        <v>134</v>
      </c>
      <c r="G443" s="98" t="s">
        <v>134</v>
      </c>
      <c r="H443" s="72" t="s">
        <v>134</v>
      </c>
      <c r="I443" s="98" t="s">
        <v>134</v>
      </c>
      <c r="J443" s="18" t="s">
        <v>134</v>
      </c>
      <c r="K443" s="67" t="s">
        <v>134</v>
      </c>
      <c r="L443" s="31" t="s">
        <v>134</v>
      </c>
      <c r="M443" s="110" t="s">
        <v>134</v>
      </c>
      <c r="N443" s="31" t="s">
        <v>134</v>
      </c>
      <c r="O443" s="112" t="s">
        <v>134</v>
      </c>
      <c r="P443" s="31" t="s">
        <v>134</v>
      </c>
      <c r="Q443" s="112" t="s">
        <v>134</v>
      </c>
      <c r="R443" s="106" t="s">
        <v>134</v>
      </c>
      <c r="S443" s="112" t="s">
        <v>134</v>
      </c>
    </row>
    <row r="444" spans="1:19" ht="7.5" customHeight="1" x14ac:dyDescent="0.25">
      <c r="A444" s="55">
        <v>444</v>
      </c>
      <c r="B444" s="79" t="s">
        <v>585</v>
      </c>
      <c r="C444" s="42" t="s">
        <v>1686</v>
      </c>
      <c r="D444" s="72" t="s">
        <v>134</v>
      </c>
      <c r="E444" s="87" t="s">
        <v>134</v>
      </c>
      <c r="F444" s="72" t="s">
        <v>134</v>
      </c>
      <c r="G444" s="98" t="s">
        <v>134</v>
      </c>
      <c r="H444" s="72" t="s">
        <v>134</v>
      </c>
      <c r="I444" s="98" t="s">
        <v>134</v>
      </c>
      <c r="J444" s="18" t="s">
        <v>134</v>
      </c>
      <c r="K444" s="67" t="s">
        <v>134</v>
      </c>
      <c r="L444" s="31" t="s">
        <v>134</v>
      </c>
      <c r="M444" s="110" t="s">
        <v>134</v>
      </c>
      <c r="N444" s="31" t="s">
        <v>134</v>
      </c>
      <c r="O444" s="112" t="s">
        <v>134</v>
      </c>
      <c r="P444" s="31" t="s">
        <v>134</v>
      </c>
      <c r="Q444" s="112" t="s">
        <v>134</v>
      </c>
      <c r="R444" s="106" t="s">
        <v>134</v>
      </c>
      <c r="S444" s="112" t="s">
        <v>134</v>
      </c>
    </row>
    <row r="445" spans="1:19" ht="7.5" customHeight="1" x14ac:dyDescent="0.25">
      <c r="A445" s="55">
        <v>445</v>
      </c>
      <c r="B445" s="79" t="s">
        <v>586</v>
      </c>
      <c r="C445" s="42" t="s">
        <v>1686</v>
      </c>
      <c r="D445" s="72" t="s">
        <v>134</v>
      </c>
      <c r="E445" s="87" t="s">
        <v>134</v>
      </c>
      <c r="F445" s="72" t="s">
        <v>134</v>
      </c>
      <c r="G445" s="98" t="s">
        <v>134</v>
      </c>
      <c r="H445" s="72" t="s">
        <v>134</v>
      </c>
      <c r="I445" s="98" t="s">
        <v>134</v>
      </c>
      <c r="J445" s="18" t="s">
        <v>134</v>
      </c>
      <c r="K445" s="67" t="s">
        <v>134</v>
      </c>
      <c r="L445" s="31" t="s">
        <v>134</v>
      </c>
      <c r="M445" s="110" t="s">
        <v>134</v>
      </c>
      <c r="N445" s="31" t="s">
        <v>134</v>
      </c>
      <c r="O445" s="112" t="s">
        <v>134</v>
      </c>
      <c r="P445" s="31" t="s">
        <v>134</v>
      </c>
      <c r="Q445" s="112" t="s">
        <v>134</v>
      </c>
      <c r="R445" s="106" t="s">
        <v>134</v>
      </c>
      <c r="S445" s="112" t="s">
        <v>134</v>
      </c>
    </row>
    <row r="446" spans="1:19" ht="7.5" customHeight="1" x14ac:dyDescent="0.25">
      <c r="A446" s="55">
        <v>446</v>
      </c>
      <c r="B446" s="80" t="s">
        <v>587</v>
      </c>
      <c r="C446" s="42" t="s">
        <v>1686</v>
      </c>
      <c r="D446" s="72" t="s">
        <v>134</v>
      </c>
      <c r="E446" s="87" t="s">
        <v>134</v>
      </c>
      <c r="F446" s="72" t="s">
        <v>134</v>
      </c>
      <c r="G446" s="98" t="s">
        <v>134</v>
      </c>
      <c r="H446" s="72" t="s">
        <v>134</v>
      </c>
      <c r="I446" s="98" t="s">
        <v>134</v>
      </c>
      <c r="J446" s="18" t="s">
        <v>134</v>
      </c>
      <c r="K446" s="67" t="s">
        <v>134</v>
      </c>
      <c r="L446" s="31" t="s">
        <v>134</v>
      </c>
      <c r="M446" s="110" t="s">
        <v>134</v>
      </c>
      <c r="N446" s="31" t="s">
        <v>134</v>
      </c>
      <c r="O446" s="112" t="s">
        <v>134</v>
      </c>
      <c r="P446" s="31" t="s">
        <v>134</v>
      </c>
      <c r="Q446" s="112" t="s">
        <v>134</v>
      </c>
      <c r="R446" s="106" t="s">
        <v>134</v>
      </c>
      <c r="S446" s="112" t="s">
        <v>134</v>
      </c>
    </row>
    <row r="447" spans="1:19" ht="7.5" customHeight="1" x14ac:dyDescent="0.25">
      <c r="A447" s="55">
        <v>447</v>
      </c>
      <c r="B447" s="80" t="s">
        <v>588</v>
      </c>
      <c r="C447" s="42" t="s">
        <v>1686</v>
      </c>
      <c r="D447" s="72" t="s">
        <v>134</v>
      </c>
      <c r="E447" s="87" t="s">
        <v>134</v>
      </c>
      <c r="F447" s="72" t="s">
        <v>134</v>
      </c>
      <c r="G447" s="98" t="s">
        <v>134</v>
      </c>
      <c r="H447" s="72" t="s">
        <v>134</v>
      </c>
      <c r="I447" s="98" t="s">
        <v>134</v>
      </c>
      <c r="J447" s="18" t="s">
        <v>134</v>
      </c>
      <c r="K447" s="67" t="s">
        <v>134</v>
      </c>
      <c r="L447" s="31" t="s">
        <v>134</v>
      </c>
      <c r="M447" s="110" t="s">
        <v>134</v>
      </c>
      <c r="N447" s="31" t="s">
        <v>134</v>
      </c>
      <c r="O447" s="112" t="s">
        <v>134</v>
      </c>
      <c r="P447" s="31" t="s">
        <v>134</v>
      </c>
      <c r="Q447" s="112" t="s">
        <v>134</v>
      </c>
      <c r="R447" s="106" t="s">
        <v>134</v>
      </c>
      <c r="S447" s="112" t="s">
        <v>134</v>
      </c>
    </row>
    <row r="448" spans="1:19" ht="7.5" customHeight="1" x14ac:dyDescent="0.25">
      <c r="A448" s="55">
        <v>448</v>
      </c>
      <c r="B448" s="80" t="s">
        <v>589</v>
      </c>
      <c r="C448" s="42" t="s">
        <v>1686</v>
      </c>
      <c r="D448" s="72" t="s">
        <v>134</v>
      </c>
      <c r="E448" s="87" t="s">
        <v>134</v>
      </c>
      <c r="F448" s="72" t="s">
        <v>134</v>
      </c>
      <c r="G448" s="98" t="s">
        <v>134</v>
      </c>
      <c r="H448" s="72" t="s">
        <v>134</v>
      </c>
      <c r="I448" s="98" t="s">
        <v>134</v>
      </c>
      <c r="J448" s="18" t="s">
        <v>134</v>
      </c>
      <c r="K448" s="67" t="s">
        <v>134</v>
      </c>
      <c r="L448" s="31" t="s">
        <v>134</v>
      </c>
      <c r="M448" s="110" t="s">
        <v>134</v>
      </c>
      <c r="N448" s="31" t="s">
        <v>134</v>
      </c>
      <c r="O448" s="112" t="s">
        <v>134</v>
      </c>
      <c r="P448" s="31" t="s">
        <v>134</v>
      </c>
      <c r="Q448" s="112" t="s">
        <v>134</v>
      </c>
      <c r="R448" s="106" t="s">
        <v>134</v>
      </c>
      <c r="S448" s="112" t="s">
        <v>134</v>
      </c>
    </row>
    <row r="449" spans="1:19" ht="7.5" customHeight="1" x14ac:dyDescent="0.25">
      <c r="A449" s="55">
        <v>449</v>
      </c>
      <c r="B449" s="81" t="s">
        <v>590</v>
      </c>
      <c r="C449" s="42" t="s">
        <v>1686</v>
      </c>
      <c r="D449" s="72" t="s">
        <v>134</v>
      </c>
      <c r="E449" s="87" t="s">
        <v>134</v>
      </c>
      <c r="F449" s="72" t="s">
        <v>134</v>
      </c>
      <c r="G449" s="98" t="s">
        <v>134</v>
      </c>
      <c r="H449" s="72" t="s">
        <v>134</v>
      </c>
      <c r="I449" s="98" t="s">
        <v>134</v>
      </c>
      <c r="J449" s="18" t="s">
        <v>134</v>
      </c>
      <c r="K449" s="67" t="s">
        <v>134</v>
      </c>
      <c r="L449" s="31" t="s">
        <v>134</v>
      </c>
      <c r="M449" s="110" t="s">
        <v>134</v>
      </c>
      <c r="N449" s="31" t="s">
        <v>134</v>
      </c>
      <c r="O449" s="112" t="s">
        <v>134</v>
      </c>
      <c r="P449" s="31" t="s">
        <v>134</v>
      </c>
      <c r="Q449" s="112" t="s">
        <v>134</v>
      </c>
      <c r="R449" s="106" t="s">
        <v>134</v>
      </c>
      <c r="S449" s="112" t="s">
        <v>134</v>
      </c>
    </row>
    <row r="450" spans="1:19" ht="7.5" customHeight="1" x14ac:dyDescent="0.25">
      <c r="A450" s="55">
        <v>450</v>
      </c>
      <c r="B450" s="81" t="s">
        <v>600</v>
      </c>
      <c r="C450" s="42" t="s">
        <v>1686</v>
      </c>
      <c r="D450" s="72" t="s">
        <v>134</v>
      </c>
      <c r="E450" s="87" t="s">
        <v>134</v>
      </c>
      <c r="F450" s="72" t="s">
        <v>134</v>
      </c>
      <c r="G450" s="98" t="s">
        <v>134</v>
      </c>
      <c r="H450" s="72" t="s">
        <v>134</v>
      </c>
      <c r="I450" s="98" t="s">
        <v>134</v>
      </c>
      <c r="J450" s="18" t="s">
        <v>134</v>
      </c>
      <c r="K450" s="67" t="s">
        <v>134</v>
      </c>
      <c r="L450" s="31" t="s">
        <v>134</v>
      </c>
      <c r="M450" s="110" t="s">
        <v>134</v>
      </c>
      <c r="N450" s="31" t="s">
        <v>134</v>
      </c>
      <c r="O450" s="112" t="s">
        <v>134</v>
      </c>
      <c r="P450" s="31" t="s">
        <v>134</v>
      </c>
      <c r="Q450" s="112" t="s">
        <v>134</v>
      </c>
      <c r="R450" s="106" t="s">
        <v>134</v>
      </c>
      <c r="S450" s="112" t="s">
        <v>134</v>
      </c>
    </row>
    <row r="451" spans="1:19" ht="7.5" customHeight="1" x14ac:dyDescent="0.25">
      <c r="A451" s="55">
        <v>451</v>
      </c>
      <c r="B451" s="82" t="s">
        <v>591</v>
      </c>
      <c r="C451" s="42" t="s">
        <v>1686</v>
      </c>
      <c r="D451" s="72" t="s">
        <v>134</v>
      </c>
      <c r="E451" s="87" t="s">
        <v>134</v>
      </c>
      <c r="F451" s="72" t="s">
        <v>134</v>
      </c>
      <c r="G451" s="98" t="s">
        <v>134</v>
      </c>
      <c r="H451" s="72" t="s">
        <v>134</v>
      </c>
      <c r="I451" s="98" t="s">
        <v>134</v>
      </c>
      <c r="J451" s="18" t="s">
        <v>134</v>
      </c>
      <c r="K451" s="67" t="s">
        <v>134</v>
      </c>
      <c r="L451" s="31" t="s">
        <v>134</v>
      </c>
      <c r="M451" s="110" t="s">
        <v>134</v>
      </c>
      <c r="N451" s="31" t="s">
        <v>134</v>
      </c>
      <c r="O451" s="112" t="s">
        <v>134</v>
      </c>
      <c r="P451" s="31" t="s">
        <v>134</v>
      </c>
      <c r="Q451" s="112" t="s">
        <v>134</v>
      </c>
      <c r="R451" s="106" t="s">
        <v>134</v>
      </c>
      <c r="S451" s="112" t="s">
        <v>134</v>
      </c>
    </row>
    <row r="452" spans="1:19" ht="7.5" customHeight="1" x14ac:dyDescent="0.25">
      <c r="A452" s="55">
        <v>452</v>
      </c>
      <c r="B452" s="82" t="s">
        <v>592</v>
      </c>
      <c r="C452" s="42" t="s">
        <v>1686</v>
      </c>
      <c r="D452" s="72" t="s">
        <v>134</v>
      </c>
      <c r="E452" s="87" t="s">
        <v>134</v>
      </c>
      <c r="F452" s="72" t="s">
        <v>134</v>
      </c>
      <c r="G452" s="98" t="s">
        <v>134</v>
      </c>
      <c r="H452" s="72" t="s">
        <v>134</v>
      </c>
      <c r="I452" s="98" t="s">
        <v>134</v>
      </c>
      <c r="J452" s="18" t="s">
        <v>134</v>
      </c>
      <c r="K452" s="67" t="s">
        <v>134</v>
      </c>
      <c r="L452" s="31" t="s">
        <v>134</v>
      </c>
      <c r="M452" s="110" t="s">
        <v>134</v>
      </c>
      <c r="N452" s="31" t="s">
        <v>134</v>
      </c>
      <c r="O452" s="112" t="s">
        <v>134</v>
      </c>
      <c r="P452" s="31" t="s">
        <v>134</v>
      </c>
      <c r="Q452" s="112" t="s">
        <v>134</v>
      </c>
      <c r="R452" s="106" t="s">
        <v>134</v>
      </c>
      <c r="S452" s="112" t="s">
        <v>134</v>
      </c>
    </row>
    <row r="453" spans="1:19" ht="7.5" customHeight="1" x14ac:dyDescent="0.25">
      <c r="A453" s="55">
        <v>453</v>
      </c>
      <c r="B453" s="83" t="s">
        <v>601</v>
      </c>
      <c r="C453" s="42" t="s">
        <v>1686</v>
      </c>
      <c r="D453" s="72" t="s">
        <v>134</v>
      </c>
      <c r="E453" s="87" t="s">
        <v>134</v>
      </c>
      <c r="F453" s="72" t="s">
        <v>134</v>
      </c>
      <c r="G453" s="98" t="s">
        <v>134</v>
      </c>
      <c r="H453" s="72" t="s">
        <v>134</v>
      </c>
      <c r="I453" s="98" t="s">
        <v>134</v>
      </c>
      <c r="J453" s="18" t="s">
        <v>134</v>
      </c>
      <c r="K453" s="67" t="s">
        <v>134</v>
      </c>
      <c r="L453" s="31" t="s">
        <v>134</v>
      </c>
      <c r="M453" s="110" t="s">
        <v>134</v>
      </c>
      <c r="N453" s="31" t="s">
        <v>134</v>
      </c>
      <c r="O453" s="112" t="s">
        <v>134</v>
      </c>
      <c r="P453" s="31" t="s">
        <v>134</v>
      </c>
      <c r="Q453" s="112" t="s">
        <v>134</v>
      </c>
      <c r="R453" s="106" t="s">
        <v>134</v>
      </c>
      <c r="S453" s="112" t="s">
        <v>134</v>
      </c>
    </row>
    <row r="454" spans="1:19" ht="7.5" customHeight="1" x14ac:dyDescent="0.25">
      <c r="A454" s="55">
        <v>454</v>
      </c>
      <c r="B454" s="74" t="s">
        <v>908</v>
      </c>
      <c r="C454" s="23" t="s">
        <v>838</v>
      </c>
      <c r="D454" s="72" t="s">
        <v>134</v>
      </c>
      <c r="E454" s="85" t="s">
        <v>134</v>
      </c>
      <c r="F454" s="72" t="s">
        <v>134</v>
      </c>
      <c r="G454" s="98" t="s">
        <v>134</v>
      </c>
      <c r="H454" s="72" t="s">
        <v>134</v>
      </c>
      <c r="I454" s="98" t="s">
        <v>134</v>
      </c>
      <c r="J454" s="18" t="s">
        <v>134</v>
      </c>
      <c r="K454" s="67" t="s">
        <v>134</v>
      </c>
      <c r="L454" s="31" t="s">
        <v>134</v>
      </c>
      <c r="M454" s="110" t="s">
        <v>134</v>
      </c>
      <c r="N454" s="31" t="s">
        <v>134</v>
      </c>
      <c r="O454" s="112" t="s">
        <v>134</v>
      </c>
      <c r="P454" s="31" t="s">
        <v>134</v>
      </c>
      <c r="Q454" s="112" t="s">
        <v>134</v>
      </c>
      <c r="R454" s="106" t="s">
        <v>134</v>
      </c>
      <c r="S454" s="112" t="s">
        <v>134</v>
      </c>
    </row>
    <row r="455" spans="1:19" ht="7.5" customHeight="1" x14ac:dyDescent="0.25">
      <c r="A455" s="55">
        <v>455</v>
      </c>
      <c r="B455" s="74" t="s">
        <v>909</v>
      </c>
      <c r="C455" s="23" t="s">
        <v>838</v>
      </c>
      <c r="D455" s="72" t="s">
        <v>134</v>
      </c>
      <c r="E455" s="85" t="s">
        <v>134</v>
      </c>
      <c r="F455" s="72" t="s">
        <v>134</v>
      </c>
      <c r="G455" s="98" t="s">
        <v>134</v>
      </c>
      <c r="H455" s="72" t="s">
        <v>134</v>
      </c>
      <c r="I455" s="98" t="s">
        <v>134</v>
      </c>
      <c r="J455" s="18" t="s">
        <v>134</v>
      </c>
      <c r="K455" s="67" t="s">
        <v>134</v>
      </c>
      <c r="L455" s="31" t="s">
        <v>134</v>
      </c>
      <c r="M455" s="110" t="s">
        <v>134</v>
      </c>
      <c r="N455" s="31" t="s">
        <v>134</v>
      </c>
      <c r="O455" s="112" t="s">
        <v>134</v>
      </c>
      <c r="P455" s="31" t="s">
        <v>134</v>
      </c>
      <c r="Q455" s="112" t="s">
        <v>134</v>
      </c>
      <c r="R455" s="106" t="s">
        <v>134</v>
      </c>
      <c r="S455" s="112" t="s">
        <v>134</v>
      </c>
    </row>
    <row r="456" spans="1:19" ht="7.5" customHeight="1" x14ac:dyDescent="0.25">
      <c r="A456" s="55">
        <v>456</v>
      </c>
      <c r="B456" s="74" t="s">
        <v>910</v>
      </c>
      <c r="C456" s="23" t="s">
        <v>838</v>
      </c>
      <c r="D456" s="72" t="s">
        <v>134</v>
      </c>
      <c r="E456" s="85" t="s">
        <v>134</v>
      </c>
      <c r="F456" s="72" t="s">
        <v>134</v>
      </c>
      <c r="G456" s="98" t="s">
        <v>134</v>
      </c>
      <c r="H456" s="72" t="s">
        <v>134</v>
      </c>
      <c r="I456" s="98" t="s">
        <v>134</v>
      </c>
      <c r="J456" s="18" t="s">
        <v>134</v>
      </c>
      <c r="K456" s="67" t="s">
        <v>134</v>
      </c>
      <c r="L456" s="31" t="s">
        <v>134</v>
      </c>
      <c r="M456" s="110" t="s">
        <v>134</v>
      </c>
      <c r="N456" s="31" t="s">
        <v>134</v>
      </c>
      <c r="O456" s="112" t="s">
        <v>134</v>
      </c>
      <c r="P456" s="31" t="s">
        <v>134</v>
      </c>
      <c r="Q456" s="112" t="s">
        <v>134</v>
      </c>
      <c r="R456" s="106" t="s">
        <v>134</v>
      </c>
      <c r="S456" s="112" t="s">
        <v>134</v>
      </c>
    </row>
    <row r="457" spans="1:19" ht="7.5" customHeight="1" x14ac:dyDescent="0.25">
      <c r="A457" s="55">
        <v>457</v>
      </c>
      <c r="B457" s="74" t="s">
        <v>911</v>
      </c>
      <c r="C457" s="23" t="s">
        <v>838</v>
      </c>
      <c r="D457" s="72" t="s">
        <v>134</v>
      </c>
      <c r="E457" s="85" t="s">
        <v>134</v>
      </c>
      <c r="F457" s="72" t="s">
        <v>134</v>
      </c>
      <c r="G457" s="98" t="s">
        <v>134</v>
      </c>
      <c r="H457" s="72" t="s">
        <v>134</v>
      </c>
      <c r="I457" s="98" t="s">
        <v>134</v>
      </c>
      <c r="J457" s="18" t="s">
        <v>134</v>
      </c>
      <c r="K457" s="67" t="s">
        <v>134</v>
      </c>
      <c r="L457" s="31" t="s">
        <v>134</v>
      </c>
      <c r="M457" s="110" t="s">
        <v>134</v>
      </c>
      <c r="N457" s="31" t="s">
        <v>134</v>
      </c>
      <c r="O457" s="112" t="s">
        <v>134</v>
      </c>
      <c r="P457" s="31" t="s">
        <v>134</v>
      </c>
      <c r="Q457" s="112" t="s">
        <v>134</v>
      </c>
      <c r="R457" s="106" t="s">
        <v>134</v>
      </c>
      <c r="S457" s="112" t="s">
        <v>134</v>
      </c>
    </row>
    <row r="458" spans="1:19" ht="7.5" customHeight="1" x14ac:dyDescent="0.25">
      <c r="A458" s="55">
        <v>458</v>
      </c>
      <c r="B458" s="74" t="s">
        <v>912</v>
      </c>
      <c r="C458" s="23" t="s">
        <v>838</v>
      </c>
      <c r="D458" s="72" t="s">
        <v>134</v>
      </c>
      <c r="E458" s="85" t="s">
        <v>134</v>
      </c>
      <c r="F458" s="72" t="s">
        <v>134</v>
      </c>
      <c r="G458" s="98" t="s">
        <v>134</v>
      </c>
      <c r="H458" s="72" t="s">
        <v>134</v>
      </c>
      <c r="I458" s="98" t="s">
        <v>134</v>
      </c>
      <c r="J458" s="18" t="s">
        <v>134</v>
      </c>
      <c r="K458" s="67" t="s">
        <v>134</v>
      </c>
      <c r="L458" s="31" t="s">
        <v>134</v>
      </c>
      <c r="M458" s="110" t="s">
        <v>134</v>
      </c>
      <c r="N458" s="31" t="s">
        <v>134</v>
      </c>
      <c r="O458" s="112" t="s">
        <v>134</v>
      </c>
      <c r="P458" s="31" t="s">
        <v>134</v>
      </c>
      <c r="Q458" s="112" t="s">
        <v>134</v>
      </c>
      <c r="R458" s="106" t="s">
        <v>134</v>
      </c>
      <c r="S458" s="112" t="s">
        <v>134</v>
      </c>
    </row>
    <row r="459" spans="1:19" ht="7.5" customHeight="1" x14ac:dyDescent="0.25">
      <c r="A459" s="55">
        <v>459</v>
      </c>
      <c r="B459" s="74" t="s">
        <v>913</v>
      </c>
      <c r="C459" s="23" t="s">
        <v>838</v>
      </c>
      <c r="D459" s="72" t="s">
        <v>134</v>
      </c>
      <c r="E459" s="85" t="s">
        <v>134</v>
      </c>
      <c r="F459" s="72" t="s">
        <v>134</v>
      </c>
      <c r="G459" s="98" t="s">
        <v>134</v>
      </c>
      <c r="H459" s="72" t="s">
        <v>134</v>
      </c>
      <c r="I459" s="98" t="s">
        <v>134</v>
      </c>
      <c r="J459" s="18" t="s">
        <v>134</v>
      </c>
      <c r="K459" s="67" t="s">
        <v>134</v>
      </c>
      <c r="L459" s="31" t="s">
        <v>134</v>
      </c>
      <c r="M459" s="110" t="s">
        <v>134</v>
      </c>
      <c r="N459" s="31" t="s">
        <v>134</v>
      </c>
      <c r="O459" s="112" t="s">
        <v>134</v>
      </c>
      <c r="P459" s="31" t="s">
        <v>134</v>
      </c>
      <c r="Q459" s="112" t="s">
        <v>134</v>
      </c>
      <c r="R459" s="106" t="s">
        <v>134</v>
      </c>
      <c r="S459" s="112" t="s">
        <v>134</v>
      </c>
    </row>
    <row r="460" spans="1:19" ht="7.5" customHeight="1" x14ac:dyDescent="0.25">
      <c r="A460" s="55">
        <v>460</v>
      </c>
      <c r="B460" s="74" t="s">
        <v>967</v>
      </c>
      <c r="C460" s="23" t="s">
        <v>837</v>
      </c>
      <c r="D460" s="72" t="s">
        <v>134</v>
      </c>
      <c r="E460" s="87" t="s">
        <v>134</v>
      </c>
      <c r="F460" s="72" t="s">
        <v>134</v>
      </c>
      <c r="G460" s="98" t="s">
        <v>134</v>
      </c>
      <c r="H460" s="72" t="s">
        <v>134</v>
      </c>
      <c r="I460" s="98" t="s">
        <v>134</v>
      </c>
      <c r="J460" s="18" t="s">
        <v>134</v>
      </c>
      <c r="K460" s="67" t="s">
        <v>134</v>
      </c>
      <c r="L460" s="31" t="s">
        <v>134</v>
      </c>
      <c r="M460" s="110" t="s">
        <v>134</v>
      </c>
      <c r="N460" s="31" t="s">
        <v>134</v>
      </c>
      <c r="O460" s="112" t="s">
        <v>134</v>
      </c>
      <c r="P460" s="31" t="s">
        <v>134</v>
      </c>
      <c r="Q460" s="112" t="s">
        <v>134</v>
      </c>
      <c r="R460" s="106" t="s">
        <v>134</v>
      </c>
      <c r="S460" s="112" t="s">
        <v>134</v>
      </c>
    </row>
    <row r="461" spans="1:19" ht="7.5" customHeight="1" x14ac:dyDescent="0.25">
      <c r="A461" s="55">
        <v>461</v>
      </c>
      <c r="B461" s="74" t="s">
        <v>968</v>
      </c>
      <c r="C461" s="23" t="s">
        <v>837</v>
      </c>
      <c r="D461" s="72" t="s">
        <v>134</v>
      </c>
      <c r="E461" s="87" t="s">
        <v>134</v>
      </c>
      <c r="F461" s="72" t="s">
        <v>134</v>
      </c>
      <c r="G461" s="98" t="s">
        <v>134</v>
      </c>
      <c r="H461" s="72" t="s">
        <v>134</v>
      </c>
      <c r="I461" s="98" t="s">
        <v>134</v>
      </c>
      <c r="J461" s="18" t="s">
        <v>134</v>
      </c>
      <c r="K461" s="67" t="s">
        <v>134</v>
      </c>
      <c r="L461" s="31" t="s">
        <v>134</v>
      </c>
      <c r="M461" s="110" t="s">
        <v>134</v>
      </c>
      <c r="N461" s="31" t="s">
        <v>134</v>
      </c>
      <c r="O461" s="112" t="s">
        <v>134</v>
      </c>
      <c r="P461" s="31" t="s">
        <v>134</v>
      </c>
      <c r="Q461" s="112" t="s">
        <v>134</v>
      </c>
      <c r="R461" s="106" t="s">
        <v>134</v>
      </c>
      <c r="S461" s="112" t="s">
        <v>134</v>
      </c>
    </row>
    <row r="462" spans="1:19" ht="7.5" customHeight="1" x14ac:dyDescent="0.25">
      <c r="A462" s="55">
        <v>462</v>
      </c>
      <c r="B462" s="74" t="s">
        <v>969</v>
      </c>
      <c r="C462" s="23" t="s">
        <v>837</v>
      </c>
      <c r="D462" s="72" t="s">
        <v>134</v>
      </c>
      <c r="E462" s="87" t="s">
        <v>134</v>
      </c>
      <c r="F462" s="72" t="s">
        <v>134</v>
      </c>
      <c r="G462" s="98" t="s">
        <v>134</v>
      </c>
      <c r="H462" s="72" t="s">
        <v>134</v>
      </c>
      <c r="I462" s="98" t="s">
        <v>134</v>
      </c>
      <c r="J462" s="18" t="s">
        <v>134</v>
      </c>
      <c r="K462" s="67" t="s">
        <v>134</v>
      </c>
      <c r="L462" s="31" t="s">
        <v>134</v>
      </c>
      <c r="M462" s="110" t="s">
        <v>134</v>
      </c>
      <c r="N462" s="31" t="s">
        <v>134</v>
      </c>
      <c r="O462" s="112" t="s">
        <v>134</v>
      </c>
      <c r="P462" s="31" t="s">
        <v>134</v>
      </c>
      <c r="Q462" s="112" t="s">
        <v>134</v>
      </c>
      <c r="R462" s="106" t="s">
        <v>134</v>
      </c>
      <c r="S462" s="112" t="s">
        <v>134</v>
      </c>
    </row>
    <row r="463" spans="1:19" ht="7.5" customHeight="1" x14ac:dyDescent="0.25">
      <c r="A463" s="55">
        <v>463</v>
      </c>
      <c r="B463" s="74" t="s">
        <v>970</v>
      </c>
      <c r="C463" s="23" t="s">
        <v>837</v>
      </c>
      <c r="D463" s="72" t="s">
        <v>134</v>
      </c>
      <c r="E463" s="87" t="s">
        <v>134</v>
      </c>
      <c r="F463" s="72" t="s">
        <v>134</v>
      </c>
      <c r="G463" s="98" t="s">
        <v>134</v>
      </c>
      <c r="H463" s="72" t="s">
        <v>134</v>
      </c>
      <c r="I463" s="98" t="s">
        <v>134</v>
      </c>
      <c r="J463" s="18" t="s">
        <v>134</v>
      </c>
      <c r="K463" s="67" t="s">
        <v>134</v>
      </c>
      <c r="L463" s="31" t="s">
        <v>134</v>
      </c>
      <c r="M463" s="110" t="s">
        <v>134</v>
      </c>
      <c r="N463" s="31" t="s">
        <v>134</v>
      </c>
      <c r="O463" s="112" t="s">
        <v>134</v>
      </c>
      <c r="P463" s="31" t="s">
        <v>134</v>
      </c>
      <c r="Q463" s="112" t="s">
        <v>134</v>
      </c>
      <c r="R463" s="106" t="s">
        <v>134</v>
      </c>
      <c r="S463" s="112" t="s">
        <v>134</v>
      </c>
    </row>
    <row r="464" spans="1:19" ht="7.5" customHeight="1" x14ac:dyDescent="0.25">
      <c r="A464" s="55">
        <v>464</v>
      </c>
      <c r="B464" s="75" t="s">
        <v>971</v>
      </c>
      <c r="C464" s="23" t="s">
        <v>837</v>
      </c>
      <c r="D464" s="72" t="s">
        <v>134</v>
      </c>
      <c r="E464" s="87" t="s">
        <v>134</v>
      </c>
      <c r="F464" s="72" t="s">
        <v>134</v>
      </c>
      <c r="G464" s="98" t="s">
        <v>134</v>
      </c>
      <c r="H464" s="72" t="s">
        <v>134</v>
      </c>
      <c r="I464" s="98" t="s">
        <v>134</v>
      </c>
      <c r="J464" s="18" t="s">
        <v>134</v>
      </c>
      <c r="K464" s="67" t="s">
        <v>134</v>
      </c>
      <c r="L464" s="31" t="s">
        <v>134</v>
      </c>
      <c r="M464" s="110" t="s">
        <v>134</v>
      </c>
      <c r="N464" s="31" t="s">
        <v>134</v>
      </c>
      <c r="O464" s="112" t="s">
        <v>134</v>
      </c>
      <c r="P464" s="31" t="s">
        <v>134</v>
      </c>
      <c r="Q464" s="112" t="s">
        <v>134</v>
      </c>
      <c r="R464" s="106" t="s">
        <v>134</v>
      </c>
      <c r="S464" s="112" t="s">
        <v>134</v>
      </c>
    </row>
    <row r="465" spans="1:19" ht="7.5" customHeight="1" x14ac:dyDescent="0.25">
      <c r="A465" s="55">
        <v>465</v>
      </c>
      <c r="B465" s="74" t="s">
        <v>972</v>
      </c>
      <c r="C465" s="23" t="s">
        <v>837</v>
      </c>
      <c r="D465" s="72" t="s">
        <v>134</v>
      </c>
      <c r="E465" s="87" t="s">
        <v>134</v>
      </c>
      <c r="F465" s="72" t="s">
        <v>134</v>
      </c>
      <c r="G465" s="98" t="s">
        <v>134</v>
      </c>
      <c r="H465" s="72" t="s">
        <v>134</v>
      </c>
      <c r="I465" s="98" t="s">
        <v>134</v>
      </c>
      <c r="J465" s="18" t="s">
        <v>134</v>
      </c>
      <c r="K465" s="67" t="s">
        <v>134</v>
      </c>
      <c r="L465" s="31" t="s">
        <v>134</v>
      </c>
      <c r="M465" s="110" t="s">
        <v>134</v>
      </c>
      <c r="N465" s="31" t="s">
        <v>134</v>
      </c>
      <c r="O465" s="112" t="s">
        <v>134</v>
      </c>
      <c r="P465" s="31" t="s">
        <v>134</v>
      </c>
      <c r="Q465" s="112" t="s">
        <v>134</v>
      </c>
      <c r="R465" s="106" t="s">
        <v>134</v>
      </c>
      <c r="S465" s="112" t="s">
        <v>134</v>
      </c>
    </row>
    <row r="466" spans="1:19" ht="7.5" customHeight="1" x14ac:dyDescent="0.25">
      <c r="A466" s="55">
        <v>466</v>
      </c>
      <c r="B466" s="74" t="s">
        <v>973</v>
      </c>
      <c r="C466" s="23" t="s">
        <v>837</v>
      </c>
      <c r="D466" s="72" t="s">
        <v>134</v>
      </c>
      <c r="E466" s="87" t="s">
        <v>134</v>
      </c>
      <c r="F466" s="72" t="s">
        <v>134</v>
      </c>
      <c r="G466" s="98" t="s">
        <v>134</v>
      </c>
      <c r="H466" s="72" t="s">
        <v>134</v>
      </c>
      <c r="I466" s="98" t="s">
        <v>134</v>
      </c>
      <c r="J466" s="18" t="s">
        <v>134</v>
      </c>
      <c r="K466" s="67" t="s">
        <v>134</v>
      </c>
      <c r="L466" s="31" t="s">
        <v>134</v>
      </c>
      <c r="M466" s="110" t="s">
        <v>134</v>
      </c>
      <c r="N466" s="31" t="s">
        <v>134</v>
      </c>
      <c r="O466" s="112" t="s">
        <v>134</v>
      </c>
      <c r="P466" s="31" t="s">
        <v>134</v>
      </c>
      <c r="Q466" s="112" t="s">
        <v>134</v>
      </c>
      <c r="R466" s="106" t="s">
        <v>134</v>
      </c>
      <c r="S466" s="112" t="s">
        <v>134</v>
      </c>
    </row>
    <row r="467" spans="1:19" ht="7.5" customHeight="1" x14ac:dyDescent="0.25">
      <c r="A467" s="55">
        <v>467</v>
      </c>
      <c r="B467" s="74" t="s">
        <v>962</v>
      </c>
      <c r="C467" s="23" t="s">
        <v>837</v>
      </c>
      <c r="D467" s="72" t="s">
        <v>134</v>
      </c>
      <c r="E467" s="87" t="s">
        <v>134</v>
      </c>
      <c r="F467" s="72" t="s">
        <v>134</v>
      </c>
      <c r="G467" s="98" t="s">
        <v>134</v>
      </c>
      <c r="H467" s="72" t="s">
        <v>134</v>
      </c>
      <c r="I467" s="98" t="s">
        <v>134</v>
      </c>
      <c r="J467" s="18" t="s">
        <v>134</v>
      </c>
      <c r="K467" s="67" t="s">
        <v>134</v>
      </c>
      <c r="L467" s="31" t="s">
        <v>134</v>
      </c>
      <c r="M467" s="110" t="s">
        <v>134</v>
      </c>
      <c r="N467" s="31" t="s">
        <v>134</v>
      </c>
      <c r="O467" s="112" t="s">
        <v>134</v>
      </c>
      <c r="P467" s="31" t="s">
        <v>134</v>
      </c>
      <c r="Q467" s="112" t="s">
        <v>134</v>
      </c>
      <c r="R467" s="106" t="s">
        <v>134</v>
      </c>
      <c r="S467" s="112" t="s">
        <v>134</v>
      </c>
    </row>
    <row r="468" spans="1:19" ht="7.5" customHeight="1" x14ac:dyDescent="0.25">
      <c r="A468" s="55">
        <v>468</v>
      </c>
      <c r="B468" s="75" t="s">
        <v>963</v>
      </c>
      <c r="C468" s="23" t="s">
        <v>837</v>
      </c>
      <c r="D468" s="72" t="s">
        <v>134</v>
      </c>
      <c r="E468" s="87" t="s">
        <v>134</v>
      </c>
      <c r="F468" s="72" t="s">
        <v>134</v>
      </c>
      <c r="G468" s="98" t="s">
        <v>134</v>
      </c>
      <c r="H468" s="72" t="s">
        <v>134</v>
      </c>
      <c r="I468" s="98" t="s">
        <v>134</v>
      </c>
      <c r="J468" s="18" t="s">
        <v>134</v>
      </c>
      <c r="K468" s="67" t="s">
        <v>134</v>
      </c>
      <c r="L468" s="31" t="s">
        <v>134</v>
      </c>
      <c r="M468" s="110" t="s">
        <v>134</v>
      </c>
      <c r="N468" s="31" t="s">
        <v>134</v>
      </c>
      <c r="O468" s="112" t="s">
        <v>134</v>
      </c>
      <c r="P468" s="31" t="s">
        <v>134</v>
      </c>
      <c r="Q468" s="112" t="s">
        <v>134</v>
      </c>
      <c r="R468" s="106" t="s">
        <v>134</v>
      </c>
      <c r="S468" s="112" t="s">
        <v>134</v>
      </c>
    </row>
    <row r="469" spans="1:19" ht="7.5" customHeight="1" x14ac:dyDescent="0.25">
      <c r="A469" s="55">
        <v>469</v>
      </c>
      <c r="B469" s="75" t="s">
        <v>964</v>
      </c>
      <c r="C469" s="23" t="s">
        <v>837</v>
      </c>
      <c r="D469" s="72" t="s">
        <v>134</v>
      </c>
      <c r="E469" s="87" t="s">
        <v>134</v>
      </c>
      <c r="F469" s="72" t="s">
        <v>134</v>
      </c>
      <c r="G469" s="98" t="s">
        <v>134</v>
      </c>
      <c r="H469" s="72" t="s">
        <v>134</v>
      </c>
      <c r="I469" s="98" t="s">
        <v>134</v>
      </c>
      <c r="J469" s="18" t="s">
        <v>134</v>
      </c>
      <c r="K469" s="67" t="s">
        <v>134</v>
      </c>
      <c r="L469" s="31" t="s">
        <v>134</v>
      </c>
      <c r="M469" s="110" t="s">
        <v>134</v>
      </c>
      <c r="N469" s="31" t="s">
        <v>134</v>
      </c>
      <c r="O469" s="112" t="s">
        <v>134</v>
      </c>
      <c r="P469" s="31" t="s">
        <v>134</v>
      </c>
      <c r="Q469" s="112" t="s">
        <v>134</v>
      </c>
      <c r="R469" s="106" t="s">
        <v>134</v>
      </c>
      <c r="S469" s="112" t="s">
        <v>134</v>
      </c>
    </row>
    <row r="470" spans="1:19" ht="7.5" customHeight="1" x14ac:dyDescent="0.25">
      <c r="A470" s="55">
        <v>470</v>
      </c>
      <c r="B470" s="74" t="s">
        <v>965</v>
      </c>
      <c r="C470" s="23" t="s">
        <v>837</v>
      </c>
      <c r="D470" s="72" t="s">
        <v>134</v>
      </c>
      <c r="E470" s="87" t="s">
        <v>134</v>
      </c>
      <c r="F470" s="72" t="s">
        <v>134</v>
      </c>
      <c r="G470" s="98" t="s">
        <v>134</v>
      </c>
      <c r="H470" s="72" t="s">
        <v>134</v>
      </c>
      <c r="I470" s="98" t="s">
        <v>134</v>
      </c>
      <c r="J470" s="18" t="s">
        <v>134</v>
      </c>
      <c r="K470" s="67" t="s">
        <v>134</v>
      </c>
      <c r="L470" s="31" t="s">
        <v>134</v>
      </c>
      <c r="M470" s="110" t="s">
        <v>134</v>
      </c>
      <c r="N470" s="31" t="s">
        <v>134</v>
      </c>
      <c r="O470" s="112" t="s">
        <v>134</v>
      </c>
      <c r="P470" s="31" t="s">
        <v>134</v>
      </c>
      <c r="Q470" s="112" t="s">
        <v>134</v>
      </c>
      <c r="R470" s="106" t="s">
        <v>134</v>
      </c>
      <c r="S470" s="112" t="s">
        <v>134</v>
      </c>
    </row>
    <row r="471" spans="1:19" ht="7.5" customHeight="1" x14ac:dyDescent="0.25">
      <c r="A471" s="55">
        <v>471</v>
      </c>
      <c r="B471" s="74" t="s">
        <v>966</v>
      </c>
      <c r="C471" s="23" t="s">
        <v>837</v>
      </c>
      <c r="D471" s="72" t="s">
        <v>134</v>
      </c>
      <c r="E471" s="87" t="s">
        <v>134</v>
      </c>
      <c r="F471" s="72" t="s">
        <v>134</v>
      </c>
      <c r="G471" s="98" t="s">
        <v>134</v>
      </c>
      <c r="H471" s="72" t="s">
        <v>134</v>
      </c>
      <c r="I471" s="98" t="s">
        <v>134</v>
      </c>
      <c r="J471" s="18" t="s">
        <v>134</v>
      </c>
      <c r="K471" s="67" t="s">
        <v>134</v>
      </c>
      <c r="L471" s="31" t="s">
        <v>134</v>
      </c>
      <c r="M471" s="110" t="s">
        <v>134</v>
      </c>
      <c r="N471" s="31" t="s">
        <v>134</v>
      </c>
      <c r="O471" s="112" t="s">
        <v>134</v>
      </c>
      <c r="P471" s="31" t="s">
        <v>134</v>
      </c>
      <c r="Q471" s="112" t="s">
        <v>134</v>
      </c>
      <c r="R471" s="106" t="s">
        <v>134</v>
      </c>
      <c r="S471" s="112" t="s">
        <v>134</v>
      </c>
    </row>
    <row r="472" spans="1:19" ht="7.5" customHeight="1" x14ac:dyDescent="0.25">
      <c r="A472" s="55">
        <v>472</v>
      </c>
      <c r="B472" s="6" t="s">
        <v>1255</v>
      </c>
      <c r="C472" s="119" t="s">
        <v>1254</v>
      </c>
      <c r="D472" s="72" t="s">
        <v>134</v>
      </c>
      <c r="E472" s="87" t="s">
        <v>134</v>
      </c>
      <c r="F472" s="72" t="s">
        <v>134</v>
      </c>
      <c r="G472" s="98" t="s">
        <v>134</v>
      </c>
      <c r="H472" s="72" t="s">
        <v>134</v>
      </c>
      <c r="I472" s="98" t="s">
        <v>134</v>
      </c>
      <c r="J472" s="18" t="s">
        <v>134</v>
      </c>
      <c r="K472" s="67" t="s">
        <v>134</v>
      </c>
      <c r="L472" s="31" t="s">
        <v>134</v>
      </c>
      <c r="M472" s="110" t="s">
        <v>134</v>
      </c>
      <c r="N472" s="31" t="s">
        <v>134</v>
      </c>
      <c r="O472" s="112" t="s">
        <v>134</v>
      </c>
      <c r="P472" s="31" t="s">
        <v>134</v>
      </c>
      <c r="Q472" s="112" t="s">
        <v>134</v>
      </c>
      <c r="R472" s="106" t="s">
        <v>134</v>
      </c>
      <c r="S472" s="112" t="s">
        <v>134</v>
      </c>
    </row>
    <row r="473" spans="1:19" ht="7.5" customHeight="1" x14ac:dyDescent="0.25">
      <c r="A473" s="55">
        <v>473</v>
      </c>
      <c r="B473" s="74" t="s">
        <v>580</v>
      </c>
      <c r="C473" s="119" t="s">
        <v>1254</v>
      </c>
      <c r="D473" s="72" t="s">
        <v>134</v>
      </c>
      <c r="E473" s="87" t="s">
        <v>134</v>
      </c>
      <c r="F473" s="72" t="s">
        <v>134</v>
      </c>
      <c r="G473" s="98" t="s">
        <v>134</v>
      </c>
      <c r="H473" s="72" t="s">
        <v>134</v>
      </c>
      <c r="I473" s="98" t="s">
        <v>134</v>
      </c>
      <c r="J473" s="18" t="s">
        <v>134</v>
      </c>
      <c r="K473" s="67" t="s">
        <v>134</v>
      </c>
      <c r="L473" s="31" t="s">
        <v>134</v>
      </c>
      <c r="M473" s="110" t="s">
        <v>134</v>
      </c>
      <c r="N473" s="31" t="s">
        <v>134</v>
      </c>
      <c r="O473" s="112" t="s">
        <v>134</v>
      </c>
      <c r="P473" s="31" t="s">
        <v>134</v>
      </c>
      <c r="Q473" s="112" t="s">
        <v>134</v>
      </c>
      <c r="R473" s="106" t="s">
        <v>134</v>
      </c>
      <c r="S473" s="112" t="s">
        <v>134</v>
      </c>
    </row>
    <row r="474" spans="1:19" ht="7.5" customHeight="1" x14ac:dyDescent="0.25">
      <c r="A474" s="55">
        <v>474</v>
      </c>
      <c r="B474" s="74" t="s">
        <v>1301</v>
      </c>
      <c r="C474" s="119" t="s">
        <v>1254</v>
      </c>
      <c r="D474" s="72" t="s">
        <v>134</v>
      </c>
      <c r="E474" s="87" t="s">
        <v>134</v>
      </c>
      <c r="F474" s="72" t="s">
        <v>134</v>
      </c>
      <c r="G474" s="98" t="s">
        <v>134</v>
      </c>
      <c r="H474" s="72" t="s">
        <v>134</v>
      </c>
      <c r="I474" s="98" t="s">
        <v>134</v>
      </c>
      <c r="J474" s="18" t="s">
        <v>134</v>
      </c>
      <c r="K474" s="67" t="s">
        <v>134</v>
      </c>
      <c r="L474" s="31" t="s">
        <v>134</v>
      </c>
      <c r="M474" s="110" t="s">
        <v>134</v>
      </c>
      <c r="N474" s="31" t="s">
        <v>134</v>
      </c>
      <c r="O474" s="112" t="s">
        <v>134</v>
      </c>
      <c r="P474" s="31" t="s">
        <v>134</v>
      </c>
      <c r="Q474" s="112" t="s">
        <v>134</v>
      </c>
      <c r="R474" s="106" t="s">
        <v>134</v>
      </c>
      <c r="S474" s="112" t="s">
        <v>134</v>
      </c>
    </row>
    <row r="475" spans="1:19" ht="7.5" customHeight="1" x14ac:dyDescent="0.25">
      <c r="A475" s="55">
        <v>475</v>
      </c>
      <c r="B475" s="74" t="s">
        <v>1256</v>
      </c>
      <c r="C475" s="119" t="s">
        <v>1254</v>
      </c>
      <c r="D475" s="72" t="s">
        <v>134</v>
      </c>
      <c r="E475" s="87" t="s">
        <v>134</v>
      </c>
      <c r="F475" s="72" t="s">
        <v>134</v>
      </c>
      <c r="G475" s="98" t="s">
        <v>134</v>
      </c>
      <c r="H475" s="72" t="s">
        <v>134</v>
      </c>
      <c r="I475" s="98" t="s">
        <v>134</v>
      </c>
      <c r="J475" s="18" t="s">
        <v>134</v>
      </c>
      <c r="K475" s="67" t="s">
        <v>134</v>
      </c>
      <c r="L475" s="31" t="s">
        <v>134</v>
      </c>
      <c r="M475" s="110" t="s">
        <v>134</v>
      </c>
      <c r="N475" s="31" t="s">
        <v>134</v>
      </c>
      <c r="O475" s="112" t="s">
        <v>134</v>
      </c>
      <c r="P475" s="31" t="s">
        <v>134</v>
      </c>
      <c r="Q475" s="112" t="s">
        <v>134</v>
      </c>
      <c r="R475" s="106" t="s">
        <v>134</v>
      </c>
      <c r="S475" s="112" t="s">
        <v>134</v>
      </c>
    </row>
    <row r="476" spans="1:19" ht="7.5" customHeight="1" x14ac:dyDescent="0.25">
      <c r="A476" s="55">
        <v>476</v>
      </c>
      <c r="B476" s="74" t="s">
        <v>1307</v>
      </c>
      <c r="C476" s="119" t="s">
        <v>1254</v>
      </c>
      <c r="D476" s="72" t="s">
        <v>134</v>
      </c>
      <c r="E476" s="87" t="s">
        <v>134</v>
      </c>
      <c r="F476" s="72" t="s">
        <v>134</v>
      </c>
      <c r="G476" s="98" t="s">
        <v>134</v>
      </c>
      <c r="H476" s="72" t="s">
        <v>134</v>
      </c>
      <c r="I476" s="98" t="s">
        <v>134</v>
      </c>
      <c r="J476" s="18" t="s">
        <v>134</v>
      </c>
      <c r="K476" s="67" t="s">
        <v>134</v>
      </c>
      <c r="L476" s="31" t="s">
        <v>134</v>
      </c>
      <c r="M476" s="110" t="s">
        <v>134</v>
      </c>
      <c r="N476" s="31" t="s">
        <v>134</v>
      </c>
      <c r="O476" s="112" t="s">
        <v>134</v>
      </c>
      <c r="P476" s="31" t="s">
        <v>134</v>
      </c>
      <c r="Q476" s="112" t="s">
        <v>134</v>
      </c>
      <c r="R476" s="106" t="s">
        <v>134</v>
      </c>
      <c r="S476" s="112" t="s">
        <v>134</v>
      </c>
    </row>
    <row r="477" spans="1:19" ht="7.5" customHeight="1" x14ac:dyDescent="0.25">
      <c r="A477" s="55">
        <v>477</v>
      </c>
      <c r="B477" s="74" t="s">
        <v>1306</v>
      </c>
      <c r="C477" s="119" t="s">
        <v>1254</v>
      </c>
      <c r="D477" s="72" t="s">
        <v>134</v>
      </c>
      <c r="E477" s="87" t="s">
        <v>134</v>
      </c>
      <c r="F477" s="72" t="s">
        <v>134</v>
      </c>
      <c r="G477" s="98" t="s">
        <v>134</v>
      </c>
      <c r="H477" s="72" t="s">
        <v>134</v>
      </c>
      <c r="I477" s="98" t="s">
        <v>134</v>
      </c>
      <c r="J477" s="18" t="s">
        <v>134</v>
      </c>
      <c r="K477" s="67" t="s">
        <v>134</v>
      </c>
      <c r="L477" s="31" t="s">
        <v>134</v>
      </c>
      <c r="M477" s="110" t="s">
        <v>134</v>
      </c>
      <c r="N477" s="31" t="s">
        <v>134</v>
      </c>
      <c r="O477" s="112" t="s">
        <v>134</v>
      </c>
      <c r="P477" s="31" t="s">
        <v>134</v>
      </c>
      <c r="Q477" s="112" t="s">
        <v>134</v>
      </c>
      <c r="R477" s="106" t="s">
        <v>134</v>
      </c>
      <c r="S477" s="112" t="s">
        <v>134</v>
      </c>
    </row>
    <row r="478" spans="1:19" ht="7.5" customHeight="1" x14ac:dyDescent="0.25">
      <c r="A478" s="55">
        <v>478</v>
      </c>
      <c r="B478" s="74" t="s">
        <v>1257</v>
      </c>
      <c r="C478" s="119" t="s">
        <v>1254</v>
      </c>
      <c r="D478" s="72" t="s">
        <v>134</v>
      </c>
      <c r="E478" s="87" t="s">
        <v>134</v>
      </c>
      <c r="F478" s="72" t="s">
        <v>134</v>
      </c>
      <c r="G478" s="98" t="s">
        <v>134</v>
      </c>
      <c r="H478" s="72" t="s">
        <v>134</v>
      </c>
      <c r="I478" s="98" t="s">
        <v>134</v>
      </c>
      <c r="J478" s="18" t="s">
        <v>134</v>
      </c>
      <c r="K478" s="67" t="s">
        <v>134</v>
      </c>
      <c r="L478" s="31" t="s">
        <v>134</v>
      </c>
      <c r="M478" s="110" t="s">
        <v>134</v>
      </c>
      <c r="N478" s="31" t="s">
        <v>134</v>
      </c>
      <c r="O478" s="112" t="s">
        <v>134</v>
      </c>
      <c r="P478" s="31" t="s">
        <v>134</v>
      </c>
      <c r="Q478" s="112" t="s">
        <v>134</v>
      </c>
      <c r="R478" s="106" t="s">
        <v>134</v>
      </c>
      <c r="S478" s="112" t="s">
        <v>134</v>
      </c>
    </row>
    <row r="479" spans="1:19" ht="7.5" customHeight="1" x14ac:dyDescent="0.25">
      <c r="A479" s="55">
        <v>479</v>
      </c>
      <c r="B479" s="74" t="s">
        <v>1258</v>
      </c>
      <c r="C479" s="119" t="s">
        <v>1254</v>
      </c>
      <c r="D479" s="72" t="s">
        <v>134</v>
      </c>
      <c r="E479" s="87" t="s">
        <v>134</v>
      </c>
      <c r="F479" s="72" t="s">
        <v>134</v>
      </c>
      <c r="G479" s="98" t="s">
        <v>134</v>
      </c>
      <c r="H479" s="72" t="s">
        <v>134</v>
      </c>
      <c r="I479" s="98" t="s">
        <v>134</v>
      </c>
      <c r="J479" s="18" t="s">
        <v>134</v>
      </c>
      <c r="K479" s="67" t="s">
        <v>134</v>
      </c>
      <c r="L479" s="31" t="s">
        <v>134</v>
      </c>
      <c r="M479" s="110" t="s">
        <v>134</v>
      </c>
      <c r="N479" s="31" t="s">
        <v>134</v>
      </c>
      <c r="O479" s="112" t="s">
        <v>134</v>
      </c>
      <c r="P479" s="31" t="s">
        <v>134</v>
      </c>
      <c r="Q479" s="112" t="s">
        <v>134</v>
      </c>
      <c r="R479" s="106" t="s">
        <v>134</v>
      </c>
      <c r="S479" s="112" t="s">
        <v>134</v>
      </c>
    </row>
    <row r="480" spans="1:19" ht="7.5" customHeight="1" x14ac:dyDescent="0.25">
      <c r="A480" s="55">
        <v>480</v>
      </c>
      <c r="B480" s="91" t="s">
        <v>1259</v>
      </c>
      <c r="C480" s="119" t="s">
        <v>1254</v>
      </c>
      <c r="D480" s="72" t="s">
        <v>134</v>
      </c>
      <c r="E480" s="87" t="s">
        <v>134</v>
      </c>
      <c r="F480" s="72" t="s">
        <v>134</v>
      </c>
      <c r="G480" s="98" t="s">
        <v>134</v>
      </c>
      <c r="H480" s="72" t="s">
        <v>134</v>
      </c>
      <c r="I480" s="98" t="s">
        <v>134</v>
      </c>
      <c r="J480" s="18" t="s">
        <v>134</v>
      </c>
      <c r="K480" s="67" t="s">
        <v>134</v>
      </c>
      <c r="L480" s="31" t="s">
        <v>134</v>
      </c>
      <c r="M480" s="110" t="s">
        <v>134</v>
      </c>
      <c r="N480" s="31" t="s">
        <v>134</v>
      </c>
      <c r="O480" s="112" t="s">
        <v>134</v>
      </c>
      <c r="P480" s="31" t="s">
        <v>134</v>
      </c>
      <c r="Q480" s="112" t="s">
        <v>134</v>
      </c>
      <c r="R480" s="106" t="s">
        <v>134</v>
      </c>
      <c r="S480" s="112" t="s">
        <v>134</v>
      </c>
    </row>
    <row r="481" spans="1:19" ht="7.5" customHeight="1" x14ac:dyDescent="0.25">
      <c r="A481" s="55">
        <v>481</v>
      </c>
      <c r="B481" s="74" t="s">
        <v>1260</v>
      </c>
      <c r="C481" s="119" t="s">
        <v>1254</v>
      </c>
      <c r="D481" s="72" t="s">
        <v>134</v>
      </c>
      <c r="E481" s="87" t="s">
        <v>134</v>
      </c>
      <c r="F481" s="72" t="s">
        <v>134</v>
      </c>
      <c r="G481" s="98" t="s">
        <v>134</v>
      </c>
      <c r="H481" s="72" t="s">
        <v>134</v>
      </c>
      <c r="I481" s="98" t="s">
        <v>134</v>
      </c>
      <c r="J481" s="18" t="s">
        <v>134</v>
      </c>
      <c r="K481" s="67" t="s">
        <v>134</v>
      </c>
      <c r="L481" s="31" t="s">
        <v>134</v>
      </c>
      <c r="M481" s="110" t="s">
        <v>134</v>
      </c>
      <c r="N481" s="31" t="s">
        <v>134</v>
      </c>
      <c r="O481" s="112" t="s">
        <v>134</v>
      </c>
      <c r="P481" s="31" t="s">
        <v>134</v>
      </c>
      <c r="Q481" s="112" t="s">
        <v>134</v>
      </c>
      <c r="R481" s="106" t="s">
        <v>134</v>
      </c>
      <c r="S481" s="112" t="s">
        <v>134</v>
      </c>
    </row>
    <row r="482" spans="1:19" ht="7.5" customHeight="1" x14ac:dyDescent="0.25">
      <c r="A482" s="55">
        <v>482</v>
      </c>
      <c r="B482" s="91" t="s">
        <v>1299</v>
      </c>
      <c r="C482" s="119" t="s">
        <v>1254</v>
      </c>
      <c r="D482" s="72" t="s">
        <v>134</v>
      </c>
      <c r="E482" s="87" t="s">
        <v>134</v>
      </c>
      <c r="F482" s="72" t="s">
        <v>134</v>
      </c>
      <c r="G482" s="98" t="s">
        <v>134</v>
      </c>
      <c r="H482" s="72" t="s">
        <v>134</v>
      </c>
      <c r="I482" s="98" t="s">
        <v>134</v>
      </c>
      <c r="J482" s="18" t="s">
        <v>134</v>
      </c>
      <c r="K482" s="67" t="s">
        <v>134</v>
      </c>
      <c r="L482" s="31" t="s">
        <v>134</v>
      </c>
      <c r="M482" s="110" t="s">
        <v>134</v>
      </c>
      <c r="N482" s="31" t="s">
        <v>134</v>
      </c>
      <c r="O482" s="112" t="s">
        <v>134</v>
      </c>
      <c r="P482" s="31" t="s">
        <v>134</v>
      </c>
      <c r="Q482" s="112" t="s">
        <v>134</v>
      </c>
      <c r="R482" s="106" t="s">
        <v>134</v>
      </c>
      <c r="S482" s="112" t="s">
        <v>134</v>
      </c>
    </row>
    <row r="483" spans="1:19" ht="7.5" customHeight="1" x14ac:dyDescent="0.25">
      <c r="A483" s="55">
        <v>483</v>
      </c>
      <c r="B483" s="74" t="s">
        <v>1261</v>
      </c>
      <c r="C483" s="119" t="s">
        <v>1254</v>
      </c>
      <c r="D483" s="72" t="s">
        <v>134</v>
      </c>
      <c r="E483" s="87" t="s">
        <v>134</v>
      </c>
      <c r="F483" s="72" t="s">
        <v>134</v>
      </c>
      <c r="G483" s="98" t="s">
        <v>134</v>
      </c>
      <c r="H483" s="72" t="s">
        <v>134</v>
      </c>
      <c r="I483" s="98" t="s">
        <v>134</v>
      </c>
      <c r="J483" s="18" t="s">
        <v>134</v>
      </c>
      <c r="K483" s="67" t="s">
        <v>134</v>
      </c>
      <c r="L483" s="31" t="s">
        <v>134</v>
      </c>
      <c r="M483" s="110" t="s">
        <v>134</v>
      </c>
      <c r="N483" s="31" t="s">
        <v>134</v>
      </c>
      <c r="O483" s="112" t="s">
        <v>134</v>
      </c>
      <c r="P483" s="31" t="s">
        <v>134</v>
      </c>
      <c r="Q483" s="112" t="s">
        <v>134</v>
      </c>
      <c r="R483" s="106" t="s">
        <v>134</v>
      </c>
      <c r="S483" s="112" t="s">
        <v>134</v>
      </c>
    </row>
    <row r="484" spans="1:19" ht="7.5" customHeight="1" x14ac:dyDescent="0.25">
      <c r="A484" s="55">
        <v>484</v>
      </c>
      <c r="B484" s="91" t="s">
        <v>1302</v>
      </c>
      <c r="C484" s="119" t="s">
        <v>1254</v>
      </c>
      <c r="D484" s="72" t="s">
        <v>134</v>
      </c>
      <c r="E484" s="87" t="s">
        <v>134</v>
      </c>
      <c r="F484" s="72" t="s">
        <v>134</v>
      </c>
      <c r="G484" s="98" t="s">
        <v>134</v>
      </c>
      <c r="H484" s="72" t="s">
        <v>134</v>
      </c>
      <c r="I484" s="98" t="s">
        <v>134</v>
      </c>
      <c r="J484" s="18" t="s">
        <v>134</v>
      </c>
      <c r="K484" s="67" t="s">
        <v>134</v>
      </c>
      <c r="L484" s="31" t="s">
        <v>134</v>
      </c>
      <c r="M484" s="110" t="s">
        <v>134</v>
      </c>
      <c r="N484" s="31" t="s">
        <v>134</v>
      </c>
      <c r="O484" s="112" t="s">
        <v>134</v>
      </c>
      <c r="P484" s="31" t="s">
        <v>134</v>
      </c>
      <c r="Q484" s="112" t="s">
        <v>134</v>
      </c>
      <c r="R484" s="106" t="s">
        <v>134</v>
      </c>
      <c r="S484" s="112" t="s">
        <v>134</v>
      </c>
    </row>
    <row r="485" spans="1:19" ht="7.5" customHeight="1" x14ac:dyDescent="0.25">
      <c r="A485" s="55">
        <v>485</v>
      </c>
      <c r="B485" s="91" t="s">
        <v>1300</v>
      </c>
      <c r="C485" s="119" t="s">
        <v>1254</v>
      </c>
      <c r="D485" s="72" t="s">
        <v>134</v>
      </c>
      <c r="E485" s="87" t="s">
        <v>134</v>
      </c>
      <c r="F485" s="72" t="s">
        <v>134</v>
      </c>
      <c r="G485" s="98" t="s">
        <v>134</v>
      </c>
      <c r="H485" s="72" t="s">
        <v>134</v>
      </c>
      <c r="I485" s="98" t="s">
        <v>134</v>
      </c>
      <c r="J485" s="18" t="s">
        <v>134</v>
      </c>
      <c r="K485" s="67" t="s">
        <v>134</v>
      </c>
      <c r="L485" s="31" t="s">
        <v>134</v>
      </c>
      <c r="M485" s="110" t="s">
        <v>134</v>
      </c>
      <c r="N485" s="31" t="s">
        <v>134</v>
      </c>
      <c r="O485" s="112" t="s">
        <v>134</v>
      </c>
      <c r="P485" s="31" t="s">
        <v>134</v>
      </c>
      <c r="Q485" s="112" t="s">
        <v>134</v>
      </c>
      <c r="R485" s="106" t="s">
        <v>134</v>
      </c>
      <c r="S485" s="112" t="s">
        <v>134</v>
      </c>
    </row>
    <row r="486" spans="1:19" ht="7.5" customHeight="1" x14ac:dyDescent="0.25">
      <c r="A486" s="55">
        <v>486</v>
      </c>
      <c r="B486" s="74" t="s">
        <v>48</v>
      </c>
      <c r="C486" s="119" t="s">
        <v>1254</v>
      </c>
      <c r="D486" s="72" t="s">
        <v>134</v>
      </c>
      <c r="E486" s="87" t="s">
        <v>134</v>
      </c>
      <c r="F486" s="72" t="s">
        <v>134</v>
      </c>
      <c r="G486" s="98" t="s">
        <v>134</v>
      </c>
      <c r="H486" s="72" t="s">
        <v>134</v>
      </c>
      <c r="I486" s="98" t="s">
        <v>134</v>
      </c>
      <c r="J486" s="18" t="s">
        <v>134</v>
      </c>
      <c r="K486" s="67" t="s">
        <v>134</v>
      </c>
      <c r="L486" s="31" t="s">
        <v>134</v>
      </c>
      <c r="M486" s="110" t="s">
        <v>134</v>
      </c>
      <c r="N486" s="31" t="s">
        <v>134</v>
      </c>
      <c r="O486" s="112" t="s">
        <v>134</v>
      </c>
      <c r="P486" s="31" t="s">
        <v>134</v>
      </c>
      <c r="Q486" s="112" t="s">
        <v>134</v>
      </c>
      <c r="R486" s="106" t="s">
        <v>134</v>
      </c>
      <c r="S486" s="112" t="s">
        <v>134</v>
      </c>
    </row>
    <row r="487" spans="1:19" ht="7.5" customHeight="1" x14ac:dyDescent="0.25">
      <c r="A487" s="55">
        <v>487</v>
      </c>
      <c r="B487" s="74" t="s">
        <v>1262</v>
      </c>
      <c r="C487" s="119" t="s">
        <v>1254</v>
      </c>
      <c r="D487" s="72" t="s">
        <v>134</v>
      </c>
      <c r="E487" s="87" t="s">
        <v>134</v>
      </c>
      <c r="F487" s="72" t="s">
        <v>134</v>
      </c>
      <c r="G487" s="98" t="s">
        <v>134</v>
      </c>
      <c r="H487" s="72" t="s">
        <v>134</v>
      </c>
      <c r="I487" s="98" t="s">
        <v>134</v>
      </c>
      <c r="J487" s="18" t="s">
        <v>134</v>
      </c>
      <c r="K487" s="67" t="s">
        <v>134</v>
      </c>
      <c r="L487" s="31" t="s">
        <v>134</v>
      </c>
      <c r="M487" s="110" t="s">
        <v>134</v>
      </c>
      <c r="N487" s="31" t="s">
        <v>134</v>
      </c>
      <c r="O487" s="112" t="s">
        <v>134</v>
      </c>
      <c r="P487" s="31" t="s">
        <v>134</v>
      </c>
      <c r="Q487" s="112" t="s">
        <v>134</v>
      </c>
      <c r="R487" s="106" t="s">
        <v>134</v>
      </c>
      <c r="S487" s="112" t="s">
        <v>134</v>
      </c>
    </row>
    <row r="488" spans="1:19" ht="7.5" customHeight="1" x14ac:dyDescent="0.25">
      <c r="A488" s="55">
        <v>488</v>
      </c>
      <c r="B488" s="74" t="s">
        <v>1263</v>
      </c>
      <c r="C488" s="119" t="s">
        <v>1254</v>
      </c>
      <c r="D488" s="72" t="s">
        <v>134</v>
      </c>
      <c r="E488" s="87" t="s">
        <v>134</v>
      </c>
      <c r="F488" s="72" t="s">
        <v>134</v>
      </c>
      <c r="G488" s="98" t="s">
        <v>134</v>
      </c>
      <c r="H488" s="72" t="s">
        <v>134</v>
      </c>
      <c r="I488" s="98" t="s">
        <v>134</v>
      </c>
      <c r="J488" s="18" t="s">
        <v>134</v>
      </c>
      <c r="K488" s="67" t="s">
        <v>134</v>
      </c>
      <c r="L488" s="31" t="s">
        <v>134</v>
      </c>
      <c r="M488" s="110" t="s">
        <v>134</v>
      </c>
      <c r="N488" s="31" t="s">
        <v>134</v>
      </c>
      <c r="O488" s="112" t="s">
        <v>134</v>
      </c>
      <c r="P488" s="31" t="s">
        <v>134</v>
      </c>
      <c r="Q488" s="112" t="s">
        <v>134</v>
      </c>
      <c r="R488" s="106" t="s">
        <v>134</v>
      </c>
      <c r="S488" s="112" t="s">
        <v>134</v>
      </c>
    </row>
    <row r="489" spans="1:19" ht="7.5" customHeight="1" x14ac:dyDescent="0.25">
      <c r="A489" s="55">
        <v>489</v>
      </c>
      <c r="B489" s="74" t="s">
        <v>1264</v>
      </c>
      <c r="C489" s="119" t="s">
        <v>1254</v>
      </c>
      <c r="D489" s="72" t="s">
        <v>134</v>
      </c>
      <c r="E489" s="87" t="s">
        <v>134</v>
      </c>
      <c r="F489" s="72" t="s">
        <v>134</v>
      </c>
      <c r="G489" s="98" t="s">
        <v>134</v>
      </c>
      <c r="H489" s="72" t="s">
        <v>134</v>
      </c>
      <c r="I489" s="98" t="s">
        <v>134</v>
      </c>
      <c r="J489" s="18" t="s">
        <v>134</v>
      </c>
      <c r="K489" s="67" t="s">
        <v>134</v>
      </c>
      <c r="L489" s="31" t="s">
        <v>134</v>
      </c>
      <c r="M489" s="110" t="s">
        <v>134</v>
      </c>
      <c r="N489" s="31" t="s">
        <v>134</v>
      </c>
      <c r="O489" s="112" t="s">
        <v>134</v>
      </c>
      <c r="P489" s="31" t="s">
        <v>134</v>
      </c>
      <c r="Q489" s="112" t="s">
        <v>134</v>
      </c>
      <c r="R489" s="106" t="s">
        <v>134</v>
      </c>
      <c r="S489" s="112" t="s">
        <v>134</v>
      </c>
    </row>
    <row r="490" spans="1:19" ht="7.5" customHeight="1" x14ac:dyDescent="0.25">
      <c r="A490" s="55">
        <v>490</v>
      </c>
      <c r="B490" s="6" t="s">
        <v>1265</v>
      </c>
      <c r="C490" s="119" t="s">
        <v>1254</v>
      </c>
      <c r="D490" s="72" t="s">
        <v>134</v>
      </c>
      <c r="E490" s="87" t="s">
        <v>134</v>
      </c>
      <c r="F490" s="72" t="s">
        <v>134</v>
      </c>
      <c r="G490" s="98" t="s">
        <v>134</v>
      </c>
      <c r="H490" s="72" t="s">
        <v>134</v>
      </c>
      <c r="I490" s="98" t="s">
        <v>134</v>
      </c>
      <c r="J490" s="18" t="s">
        <v>134</v>
      </c>
      <c r="K490" s="67" t="s">
        <v>134</v>
      </c>
      <c r="L490" s="31" t="s">
        <v>134</v>
      </c>
      <c r="M490" s="110" t="s">
        <v>134</v>
      </c>
      <c r="N490" s="31" t="s">
        <v>134</v>
      </c>
      <c r="O490" s="112" t="s">
        <v>134</v>
      </c>
      <c r="P490" s="31" t="s">
        <v>134</v>
      </c>
      <c r="Q490" s="112" t="s">
        <v>134</v>
      </c>
      <c r="R490" s="106" t="s">
        <v>134</v>
      </c>
      <c r="S490" s="112" t="s">
        <v>134</v>
      </c>
    </row>
    <row r="491" spans="1:19" ht="7.5" customHeight="1" x14ac:dyDescent="0.25">
      <c r="A491" s="55">
        <v>491</v>
      </c>
      <c r="B491" s="74" t="s">
        <v>1266</v>
      </c>
      <c r="C491" s="119" t="s">
        <v>1254</v>
      </c>
      <c r="D491" s="72" t="s">
        <v>134</v>
      </c>
      <c r="E491" s="87" t="s">
        <v>134</v>
      </c>
      <c r="F491" s="72" t="s">
        <v>134</v>
      </c>
      <c r="G491" s="98" t="s">
        <v>134</v>
      </c>
      <c r="H491" s="72" t="s">
        <v>134</v>
      </c>
      <c r="I491" s="98" t="s">
        <v>134</v>
      </c>
      <c r="J491" s="18" t="s">
        <v>134</v>
      </c>
      <c r="K491" s="67" t="s">
        <v>134</v>
      </c>
      <c r="L491" s="31" t="s">
        <v>134</v>
      </c>
      <c r="M491" s="110" t="s">
        <v>134</v>
      </c>
      <c r="N491" s="31" t="s">
        <v>134</v>
      </c>
      <c r="O491" s="112" t="s">
        <v>134</v>
      </c>
      <c r="P491" s="31" t="s">
        <v>134</v>
      </c>
      <c r="Q491" s="112" t="s">
        <v>134</v>
      </c>
      <c r="R491" s="106" t="s">
        <v>134</v>
      </c>
      <c r="S491" s="112" t="s">
        <v>134</v>
      </c>
    </row>
    <row r="492" spans="1:19" ht="7.5" customHeight="1" x14ac:dyDescent="0.25">
      <c r="A492" s="55">
        <v>492</v>
      </c>
      <c r="B492" s="6" t="s">
        <v>1267</v>
      </c>
      <c r="C492" s="119" t="s">
        <v>1254</v>
      </c>
      <c r="D492" s="72" t="s">
        <v>134</v>
      </c>
      <c r="E492" s="87" t="s">
        <v>134</v>
      </c>
      <c r="F492" s="72" t="s">
        <v>134</v>
      </c>
      <c r="G492" s="98" t="s">
        <v>134</v>
      </c>
      <c r="H492" s="72" t="s">
        <v>134</v>
      </c>
      <c r="I492" s="98" t="s">
        <v>134</v>
      </c>
      <c r="J492" s="18" t="s">
        <v>134</v>
      </c>
      <c r="K492" s="67" t="s">
        <v>134</v>
      </c>
      <c r="L492" s="31" t="s">
        <v>134</v>
      </c>
      <c r="M492" s="110" t="s">
        <v>134</v>
      </c>
      <c r="N492" s="31" t="s">
        <v>134</v>
      </c>
      <c r="O492" s="112" t="s">
        <v>134</v>
      </c>
      <c r="P492" s="31" t="s">
        <v>134</v>
      </c>
      <c r="Q492" s="112" t="s">
        <v>134</v>
      </c>
      <c r="R492" s="106" t="s">
        <v>134</v>
      </c>
      <c r="S492" s="112" t="s">
        <v>134</v>
      </c>
    </row>
    <row r="493" spans="1:19" ht="7.5" customHeight="1" x14ac:dyDescent="0.25">
      <c r="A493" s="55">
        <v>493</v>
      </c>
      <c r="B493" s="74" t="s">
        <v>1269</v>
      </c>
      <c r="C493" s="119" t="s">
        <v>1254</v>
      </c>
      <c r="D493" s="72" t="s">
        <v>134</v>
      </c>
      <c r="E493" s="87" t="s">
        <v>134</v>
      </c>
      <c r="F493" s="72" t="s">
        <v>134</v>
      </c>
      <c r="G493" s="98" t="s">
        <v>134</v>
      </c>
      <c r="H493" s="72" t="s">
        <v>134</v>
      </c>
      <c r="I493" s="98" t="s">
        <v>134</v>
      </c>
      <c r="J493" s="18" t="s">
        <v>134</v>
      </c>
      <c r="K493" s="67" t="s">
        <v>134</v>
      </c>
      <c r="L493" s="31" t="s">
        <v>134</v>
      </c>
      <c r="M493" s="110" t="s">
        <v>134</v>
      </c>
      <c r="N493" s="31" t="s">
        <v>134</v>
      </c>
      <c r="O493" s="112" t="s">
        <v>134</v>
      </c>
      <c r="P493" s="31" t="s">
        <v>134</v>
      </c>
      <c r="Q493" s="112" t="s">
        <v>134</v>
      </c>
      <c r="R493" s="106" t="s">
        <v>134</v>
      </c>
      <c r="S493" s="112" t="s">
        <v>134</v>
      </c>
    </row>
    <row r="494" spans="1:19" ht="7.5" customHeight="1" x14ac:dyDescent="0.25">
      <c r="A494" s="55">
        <v>494</v>
      </c>
      <c r="B494" s="74" t="s">
        <v>1270</v>
      </c>
      <c r="C494" s="119" t="s">
        <v>1254</v>
      </c>
      <c r="D494" s="72" t="s">
        <v>134</v>
      </c>
      <c r="E494" s="87" t="s">
        <v>134</v>
      </c>
      <c r="F494" s="72" t="s">
        <v>134</v>
      </c>
      <c r="G494" s="98" t="s">
        <v>134</v>
      </c>
      <c r="H494" s="72" t="s">
        <v>134</v>
      </c>
      <c r="I494" s="98" t="s">
        <v>134</v>
      </c>
      <c r="J494" s="18" t="s">
        <v>134</v>
      </c>
      <c r="K494" s="67" t="s">
        <v>134</v>
      </c>
      <c r="L494" s="31" t="s">
        <v>134</v>
      </c>
      <c r="M494" s="110" t="s">
        <v>134</v>
      </c>
      <c r="N494" s="31" t="s">
        <v>134</v>
      </c>
      <c r="O494" s="112" t="s">
        <v>134</v>
      </c>
      <c r="P494" s="31" t="s">
        <v>134</v>
      </c>
      <c r="Q494" s="112" t="s">
        <v>134</v>
      </c>
      <c r="R494" s="106" t="s">
        <v>134</v>
      </c>
      <c r="S494" s="112" t="s">
        <v>134</v>
      </c>
    </row>
    <row r="495" spans="1:19" ht="7.5" customHeight="1" x14ac:dyDescent="0.25">
      <c r="A495" s="55">
        <v>495</v>
      </c>
      <c r="B495" s="74" t="s">
        <v>1309</v>
      </c>
      <c r="C495" s="119" t="s">
        <v>1254</v>
      </c>
      <c r="D495" s="72" t="s">
        <v>134</v>
      </c>
      <c r="E495" s="87" t="s">
        <v>134</v>
      </c>
      <c r="F495" s="72" t="s">
        <v>134</v>
      </c>
      <c r="G495" s="98" t="s">
        <v>134</v>
      </c>
      <c r="H495" s="72" t="s">
        <v>134</v>
      </c>
      <c r="I495" s="98" t="s">
        <v>134</v>
      </c>
      <c r="J495" s="18" t="s">
        <v>134</v>
      </c>
      <c r="K495" s="67" t="s">
        <v>134</v>
      </c>
      <c r="L495" s="31" t="s">
        <v>134</v>
      </c>
      <c r="M495" s="110" t="s">
        <v>134</v>
      </c>
      <c r="N495" s="31" t="s">
        <v>134</v>
      </c>
      <c r="O495" s="112" t="s">
        <v>134</v>
      </c>
      <c r="P495" s="31" t="s">
        <v>134</v>
      </c>
      <c r="Q495" s="112" t="s">
        <v>134</v>
      </c>
      <c r="R495" s="106" t="s">
        <v>134</v>
      </c>
      <c r="S495" s="112" t="s">
        <v>134</v>
      </c>
    </row>
    <row r="496" spans="1:19" ht="7.5" customHeight="1" x14ac:dyDescent="0.25">
      <c r="A496" s="55">
        <v>496</v>
      </c>
      <c r="B496" s="74" t="s">
        <v>1308</v>
      </c>
      <c r="C496" s="119" t="s">
        <v>1254</v>
      </c>
      <c r="D496" s="72" t="s">
        <v>134</v>
      </c>
      <c r="E496" s="87" t="s">
        <v>134</v>
      </c>
      <c r="F496" s="72" t="s">
        <v>134</v>
      </c>
      <c r="G496" s="98" t="s">
        <v>134</v>
      </c>
      <c r="H496" s="72" t="s">
        <v>134</v>
      </c>
      <c r="I496" s="98" t="s">
        <v>134</v>
      </c>
      <c r="J496" s="18" t="s">
        <v>134</v>
      </c>
      <c r="K496" s="67" t="s">
        <v>134</v>
      </c>
      <c r="L496" s="31" t="s">
        <v>134</v>
      </c>
      <c r="M496" s="110" t="s">
        <v>134</v>
      </c>
      <c r="N496" s="31" t="s">
        <v>134</v>
      </c>
      <c r="O496" s="112" t="s">
        <v>134</v>
      </c>
      <c r="P496" s="31" t="s">
        <v>134</v>
      </c>
      <c r="Q496" s="112" t="s">
        <v>134</v>
      </c>
      <c r="R496" s="106" t="s">
        <v>134</v>
      </c>
      <c r="S496" s="112" t="s">
        <v>134</v>
      </c>
    </row>
    <row r="497" spans="1:19" ht="7.5" customHeight="1" x14ac:dyDescent="0.25">
      <c r="A497" s="55">
        <v>497</v>
      </c>
      <c r="B497" s="74" t="s">
        <v>1311</v>
      </c>
      <c r="C497" s="119" t="s">
        <v>1254</v>
      </c>
      <c r="D497" s="72" t="s">
        <v>134</v>
      </c>
      <c r="E497" s="87" t="s">
        <v>134</v>
      </c>
      <c r="F497" s="72" t="s">
        <v>134</v>
      </c>
      <c r="G497" s="98" t="s">
        <v>134</v>
      </c>
      <c r="H497" s="72" t="s">
        <v>134</v>
      </c>
      <c r="I497" s="98" t="s">
        <v>134</v>
      </c>
      <c r="J497" s="18" t="s">
        <v>134</v>
      </c>
      <c r="K497" s="67" t="s">
        <v>134</v>
      </c>
      <c r="L497" s="31" t="s">
        <v>134</v>
      </c>
      <c r="M497" s="110" t="s">
        <v>134</v>
      </c>
      <c r="N497" s="31" t="s">
        <v>134</v>
      </c>
      <c r="O497" s="112" t="s">
        <v>134</v>
      </c>
      <c r="P497" s="31" t="s">
        <v>134</v>
      </c>
      <c r="Q497" s="112" t="s">
        <v>134</v>
      </c>
      <c r="R497" s="106" t="s">
        <v>134</v>
      </c>
      <c r="S497" s="112" t="s">
        <v>134</v>
      </c>
    </row>
    <row r="498" spans="1:19" ht="7.5" customHeight="1" x14ac:dyDescent="0.25">
      <c r="A498" s="55">
        <v>498</v>
      </c>
      <c r="B498" s="74" t="s">
        <v>1310</v>
      </c>
      <c r="C498" s="119" t="s">
        <v>1254</v>
      </c>
      <c r="D498" s="72" t="s">
        <v>134</v>
      </c>
      <c r="E498" s="87" t="s">
        <v>134</v>
      </c>
      <c r="F498" s="72" t="s">
        <v>134</v>
      </c>
      <c r="G498" s="98" t="s">
        <v>134</v>
      </c>
      <c r="H498" s="72" t="s">
        <v>134</v>
      </c>
      <c r="I498" s="98" t="s">
        <v>134</v>
      </c>
      <c r="J498" s="18" t="s">
        <v>134</v>
      </c>
      <c r="K498" s="67" t="s">
        <v>134</v>
      </c>
      <c r="L498" s="31" t="s">
        <v>134</v>
      </c>
      <c r="M498" s="110" t="s">
        <v>134</v>
      </c>
      <c r="N498" s="31" t="s">
        <v>134</v>
      </c>
      <c r="O498" s="112" t="s">
        <v>134</v>
      </c>
      <c r="P498" s="31" t="s">
        <v>134</v>
      </c>
      <c r="Q498" s="112" t="s">
        <v>134</v>
      </c>
      <c r="R498" s="106" t="s">
        <v>134</v>
      </c>
      <c r="S498" s="112" t="s">
        <v>134</v>
      </c>
    </row>
    <row r="499" spans="1:19" ht="7.5" customHeight="1" x14ac:dyDescent="0.25">
      <c r="A499" s="55">
        <v>499</v>
      </c>
      <c r="B499" s="91" t="s">
        <v>1294</v>
      </c>
      <c r="C499" s="119" t="s">
        <v>1254</v>
      </c>
      <c r="D499" s="72" t="s">
        <v>134</v>
      </c>
      <c r="E499" s="87" t="s">
        <v>134</v>
      </c>
      <c r="F499" s="72" t="s">
        <v>134</v>
      </c>
      <c r="G499" s="98" t="s">
        <v>134</v>
      </c>
      <c r="H499" s="72" t="s">
        <v>134</v>
      </c>
      <c r="I499" s="98" t="s">
        <v>134</v>
      </c>
      <c r="J499" s="18" t="s">
        <v>134</v>
      </c>
      <c r="K499" s="67" t="s">
        <v>134</v>
      </c>
      <c r="L499" s="31" t="s">
        <v>134</v>
      </c>
      <c r="M499" s="110" t="s">
        <v>134</v>
      </c>
      <c r="N499" s="31" t="s">
        <v>134</v>
      </c>
      <c r="O499" s="112" t="s">
        <v>134</v>
      </c>
      <c r="P499" s="31" t="s">
        <v>134</v>
      </c>
      <c r="Q499" s="112" t="s">
        <v>134</v>
      </c>
      <c r="R499" s="106" t="s">
        <v>134</v>
      </c>
      <c r="S499" s="112" t="s">
        <v>134</v>
      </c>
    </row>
    <row r="500" spans="1:19" ht="7.5" customHeight="1" x14ac:dyDescent="0.25">
      <c r="A500" s="55">
        <v>500</v>
      </c>
      <c r="B500" s="91" t="s">
        <v>1272</v>
      </c>
      <c r="C500" s="119" t="s">
        <v>1254</v>
      </c>
      <c r="D500" s="72" t="s">
        <v>134</v>
      </c>
      <c r="E500" s="87" t="s">
        <v>134</v>
      </c>
      <c r="F500" s="72" t="s">
        <v>134</v>
      </c>
      <c r="G500" s="98" t="s">
        <v>134</v>
      </c>
      <c r="H500" s="72" t="s">
        <v>134</v>
      </c>
      <c r="I500" s="98" t="s">
        <v>134</v>
      </c>
      <c r="J500" s="18" t="s">
        <v>134</v>
      </c>
      <c r="K500" s="67" t="s">
        <v>134</v>
      </c>
      <c r="L500" s="31" t="s">
        <v>134</v>
      </c>
      <c r="M500" s="110" t="s">
        <v>134</v>
      </c>
      <c r="N500" s="31" t="s">
        <v>134</v>
      </c>
      <c r="O500" s="112" t="s">
        <v>134</v>
      </c>
      <c r="P500" s="31" t="s">
        <v>134</v>
      </c>
      <c r="Q500" s="112" t="s">
        <v>134</v>
      </c>
      <c r="R500" s="106" t="s">
        <v>134</v>
      </c>
      <c r="S500" s="112" t="s">
        <v>134</v>
      </c>
    </row>
    <row r="501" spans="1:19" ht="7.5" customHeight="1" x14ac:dyDescent="0.25">
      <c r="A501" s="55">
        <v>501</v>
      </c>
      <c r="B501" s="91" t="s">
        <v>1295</v>
      </c>
      <c r="C501" s="119" t="s">
        <v>1254</v>
      </c>
      <c r="D501" s="72" t="s">
        <v>134</v>
      </c>
      <c r="E501" s="87" t="s">
        <v>134</v>
      </c>
      <c r="F501" s="72" t="s">
        <v>134</v>
      </c>
      <c r="G501" s="98" t="s">
        <v>134</v>
      </c>
      <c r="H501" s="72" t="s">
        <v>134</v>
      </c>
      <c r="I501" s="98" t="s">
        <v>134</v>
      </c>
      <c r="J501" s="18" t="s">
        <v>134</v>
      </c>
      <c r="K501" s="67" t="s">
        <v>134</v>
      </c>
      <c r="L501" s="31" t="s">
        <v>134</v>
      </c>
      <c r="M501" s="110" t="s">
        <v>134</v>
      </c>
      <c r="N501" s="31" t="s">
        <v>134</v>
      </c>
      <c r="O501" s="112" t="s">
        <v>134</v>
      </c>
      <c r="P501" s="31" t="s">
        <v>134</v>
      </c>
      <c r="Q501" s="112" t="s">
        <v>134</v>
      </c>
      <c r="R501" s="106" t="s">
        <v>134</v>
      </c>
      <c r="S501" s="112" t="s">
        <v>134</v>
      </c>
    </row>
    <row r="502" spans="1:19" ht="7.5" customHeight="1" x14ac:dyDescent="0.25">
      <c r="A502" s="55">
        <v>502</v>
      </c>
      <c r="B502" s="6" t="s">
        <v>1273</v>
      </c>
      <c r="C502" s="119" t="s">
        <v>1254</v>
      </c>
      <c r="D502" s="72" t="s">
        <v>134</v>
      </c>
      <c r="E502" s="87" t="s">
        <v>134</v>
      </c>
      <c r="F502" s="72" t="s">
        <v>134</v>
      </c>
      <c r="G502" s="98" t="s">
        <v>134</v>
      </c>
      <c r="H502" s="72" t="s">
        <v>134</v>
      </c>
      <c r="I502" s="98" t="s">
        <v>134</v>
      </c>
      <c r="J502" s="18" t="s">
        <v>134</v>
      </c>
      <c r="K502" s="67" t="s">
        <v>134</v>
      </c>
      <c r="L502" s="31" t="s">
        <v>134</v>
      </c>
      <c r="M502" s="110" t="s">
        <v>134</v>
      </c>
      <c r="N502" s="31" t="s">
        <v>134</v>
      </c>
      <c r="O502" s="112" t="s">
        <v>134</v>
      </c>
      <c r="P502" s="31" t="s">
        <v>134</v>
      </c>
      <c r="Q502" s="112" t="s">
        <v>134</v>
      </c>
      <c r="R502" s="106" t="s">
        <v>134</v>
      </c>
      <c r="S502" s="112" t="s">
        <v>134</v>
      </c>
    </row>
    <row r="503" spans="1:19" ht="7.5" customHeight="1" x14ac:dyDescent="0.25">
      <c r="A503" s="55">
        <v>503</v>
      </c>
      <c r="B503" s="91" t="s">
        <v>1296</v>
      </c>
      <c r="C503" s="119" t="s">
        <v>1254</v>
      </c>
      <c r="D503" s="72" t="s">
        <v>134</v>
      </c>
      <c r="E503" s="87" t="s">
        <v>134</v>
      </c>
      <c r="F503" s="72" t="s">
        <v>134</v>
      </c>
      <c r="G503" s="98" t="s">
        <v>134</v>
      </c>
      <c r="H503" s="72" t="s">
        <v>134</v>
      </c>
      <c r="I503" s="98" t="s">
        <v>134</v>
      </c>
      <c r="J503" s="18" t="s">
        <v>134</v>
      </c>
      <c r="K503" s="67" t="s">
        <v>134</v>
      </c>
      <c r="L503" s="31" t="s">
        <v>134</v>
      </c>
      <c r="M503" s="110" t="s">
        <v>134</v>
      </c>
      <c r="N503" s="31" t="s">
        <v>134</v>
      </c>
      <c r="O503" s="112" t="s">
        <v>134</v>
      </c>
      <c r="P503" s="31" t="s">
        <v>134</v>
      </c>
      <c r="Q503" s="112" t="s">
        <v>134</v>
      </c>
      <c r="R503" s="106" t="s">
        <v>134</v>
      </c>
      <c r="S503" s="112" t="s">
        <v>134</v>
      </c>
    </row>
    <row r="504" spans="1:19" ht="7.5" customHeight="1" x14ac:dyDescent="0.25">
      <c r="A504" s="55">
        <v>504</v>
      </c>
      <c r="B504" s="6" t="s">
        <v>1274</v>
      </c>
      <c r="C504" s="119" t="s">
        <v>1254</v>
      </c>
      <c r="D504" s="72" t="s">
        <v>134</v>
      </c>
      <c r="E504" s="87" t="s">
        <v>134</v>
      </c>
      <c r="F504" s="72" t="s">
        <v>134</v>
      </c>
      <c r="G504" s="98" t="s">
        <v>134</v>
      </c>
      <c r="H504" s="72" t="s">
        <v>134</v>
      </c>
      <c r="I504" s="98" t="s">
        <v>134</v>
      </c>
      <c r="J504" s="18" t="s">
        <v>134</v>
      </c>
      <c r="K504" s="67" t="s">
        <v>134</v>
      </c>
      <c r="L504" s="31" t="s">
        <v>134</v>
      </c>
      <c r="M504" s="110" t="s">
        <v>134</v>
      </c>
      <c r="N504" s="31" t="s">
        <v>134</v>
      </c>
      <c r="O504" s="112" t="s">
        <v>134</v>
      </c>
      <c r="P504" s="31" t="s">
        <v>134</v>
      </c>
      <c r="Q504" s="112" t="s">
        <v>134</v>
      </c>
      <c r="R504" s="106" t="s">
        <v>134</v>
      </c>
      <c r="S504" s="112" t="s">
        <v>134</v>
      </c>
    </row>
    <row r="505" spans="1:19" ht="7.5" customHeight="1" x14ac:dyDescent="0.25">
      <c r="A505" s="55">
        <v>505</v>
      </c>
      <c r="B505" s="91" t="s">
        <v>1297</v>
      </c>
      <c r="C505" s="119" t="s">
        <v>1254</v>
      </c>
      <c r="D505" s="72" t="s">
        <v>134</v>
      </c>
      <c r="E505" s="87" t="s">
        <v>134</v>
      </c>
      <c r="F505" s="72" t="s">
        <v>134</v>
      </c>
      <c r="G505" s="98" t="s">
        <v>134</v>
      </c>
      <c r="H505" s="72" t="s">
        <v>134</v>
      </c>
      <c r="I505" s="98" t="s">
        <v>134</v>
      </c>
      <c r="J505" s="18" t="s">
        <v>134</v>
      </c>
      <c r="K505" s="67" t="s">
        <v>134</v>
      </c>
      <c r="L505" s="31" t="s">
        <v>134</v>
      </c>
      <c r="M505" s="110" t="s">
        <v>134</v>
      </c>
      <c r="N505" s="31" t="s">
        <v>134</v>
      </c>
      <c r="O505" s="112" t="s">
        <v>134</v>
      </c>
      <c r="P505" s="31" t="s">
        <v>134</v>
      </c>
      <c r="Q505" s="112" t="s">
        <v>134</v>
      </c>
      <c r="R505" s="106" t="s">
        <v>134</v>
      </c>
      <c r="S505" s="112" t="s">
        <v>134</v>
      </c>
    </row>
    <row r="506" spans="1:19" ht="7.5" customHeight="1" x14ac:dyDescent="0.25">
      <c r="A506" s="55">
        <v>506</v>
      </c>
      <c r="B506" s="74" t="s">
        <v>1093</v>
      </c>
      <c r="C506" s="119" t="s">
        <v>1254</v>
      </c>
      <c r="D506" s="72" t="s">
        <v>134</v>
      </c>
      <c r="E506" s="87" t="s">
        <v>134</v>
      </c>
      <c r="F506" s="72" t="s">
        <v>134</v>
      </c>
      <c r="G506" s="98" t="s">
        <v>134</v>
      </c>
      <c r="H506" s="72" t="s">
        <v>134</v>
      </c>
      <c r="I506" s="98" t="s">
        <v>134</v>
      </c>
      <c r="J506" s="18" t="s">
        <v>134</v>
      </c>
      <c r="K506" s="67" t="s">
        <v>134</v>
      </c>
      <c r="L506" s="31" t="s">
        <v>134</v>
      </c>
      <c r="M506" s="110" t="s">
        <v>134</v>
      </c>
      <c r="N506" s="31" t="s">
        <v>134</v>
      </c>
      <c r="O506" s="112" t="s">
        <v>134</v>
      </c>
      <c r="P506" s="31" t="s">
        <v>134</v>
      </c>
      <c r="Q506" s="112" t="s">
        <v>134</v>
      </c>
      <c r="R506" s="106" t="s">
        <v>134</v>
      </c>
      <c r="S506" s="112" t="s">
        <v>134</v>
      </c>
    </row>
    <row r="507" spans="1:19" ht="7.5" customHeight="1" x14ac:dyDescent="0.25">
      <c r="A507" s="55">
        <v>507</v>
      </c>
      <c r="B507" s="74" t="s">
        <v>1275</v>
      </c>
      <c r="C507" s="119" t="s">
        <v>1254</v>
      </c>
      <c r="D507" s="72" t="s">
        <v>134</v>
      </c>
      <c r="E507" s="87" t="s">
        <v>134</v>
      </c>
      <c r="F507" s="72" t="s">
        <v>134</v>
      </c>
      <c r="G507" s="98" t="s">
        <v>134</v>
      </c>
      <c r="H507" s="72" t="s">
        <v>134</v>
      </c>
      <c r="I507" s="98" t="s">
        <v>134</v>
      </c>
      <c r="J507" s="18" t="s">
        <v>134</v>
      </c>
      <c r="K507" s="67" t="s">
        <v>134</v>
      </c>
      <c r="L507" s="31" t="s">
        <v>134</v>
      </c>
      <c r="M507" s="110" t="s">
        <v>134</v>
      </c>
      <c r="N507" s="31" t="s">
        <v>134</v>
      </c>
      <c r="O507" s="112" t="s">
        <v>134</v>
      </c>
      <c r="P507" s="31" t="s">
        <v>134</v>
      </c>
      <c r="Q507" s="112" t="s">
        <v>134</v>
      </c>
      <c r="R507" s="106" t="s">
        <v>134</v>
      </c>
      <c r="S507" s="112" t="s">
        <v>134</v>
      </c>
    </row>
    <row r="508" spans="1:19" ht="7.5" customHeight="1" x14ac:dyDescent="0.25">
      <c r="A508" s="55">
        <v>508</v>
      </c>
      <c r="B508" s="74" t="s">
        <v>1276</v>
      </c>
      <c r="C508" s="119" t="s">
        <v>1254</v>
      </c>
      <c r="D508" s="72" t="s">
        <v>134</v>
      </c>
      <c r="E508" s="87" t="s">
        <v>134</v>
      </c>
      <c r="F508" s="72" t="s">
        <v>134</v>
      </c>
      <c r="G508" s="98" t="s">
        <v>134</v>
      </c>
      <c r="H508" s="72" t="s">
        <v>134</v>
      </c>
      <c r="I508" s="98" t="s">
        <v>134</v>
      </c>
      <c r="J508" s="18" t="s">
        <v>134</v>
      </c>
      <c r="K508" s="67" t="s">
        <v>134</v>
      </c>
      <c r="L508" s="31" t="s">
        <v>134</v>
      </c>
      <c r="M508" s="110" t="s">
        <v>134</v>
      </c>
      <c r="N508" s="31" t="s">
        <v>134</v>
      </c>
      <c r="O508" s="112" t="s">
        <v>134</v>
      </c>
      <c r="P508" s="31" t="s">
        <v>134</v>
      </c>
      <c r="Q508" s="112" t="s">
        <v>134</v>
      </c>
      <c r="R508" s="106" t="s">
        <v>134</v>
      </c>
      <c r="S508" s="112" t="s">
        <v>134</v>
      </c>
    </row>
    <row r="509" spans="1:19" ht="7.5" customHeight="1" x14ac:dyDescent="0.25">
      <c r="A509" s="55">
        <v>509</v>
      </c>
      <c r="B509" s="74" t="s">
        <v>1277</v>
      </c>
      <c r="C509" s="119" t="s">
        <v>1254</v>
      </c>
      <c r="D509" s="72" t="s">
        <v>134</v>
      </c>
      <c r="E509" s="87" t="s">
        <v>134</v>
      </c>
      <c r="F509" s="72" t="s">
        <v>134</v>
      </c>
      <c r="G509" s="98" t="s">
        <v>134</v>
      </c>
      <c r="H509" s="72" t="s">
        <v>134</v>
      </c>
      <c r="I509" s="98" t="s">
        <v>134</v>
      </c>
      <c r="J509" s="18" t="s">
        <v>134</v>
      </c>
      <c r="K509" s="67" t="s">
        <v>134</v>
      </c>
      <c r="L509" s="31" t="s">
        <v>134</v>
      </c>
      <c r="M509" s="110" t="s">
        <v>134</v>
      </c>
      <c r="N509" s="31" t="s">
        <v>134</v>
      </c>
      <c r="O509" s="112" t="s">
        <v>134</v>
      </c>
      <c r="P509" s="31" t="s">
        <v>134</v>
      </c>
      <c r="Q509" s="112" t="s">
        <v>134</v>
      </c>
      <c r="R509" s="106" t="s">
        <v>134</v>
      </c>
      <c r="S509" s="112" t="s">
        <v>134</v>
      </c>
    </row>
    <row r="510" spans="1:19" ht="7.5" customHeight="1" x14ac:dyDescent="0.25">
      <c r="A510" s="55">
        <v>510</v>
      </c>
      <c r="B510" s="91" t="s">
        <v>1303</v>
      </c>
      <c r="C510" s="119" t="s">
        <v>1254</v>
      </c>
      <c r="D510" s="72" t="s">
        <v>134</v>
      </c>
      <c r="E510" s="87" t="s">
        <v>134</v>
      </c>
      <c r="F510" s="72" t="s">
        <v>134</v>
      </c>
      <c r="G510" s="98" t="s">
        <v>134</v>
      </c>
      <c r="H510" s="72" t="s">
        <v>134</v>
      </c>
      <c r="I510" s="98" t="s">
        <v>134</v>
      </c>
      <c r="J510" s="18" t="s">
        <v>134</v>
      </c>
      <c r="K510" s="67" t="s">
        <v>134</v>
      </c>
      <c r="L510" s="31" t="s">
        <v>134</v>
      </c>
      <c r="M510" s="110" t="s">
        <v>134</v>
      </c>
      <c r="N510" s="31" t="s">
        <v>134</v>
      </c>
      <c r="O510" s="112" t="s">
        <v>134</v>
      </c>
      <c r="P510" s="31" t="s">
        <v>134</v>
      </c>
      <c r="Q510" s="112" t="s">
        <v>134</v>
      </c>
      <c r="R510" s="106" t="s">
        <v>134</v>
      </c>
      <c r="S510" s="112" t="s">
        <v>134</v>
      </c>
    </row>
    <row r="511" spans="1:19" ht="7.5" customHeight="1" x14ac:dyDescent="0.25">
      <c r="A511" s="55">
        <v>511</v>
      </c>
      <c r="B511" s="6" t="s">
        <v>1278</v>
      </c>
      <c r="C511" s="119" t="s">
        <v>1254</v>
      </c>
      <c r="D511" s="72" t="s">
        <v>134</v>
      </c>
      <c r="E511" s="87" t="s">
        <v>134</v>
      </c>
      <c r="F511" s="72" t="s">
        <v>134</v>
      </c>
      <c r="G511" s="98" t="s">
        <v>134</v>
      </c>
      <c r="H511" s="72" t="s">
        <v>134</v>
      </c>
      <c r="I511" s="98" t="s">
        <v>134</v>
      </c>
      <c r="J511" s="18" t="s">
        <v>134</v>
      </c>
      <c r="K511" s="67" t="s">
        <v>134</v>
      </c>
      <c r="L511" s="31" t="s">
        <v>134</v>
      </c>
      <c r="M511" s="110" t="s">
        <v>134</v>
      </c>
      <c r="N511" s="31" t="s">
        <v>134</v>
      </c>
      <c r="O511" s="112" t="s">
        <v>134</v>
      </c>
      <c r="P511" s="31" t="s">
        <v>134</v>
      </c>
      <c r="Q511" s="112" t="s">
        <v>134</v>
      </c>
      <c r="R511" s="106" t="s">
        <v>134</v>
      </c>
      <c r="S511" s="112" t="s">
        <v>134</v>
      </c>
    </row>
    <row r="512" spans="1:19" ht="7.5" customHeight="1" x14ac:dyDescent="0.25">
      <c r="A512" s="55">
        <v>512</v>
      </c>
      <c r="B512" s="91" t="s">
        <v>1305</v>
      </c>
      <c r="C512" s="119" t="s">
        <v>1254</v>
      </c>
      <c r="D512" s="72" t="s">
        <v>134</v>
      </c>
      <c r="E512" s="87" t="s">
        <v>134</v>
      </c>
      <c r="F512" s="72" t="s">
        <v>134</v>
      </c>
      <c r="G512" s="98" t="s">
        <v>134</v>
      </c>
      <c r="H512" s="72" t="s">
        <v>134</v>
      </c>
      <c r="I512" s="98" t="s">
        <v>134</v>
      </c>
      <c r="J512" s="18" t="s">
        <v>134</v>
      </c>
      <c r="K512" s="67" t="s">
        <v>134</v>
      </c>
      <c r="L512" s="31" t="s">
        <v>134</v>
      </c>
      <c r="M512" s="110" t="s">
        <v>134</v>
      </c>
      <c r="N512" s="31" t="s">
        <v>134</v>
      </c>
      <c r="O512" s="112" t="s">
        <v>134</v>
      </c>
      <c r="P512" s="31" t="s">
        <v>134</v>
      </c>
      <c r="Q512" s="112" t="s">
        <v>134</v>
      </c>
      <c r="R512" s="106" t="s">
        <v>134</v>
      </c>
      <c r="S512" s="112" t="s">
        <v>134</v>
      </c>
    </row>
    <row r="513" spans="1:19" ht="7.5" customHeight="1" x14ac:dyDescent="0.25">
      <c r="A513" s="55">
        <v>513</v>
      </c>
      <c r="B513" s="91" t="s">
        <v>1304</v>
      </c>
      <c r="C513" s="119" t="s">
        <v>1254</v>
      </c>
      <c r="D513" s="72" t="s">
        <v>134</v>
      </c>
      <c r="E513" s="87" t="s">
        <v>134</v>
      </c>
      <c r="F513" s="72" t="s">
        <v>134</v>
      </c>
      <c r="G513" s="98" t="s">
        <v>134</v>
      </c>
      <c r="H513" s="72" t="s">
        <v>134</v>
      </c>
      <c r="I513" s="98" t="s">
        <v>134</v>
      </c>
      <c r="J513" s="18" t="s">
        <v>134</v>
      </c>
      <c r="K513" s="67" t="s">
        <v>134</v>
      </c>
      <c r="L513" s="31" t="s">
        <v>134</v>
      </c>
      <c r="M513" s="110" t="s">
        <v>134</v>
      </c>
      <c r="N513" s="31" t="s">
        <v>134</v>
      </c>
      <c r="O513" s="112" t="s">
        <v>134</v>
      </c>
      <c r="P513" s="31" t="s">
        <v>134</v>
      </c>
      <c r="Q513" s="112" t="s">
        <v>134</v>
      </c>
      <c r="R513" s="106" t="s">
        <v>134</v>
      </c>
      <c r="S513" s="112" t="s">
        <v>134</v>
      </c>
    </row>
    <row r="514" spans="1:19" ht="7.5" customHeight="1" x14ac:dyDescent="0.25">
      <c r="A514" s="55">
        <v>514</v>
      </c>
      <c r="B514" s="74" t="s">
        <v>1293</v>
      </c>
      <c r="C514" s="119" t="s">
        <v>1254</v>
      </c>
      <c r="D514" s="72" t="s">
        <v>134</v>
      </c>
      <c r="E514" s="87" t="s">
        <v>134</v>
      </c>
      <c r="F514" s="72" t="s">
        <v>134</v>
      </c>
      <c r="G514" s="98" t="s">
        <v>134</v>
      </c>
      <c r="H514" s="72" t="s">
        <v>134</v>
      </c>
      <c r="I514" s="98" t="s">
        <v>134</v>
      </c>
      <c r="J514" s="18" t="s">
        <v>134</v>
      </c>
      <c r="K514" s="67" t="s">
        <v>134</v>
      </c>
      <c r="L514" s="31" t="s">
        <v>134</v>
      </c>
      <c r="M514" s="110" t="s">
        <v>134</v>
      </c>
      <c r="N514" s="31" t="s">
        <v>134</v>
      </c>
      <c r="O514" s="112" t="s">
        <v>134</v>
      </c>
      <c r="P514" s="31" t="s">
        <v>134</v>
      </c>
      <c r="Q514" s="112" t="s">
        <v>134</v>
      </c>
      <c r="R514" s="106" t="s">
        <v>134</v>
      </c>
      <c r="S514" s="112" t="s">
        <v>134</v>
      </c>
    </row>
    <row r="515" spans="1:19" ht="7.5" customHeight="1" x14ac:dyDescent="0.25">
      <c r="A515" s="55">
        <v>515</v>
      </c>
      <c r="B515" s="6" t="s">
        <v>1279</v>
      </c>
      <c r="C515" s="119" t="s">
        <v>1254</v>
      </c>
      <c r="D515" s="72" t="s">
        <v>134</v>
      </c>
      <c r="E515" s="87" t="s">
        <v>134</v>
      </c>
      <c r="F515" s="72" t="s">
        <v>134</v>
      </c>
      <c r="G515" s="98" t="s">
        <v>134</v>
      </c>
      <c r="H515" s="72" t="s">
        <v>134</v>
      </c>
      <c r="I515" s="98" t="s">
        <v>134</v>
      </c>
      <c r="J515" s="18" t="s">
        <v>134</v>
      </c>
      <c r="K515" s="67" t="s">
        <v>134</v>
      </c>
      <c r="L515" s="31" t="s">
        <v>134</v>
      </c>
      <c r="M515" s="110" t="s">
        <v>134</v>
      </c>
      <c r="N515" s="31" t="s">
        <v>134</v>
      </c>
      <c r="O515" s="112" t="s">
        <v>134</v>
      </c>
      <c r="P515" s="31" t="s">
        <v>134</v>
      </c>
      <c r="Q515" s="112" t="s">
        <v>134</v>
      </c>
      <c r="R515" s="106" t="s">
        <v>134</v>
      </c>
      <c r="S515" s="112" t="s">
        <v>134</v>
      </c>
    </row>
    <row r="516" spans="1:19" ht="7.5" customHeight="1" x14ac:dyDescent="0.25">
      <c r="A516" s="55">
        <v>516</v>
      </c>
      <c r="B516" s="6" t="s">
        <v>1280</v>
      </c>
      <c r="C516" s="119" t="s">
        <v>1254</v>
      </c>
      <c r="D516" s="72" t="s">
        <v>134</v>
      </c>
      <c r="E516" s="87" t="s">
        <v>134</v>
      </c>
      <c r="F516" s="72" t="s">
        <v>134</v>
      </c>
      <c r="G516" s="98" t="s">
        <v>134</v>
      </c>
      <c r="H516" s="72" t="s">
        <v>134</v>
      </c>
      <c r="I516" s="98" t="s">
        <v>134</v>
      </c>
      <c r="J516" s="18" t="s">
        <v>134</v>
      </c>
      <c r="K516" s="67" t="s">
        <v>134</v>
      </c>
      <c r="L516" s="31" t="s">
        <v>134</v>
      </c>
      <c r="M516" s="110" t="s">
        <v>134</v>
      </c>
      <c r="N516" s="31" t="s">
        <v>134</v>
      </c>
      <c r="O516" s="112" t="s">
        <v>134</v>
      </c>
      <c r="P516" s="31" t="s">
        <v>134</v>
      </c>
      <c r="Q516" s="112" t="s">
        <v>134</v>
      </c>
      <c r="R516" s="106" t="s">
        <v>134</v>
      </c>
      <c r="S516" s="112" t="s">
        <v>134</v>
      </c>
    </row>
    <row r="517" spans="1:19" ht="7.5" customHeight="1" x14ac:dyDescent="0.25">
      <c r="A517" s="55">
        <v>517</v>
      </c>
      <c r="B517" s="6" t="s">
        <v>1281</v>
      </c>
      <c r="C517" s="119" t="s">
        <v>1254</v>
      </c>
      <c r="D517" s="72" t="s">
        <v>134</v>
      </c>
      <c r="E517" s="87" t="s">
        <v>134</v>
      </c>
      <c r="F517" s="72" t="s">
        <v>134</v>
      </c>
      <c r="G517" s="98" t="s">
        <v>134</v>
      </c>
      <c r="H517" s="72" t="s">
        <v>134</v>
      </c>
      <c r="I517" s="98" t="s">
        <v>134</v>
      </c>
      <c r="J517" s="18" t="s">
        <v>134</v>
      </c>
      <c r="K517" s="67" t="s">
        <v>134</v>
      </c>
      <c r="L517" s="31" t="s">
        <v>134</v>
      </c>
      <c r="M517" s="110" t="s">
        <v>134</v>
      </c>
      <c r="N517" s="31" t="s">
        <v>134</v>
      </c>
      <c r="O517" s="112" t="s">
        <v>134</v>
      </c>
      <c r="P517" s="31" t="s">
        <v>134</v>
      </c>
      <c r="Q517" s="112" t="s">
        <v>134</v>
      </c>
      <c r="R517" s="106" t="s">
        <v>134</v>
      </c>
      <c r="S517" s="112" t="s">
        <v>134</v>
      </c>
    </row>
    <row r="518" spans="1:19" ht="7.5" customHeight="1" x14ac:dyDescent="0.25">
      <c r="A518" s="55">
        <v>518</v>
      </c>
      <c r="B518" s="6" t="s">
        <v>414</v>
      </c>
      <c r="C518" s="119" t="s">
        <v>1254</v>
      </c>
      <c r="D518" s="72" t="s">
        <v>134</v>
      </c>
      <c r="E518" s="87" t="s">
        <v>134</v>
      </c>
      <c r="F518" s="72" t="s">
        <v>134</v>
      </c>
      <c r="G518" s="98" t="s">
        <v>134</v>
      </c>
      <c r="H518" s="72" t="s">
        <v>134</v>
      </c>
      <c r="I518" s="98" t="s">
        <v>134</v>
      </c>
      <c r="J518" s="18" t="s">
        <v>134</v>
      </c>
      <c r="K518" s="67" t="s">
        <v>134</v>
      </c>
      <c r="L518" s="31" t="s">
        <v>134</v>
      </c>
      <c r="M518" s="110" t="s">
        <v>134</v>
      </c>
      <c r="N518" s="31" t="s">
        <v>134</v>
      </c>
      <c r="O518" s="112" t="s">
        <v>134</v>
      </c>
      <c r="P518" s="31" t="s">
        <v>134</v>
      </c>
      <c r="Q518" s="112" t="s">
        <v>134</v>
      </c>
      <c r="R518" s="106" t="s">
        <v>134</v>
      </c>
      <c r="S518" s="112" t="s">
        <v>134</v>
      </c>
    </row>
    <row r="519" spans="1:19" ht="7.5" customHeight="1" x14ac:dyDescent="0.25">
      <c r="A519" s="55">
        <v>519</v>
      </c>
      <c r="B519" s="74" t="s">
        <v>1282</v>
      </c>
      <c r="C519" s="119" t="s">
        <v>1254</v>
      </c>
      <c r="D519" s="72" t="s">
        <v>134</v>
      </c>
      <c r="E519" s="87" t="s">
        <v>134</v>
      </c>
      <c r="F519" s="72" t="s">
        <v>134</v>
      </c>
      <c r="G519" s="98" t="s">
        <v>134</v>
      </c>
      <c r="H519" s="72" t="s">
        <v>134</v>
      </c>
      <c r="I519" s="98" t="s">
        <v>134</v>
      </c>
      <c r="J519" s="18" t="s">
        <v>134</v>
      </c>
      <c r="K519" s="67" t="s">
        <v>134</v>
      </c>
      <c r="L519" s="31" t="s">
        <v>134</v>
      </c>
      <c r="M519" s="110" t="s">
        <v>134</v>
      </c>
      <c r="N519" s="31" t="s">
        <v>134</v>
      </c>
      <c r="O519" s="112" t="s">
        <v>134</v>
      </c>
      <c r="P519" s="31" t="s">
        <v>134</v>
      </c>
      <c r="Q519" s="112" t="s">
        <v>134</v>
      </c>
      <c r="R519" s="106" t="s">
        <v>134</v>
      </c>
      <c r="S519" s="112" t="s">
        <v>134</v>
      </c>
    </row>
    <row r="520" spans="1:19" ht="7.5" customHeight="1" x14ac:dyDescent="0.25">
      <c r="A520" s="55">
        <v>520</v>
      </c>
      <c r="B520" s="6" t="s">
        <v>1283</v>
      </c>
      <c r="C520" s="119" t="s">
        <v>1254</v>
      </c>
      <c r="D520" s="72" t="s">
        <v>134</v>
      </c>
      <c r="E520" s="87" t="s">
        <v>134</v>
      </c>
      <c r="F520" s="72" t="s">
        <v>134</v>
      </c>
      <c r="G520" s="98" t="s">
        <v>134</v>
      </c>
      <c r="H520" s="72" t="s">
        <v>134</v>
      </c>
      <c r="I520" s="98" t="s">
        <v>134</v>
      </c>
      <c r="J520" s="18" t="s">
        <v>134</v>
      </c>
      <c r="K520" s="67" t="s">
        <v>134</v>
      </c>
      <c r="L520" s="31" t="s">
        <v>134</v>
      </c>
      <c r="M520" s="110" t="s">
        <v>134</v>
      </c>
      <c r="N520" s="31" t="s">
        <v>134</v>
      </c>
      <c r="O520" s="112" t="s">
        <v>134</v>
      </c>
      <c r="P520" s="31" t="s">
        <v>134</v>
      </c>
      <c r="Q520" s="112" t="s">
        <v>134</v>
      </c>
      <c r="R520" s="106" t="s">
        <v>134</v>
      </c>
      <c r="S520" s="112" t="s">
        <v>134</v>
      </c>
    </row>
    <row r="521" spans="1:19" ht="7.5" customHeight="1" x14ac:dyDescent="0.25">
      <c r="A521" s="55">
        <v>521</v>
      </c>
      <c r="B521" s="74" t="s">
        <v>1284</v>
      </c>
      <c r="C521" s="119" t="s">
        <v>1254</v>
      </c>
      <c r="D521" s="72" t="s">
        <v>134</v>
      </c>
      <c r="E521" s="87" t="s">
        <v>134</v>
      </c>
      <c r="F521" s="72" t="s">
        <v>134</v>
      </c>
      <c r="G521" s="98" t="s">
        <v>134</v>
      </c>
      <c r="H521" s="72" t="s">
        <v>134</v>
      </c>
      <c r="I521" s="98" t="s">
        <v>134</v>
      </c>
      <c r="J521" s="18" t="s">
        <v>134</v>
      </c>
      <c r="K521" s="67" t="s">
        <v>134</v>
      </c>
      <c r="L521" s="31" t="s">
        <v>134</v>
      </c>
      <c r="M521" s="110" t="s">
        <v>134</v>
      </c>
      <c r="N521" s="31" t="s">
        <v>134</v>
      </c>
      <c r="O521" s="112" t="s">
        <v>134</v>
      </c>
      <c r="P521" s="31" t="s">
        <v>134</v>
      </c>
      <c r="Q521" s="112" t="s">
        <v>134</v>
      </c>
      <c r="R521" s="106" t="s">
        <v>134</v>
      </c>
      <c r="S521" s="112" t="s">
        <v>134</v>
      </c>
    </row>
    <row r="522" spans="1:19" ht="7.5" customHeight="1" x14ac:dyDescent="0.25">
      <c r="A522" s="55">
        <v>522</v>
      </c>
      <c r="B522" s="6" t="s">
        <v>1285</v>
      </c>
      <c r="C522" s="119" t="s">
        <v>1254</v>
      </c>
      <c r="D522" s="72" t="s">
        <v>134</v>
      </c>
      <c r="E522" s="87" t="s">
        <v>134</v>
      </c>
      <c r="F522" s="72" t="s">
        <v>134</v>
      </c>
      <c r="G522" s="98" t="s">
        <v>134</v>
      </c>
      <c r="H522" s="72" t="s">
        <v>134</v>
      </c>
      <c r="I522" s="98" t="s">
        <v>134</v>
      </c>
      <c r="J522" s="18" t="s">
        <v>134</v>
      </c>
      <c r="K522" s="67" t="s">
        <v>134</v>
      </c>
      <c r="L522" s="31" t="s">
        <v>134</v>
      </c>
      <c r="M522" s="110" t="s">
        <v>134</v>
      </c>
      <c r="N522" s="31" t="s">
        <v>134</v>
      </c>
      <c r="O522" s="112" t="s">
        <v>134</v>
      </c>
      <c r="P522" s="31" t="s">
        <v>134</v>
      </c>
      <c r="Q522" s="112" t="s">
        <v>134</v>
      </c>
      <c r="R522" s="106" t="s">
        <v>134</v>
      </c>
      <c r="S522" s="112" t="s">
        <v>134</v>
      </c>
    </row>
    <row r="523" spans="1:19" ht="7.5" customHeight="1" x14ac:dyDescent="0.25">
      <c r="A523" s="55">
        <v>523</v>
      </c>
      <c r="B523" s="74" t="s">
        <v>1268</v>
      </c>
      <c r="C523" s="119" t="s">
        <v>1254</v>
      </c>
      <c r="D523" s="72" t="s">
        <v>134</v>
      </c>
      <c r="E523" s="87" t="s">
        <v>134</v>
      </c>
      <c r="F523" s="72" t="s">
        <v>134</v>
      </c>
      <c r="G523" s="98" t="s">
        <v>134</v>
      </c>
      <c r="H523" s="72" t="s">
        <v>134</v>
      </c>
      <c r="I523" s="98" t="s">
        <v>134</v>
      </c>
      <c r="J523" s="18" t="s">
        <v>134</v>
      </c>
      <c r="K523" s="67" t="s">
        <v>134</v>
      </c>
      <c r="L523" s="31" t="s">
        <v>134</v>
      </c>
      <c r="M523" s="110" t="s">
        <v>134</v>
      </c>
      <c r="N523" s="31" t="s">
        <v>134</v>
      </c>
      <c r="O523" s="112" t="s">
        <v>134</v>
      </c>
      <c r="P523" s="31" t="s">
        <v>134</v>
      </c>
      <c r="Q523" s="112" t="s">
        <v>134</v>
      </c>
      <c r="R523" s="106" t="s">
        <v>134</v>
      </c>
      <c r="S523" s="112" t="s">
        <v>134</v>
      </c>
    </row>
    <row r="524" spans="1:19" ht="7.5" customHeight="1" x14ac:dyDescent="0.25">
      <c r="A524" s="55">
        <v>524</v>
      </c>
      <c r="B524" s="6" t="s">
        <v>1286</v>
      </c>
      <c r="C524" s="119" t="s">
        <v>1254</v>
      </c>
      <c r="D524" s="72" t="s">
        <v>134</v>
      </c>
      <c r="E524" s="87" t="s">
        <v>134</v>
      </c>
      <c r="F524" s="72" t="s">
        <v>134</v>
      </c>
      <c r="G524" s="98" t="s">
        <v>134</v>
      </c>
      <c r="H524" s="72" t="s">
        <v>134</v>
      </c>
      <c r="I524" s="98" t="s">
        <v>134</v>
      </c>
      <c r="J524" s="18" t="s">
        <v>134</v>
      </c>
      <c r="K524" s="67" t="s">
        <v>134</v>
      </c>
      <c r="L524" s="31" t="s">
        <v>134</v>
      </c>
      <c r="M524" s="110" t="s">
        <v>134</v>
      </c>
      <c r="N524" s="31" t="s">
        <v>134</v>
      </c>
      <c r="O524" s="112" t="s">
        <v>134</v>
      </c>
      <c r="P524" s="31" t="s">
        <v>134</v>
      </c>
      <c r="Q524" s="112" t="s">
        <v>134</v>
      </c>
      <c r="R524" s="106" t="s">
        <v>134</v>
      </c>
      <c r="S524" s="112" t="s">
        <v>134</v>
      </c>
    </row>
    <row r="525" spans="1:19" ht="7.5" customHeight="1" x14ac:dyDescent="0.25">
      <c r="A525" s="55">
        <v>525</v>
      </c>
      <c r="B525" s="91" t="s">
        <v>1292</v>
      </c>
      <c r="C525" s="119" t="s">
        <v>1254</v>
      </c>
      <c r="D525" s="72" t="s">
        <v>134</v>
      </c>
      <c r="E525" s="87" t="s">
        <v>134</v>
      </c>
      <c r="F525" s="72" t="s">
        <v>134</v>
      </c>
      <c r="G525" s="98" t="s">
        <v>134</v>
      </c>
      <c r="H525" s="72" t="s">
        <v>134</v>
      </c>
      <c r="I525" s="98" t="s">
        <v>134</v>
      </c>
      <c r="J525" s="18" t="s">
        <v>134</v>
      </c>
      <c r="K525" s="67" t="s">
        <v>134</v>
      </c>
      <c r="L525" s="31" t="s">
        <v>134</v>
      </c>
      <c r="M525" s="110" t="s">
        <v>134</v>
      </c>
      <c r="N525" s="31" t="s">
        <v>134</v>
      </c>
      <c r="O525" s="112" t="s">
        <v>134</v>
      </c>
      <c r="P525" s="31" t="s">
        <v>134</v>
      </c>
      <c r="Q525" s="112" t="s">
        <v>134</v>
      </c>
      <c r="R525" s="106" t="s">
        <v>134</v>
      </c>
      <c r="S525" s="112" t="s">
        <v>134</v>
      </c>
    </row>
    <row r="526" spans="1:19" ht="7.5" customHeight="1" x14ac:dyDescent="0.25">
      <c r="A526" s="55">
        <v>526</v>
      </c>
      <c r="B526" s="74" t="s">
        <v>1287</v>
      </c>
      <c r="C526" s="119" t="s">
        <v>1254</v>
      </c>
      <c r="D526" s="72" t="s">
        <v>134</v>
      </c>
      <c r="E526" s="87" t="s">
        <v>134</v>
      </c>
      <c r="F526" s="72" t="s">
        <v>134</v>
      </c>
      <c r="G526" s="98" t="s">
        <v>134</v>
      </c>
      <c r="H526" s="72" t="s">
        <v>134</v>
      </c>
      <c r="I526" s="98" t="s">
        <v>134</v>
      </c>
      <c r="J526" s="18" t="s">
        <v>134</v>
      </c>
      <c r="K526" s="67" t="s">
        <v>134</v>
      </c>
      <c r="L526" s="31" t="s">
        <v>134</v>
      </c>
      <c r="M526" s="110" t="s">
        <v>134</v>
      </c>
      <c r="N526" s="31" t="s">
        <v>134</v>
      </c>
      <c r="O526" s="112" t="s">
        <v>134</v>
      </c>
      <c r="P526" s="31" t="s">
        <v>134</v>
      </c>
      <c r="Q526" s="112" t="s">
        <v>134</v>
      </c>
      <c r="R526" s="106" t="s">
        <v>134</v>
      </c>
      <c r="S526" s="112" t="s">
        <v>134</v>
      </c>
    </row>
    <row r="527" spans="1:19" ht="7.5" customHeight="1" x14ac:dyDescent="0.25">
      <c r="A527" s="55">
        <v>527</v>
      </c>
      <c r="B527" s="6" t="s">
        <v>1288</v>
      </c>
      <c r="C527" s="119" t="s">
        <v>1254</v>
      </c>
      <c r="D527" s="72" t="s">
        <v>134</v>
      </c>
      <c r="E527" s="87" t="s">
        <v>134</v>
      </c>
      <c r="F527" s="72" t="s">
        <v>134</v>
      </c>
      <c r="G527" s="98" t="s">
        <v>134</v>
      </c>
      <c r="H527" s="72" t="s">
        <v>134</v>
      </c>
      <c r="I527" s="98" t="s">
        <v>134</v>
      </c>
      <c r="J527" s="18" t="s">
        <v>134</v>
      </c>
      <c r="K527" s="67" t="s">
        <v>134</v>
      </c>
      <c r="L527" s="31" t="s">
        <v>134</v>
      </c>
      <c r="M527" s="110" t="s">
        <v>134</v>
      </c>
      <c r="N527" s="31" t="s">
        <v>134</v>
      </c>
      <c r="O527" s="112" t="s">
        <v>134</v>
      </c>
      <c r="P527" s="31" t="s">
        <v>134</v>
      </c>
      <c r="Q527" s="112" t="s">
        <v>134</v>
      </c>
      <c r="R527" s="106" t="s">
        <v>134</v>
      </c>
      <c r="S527" s="112" t="s">
        <v>134</v>
      </c>
    </row>
    <row r="528" spans="1:19" ht="7.5" customHeight="1" x14ac:dyDescent="0.25">
      <c r="A528" s="55">
        <v>528</v>
      </c>
      <c r="B528" s="74" t="s">
        <v>1271</v>
      </c>
      <c r="C528" s="119" t="s">
        <v>1254</v>
      </c>
      <c r="D528" s="72" t="s">
        <v>134</v>
      </c>
      <c r="E528" s="87" t="s">
        <v>134</v>
      </c>
      <c r="F528" s="72" t="s">
        <v>134</v>
      </c>
      <c r="G528" s="98" t="s">
        <v>134</v>
      </c>
      <c r="H528" s="72" t="s">
        <v>134</v>
      </c>
      <c r="I528" s="98" t="s">
        <v>134</v>
      </c>
      <c r="J528" s="18" t="s">
        <v>134</v>
      </c>
      <c r="K528" s="67" t="s">
        <v>134</v>
      </c>
      <c r="L528" s="31" t="s">
        <v>134</v>
      </c>
      <c r="M528" s="110" t="s">
        <v>134</v>
      </c>
      <c r="N528" s="31" t="s">
        <v>134</v>
      </c>
      <c r="O528" s="112" t="s">
        <v>134</v>
      </c>
      <c r="P528" s="31" t="s">
        <v>134</v>
      </c>
      <c r="Q528" s="112" t="s">
        <v>134</v>
      </c>
      <c r="R528" s="106" t="s">
        <v>134</v>
      </c>
      <c r="S528" s="112" t="s">
        <v>134</v>
      </c>
    </row>
    <row r="529" spans="1:19" ht="7.5" customHeight="1" x14ac:dyDescent="0.25">
      <c r="A529" s="55">
        <v>529</v>
      </c>
      <c r="B529" s="6" t="s">
        <v>1289</v>
      </c>
      <c r="C529" s="119" t="s">
        <v>1254</v>
      </c>
      <c r="D529" s="72" t="s">
        <v>134</v>
      </c>
      <c r="E529" s="87" t="s">
        <v>134</v>
      </c>
      <c r="F529" s="72" t="s">
        <v>134</v>
      </c>
      <c r="G529" s="98" t="s">
        <v>134</v>
      </c>
      <c r="H529" s="72" t="s">
        <v>134</v>
      </c>
      <c r="I529" s="98" t="s">
        <v>134</v>
      </c>
      <c r="J529" s="18" t="s">
        <v>134</v>
      </c>
      <c r="K529" s="67" t="s">
        <v>134</v>
      </c>
      <c r="L529" s="31" t="s">
        <v>134</v>
      </c>
      <c r="M529" s="110" t="s">
        <v>134</v>
      </c>
      <c r="N529" s="31" t="s">
        <v>134</v>
      </c>
      <c r="O529" s="112" t="s">
        <v>134</v>
      </c>
      <c r="P529" s="31" t="s">
        <v>134</v>
      </c>
      <c r="Q529" s="112" t="s">
        <v>134</v>
      </c>
      <c r="R529" s="106" t="s">
        <v>134</v>
      </c>
      <c r="S529" s="112" t="s">
        <v>134</v>
      </c>
    </row>
    <row r="530" spans="1:19" ht="7.5" customHeight="1" x14ac:dyDescent="0.25">
      <c r="A530" s="55">
        <v>530</v>
      </c>
      <c r="B530" s="91" t="s">
        <v>1298</v>
      </c>
      <c r="C530" s="119" t="s">
        <v>1254</v>
      </c>
      <c r="D530" s="72" t="s">
        <v>134</v>
      </c>
      <c r="E530" s="87" t="s">
        <v>134</v>
      </c>
      <c r="F530" s="72" t="s">
        <v>134</v>
      </c>
      <c r="G530" s="98" t="s">
        <v>134</v>
      </c>
      <c r="H530" s="72" t="s">
        <v>134</v>
      </c>
      <c r="I530" s="98" t="s">
        <v>134</v>
      </c>
      <c r="J530" s="18" t="s">
        <v>134</v>
      </c>
      <c r="K530" s="67" t="s">
        <v>134</v>
      </c>
      <c r="L530" s="31" t="s">
        <v>134</v>
      </c>
      <c r="M530" s="110" t="s">
        <v>134</v>
      </c>
      <c r="N530" s="31" t="s">
        <v>134</v>
      </c>
      <c r="O530" s="112" t="s">
        <v>134</v>
      </c>
      <c r="P530" s="31" t="s">
        <v>134</v>
      </c>
      <c r="Q530" s="112" t="s">
        <v>134</v>
      </c>
      <c r="R530" s="106" t="s">
        <v>134</v>
      </c>
      <c r="S530" s="112" t="s">
        <v>134</v>
      </c>
    </row>
    <row r="531" spans="1:19" ht="7.5" customHeight="1" x14ac:dyDescent="0.25">
      <c r="A531" s="55">
        <v>531</v>
      </c>
      <c r="B531" s="6" t="s">
        <v>1290</v>
      </c>
      <c r="C531" s="119" t="s">
        <v>1254</v>
      </c>
      <c r="D531" s="72" t="s">
        <v>134</v>
      </c>
      <c r="E531" s="87" t="s">
        <v>134</v>
      </c>
      <c r="F531" s="72" t="s">
        <v>134</v>
      </c>
      <c r="G531" s="98" t="s">
        <v>134</v>
      </c>
      <c r="H531" s="72" t="s">
        <v>134</v>
      </c>
      <c r="I531" s="98" t="s">
        <v>134</v>
      </c>
      <c r="J531" s="18" t="s">
        <v>134</v>
      </c>
      <c r="K531" s="67" t="s">
        <v>134</v>
      </c>
      <c r="L531" s="31" t="s">
        <v>134</v>
      </c>
      <c r="M531" s="110" t="s">
        <v>134</v>
      </c>
      <c r="N531" s="31" t="s">
        <v>134</v>
      </c>
      <c r="O531" s="112" t="s">
        <v>134</v>
      </c>
      <c r="P531" s="31" t="s">
        <v>134</v>
      </c>
      <c r="Q531" s="112" t="s">
        <v>134</v>
      </c>
      <c r="R531" s="106" t="s">
        <v>134</v>
      </c>
      <c r="S531" s="112" t="s">
        <v>134</v>
      </c>
    </row>
    <row r="532" spans="1:19" ht="7.5" customHeight="1" x14ac:dyDescent="0.25">
      <c r="A532" s="55">
        <v>532</v>
      </c>
      <c r="B532" s="6" t="s">
        <v>1291</v>
      </c>
      <c r="C532" s="119" t="s">
        <v>1254</v>
      </c>
      <c r="D532" s="72" t="s">
        <v>134</v>
      </c>
      <c r="E532" s="87" t="s">
        <v>134</v>
      </c>
      <c r="F532" s="72" t="s">
        <v>134</v>
      </c>
      <c r="G532" s="98" t="s">
        <v>134</v>
      </c>
      <c r="H532" s="72" t="s">
        <v>134</v>
      </c>
      <c r="I532" s="98" t="s">
        <v>134</v>
      </c>
      <c r="J532" s="18" t="s">
        <v>134</v>
      </c>
      <c r="K532" s="67" t="s">
        <v>134</v>
      </c>
      <c r="L532" s="31" t="s">
        <v>134</v>
      </c>
      <c r="M532" s="110" t="s">
        <v>134</v>
      </c>
      <c r="N532" s="31" t="s">
        <v>134</v>
      </c>
      <c r="O532" s="112" t="s">
        <v>134</v>
      </c>
      <c r="P532" s="31" t="s">
        <v>134</v>
      </c>
      <c r="Q532" s="112" t="s">
        <v>134</v>
      </c>
      <c r="R532" s="106" t="s">
        <v>134</v>
      </c>
      <c r="S532" s="112" t="s">
        <v>134</v>
      </c>
    </row>
    <row r="533" spans="1:19" ht="7.5" customHeight="1" x14ac:dyDescent="0.25">
      <c r="A533" s="55">
        <v>533</v>
      </c>
      <c r="B533" s="75" t="s">
        <v>618</v>
      </c>
      <c r="C533" s="89" t="s">
        <v>1253</v>
      </c>
      <c r="D533" s="72" t="s">
        <v>1336</v>
      </c>
      <c r="E533" s="76" t="s">
        <v>1255</v>
      </c>
      <c r="F533" s="72" t="s">
        <v>134</v>
      </c>
      <c r="G533" s="98" t="s">
        <v>134</v>
      </c>
      <c r="H533" s="72" t="s">
        <v>134</v>
      </c>
      <c r="I533" s="98" t="s">
        <v>134</v>
      </c>
      <c r="J533" s="18" t="s">
        <v>134</v>
      </c>
      <c r="K533" s="67" t="s">
        <v>134</v>
      </c>
      <c r="L533" s="106" t="s">
        <v>134</v>
      </c>
      <c r="M533" s="112" t="s">
        <v>134</v>
      </c>
      <c r="N533" s="31" t="s">
        <v>134</v>
      </c>
      <c r="O533" s="112" t="s">
        <v>134</v>
      </c>
      <c r="P533" s="31" t="s">
        <v>134</v>
      </c>
      <c r="Q533" s="112" t="s">
        <v>134</v>
      </c>
      <c r="R533" s="106" t="s">
        <v>134</v>
      </c>
      <c r="S533" s="112" t="s">
        <v>134</v>
      </c>
    </row>
    <row r="534" spans="1:19" ht="7.5" customHeight="1" x14ac:dyDescent="0.25">
      <c r="A534" s="55">
        <v>534</v>
      </c>
      <c r="B534" s="75" t="s">
        <v>322</v>
      </c>
      <c r="C534" s="89" t="s">
        <v>1253</v>
      </c>
      <c r="D534" s="72" t="s">
        <v>1336</v>
      </c>
      <c r="E534" s="76" t="s">
        <v>1255</v>
      </c>
      <c r="F534" s="72" t="s">
        <v>134</v>
      </c>
      <c r="G534" s="98" t="s">
        <v>134</v>
      </c>
      <c r="H534" s="72" t="s">
        <v>134</v>
      </c>
      <c r="I534" s="98" t="s">
        <v>134</v>
      </c>
      <c r="J534" s="18" t="s">
        <v>134</v>
      </c>
      <c r="K534" s="67" t="s">
        <v>134</v>
      </c>
      <c r="L534" s="106" t="s">
        <v>134</v>
      </c>
      <c r="M534" s="112" t="s">
        <v>134</v>
      </c>
      <c r="N534" s="31" t="s">
        <v>134</v>
      </c>
      <c r="O534" s="112" t="s">
        <v>134</v>
      </c>
      <c r="P534" s="31" t="s">
        <v>134</v>
      </c>
      <c r="Q534" s="112" t="s">
        <v>134</v>
      </c>
      <c r="R534" s="106" t="s">
        <v>134</v>
      </c>
      <c r="S534" s="112" t="s">
        <v>134</v>
      </c>
    </row>
    <row r="535" spans="1:19" ht="7.5" customHeight="1" x14ac:dyDescent="0.25">
      <c r="A535" s="55">
        <v>535</v>
      </c>
      <c r="B535" s="75" t="s">
        <v>323</v>
      </c>
      <c r="C535" s="89" t="s">
        <v>1253</v>
      </c>
      <c r="D535" s="72" t="s">
        <v>1336</v>
      </c>
      <c r="E535" s="76" t="s">
        <v>1255</v>
      </c>
      <c r="F535" s="72" t="s">
        <v>134</v>
      </c>
      <c r="G535" s="98" t="s">
        <v>134</v>
      </c>
      <c r="H535" s="72" t="s">
        <v>134</v>
      </c>
      <c r="I535" s="98" t="s">
        <v>134</v>
      </c>
      <c r="J535" s="18" t="s">
        <v>134</v>
      </c>
      <c r="K535" s="67" t="s">
        <v>134</v>
      </c>
      <c r="L535" s="106" t="s">
        <v>134</v>
      </c>
      <c r="M535" s="112" t="s">
        <v>134</v>
      </c>
      <c r="N535" s="31" t="s">
        <v>134</v>
      </c>
      <c r="O535" s="112" t="s">
        <v>134</v>
      </c>
      <c r="P535" s="31" t="s">
        <v>134</v>
      </c>
      <c r="Q535" s="112" t="s">
        <v>134</v>
      </c>
      <c r="R535" s="106" t="s">
        <v>134</v>
      </c>
      <c r="S535" s="112" t="s">
        <v>134</v>
      </c>
    </row>
    <row r="536" spans="1:19" ht="7.5" customHeight="1" x14ac:dyDescent="0.25">
      <c r="A536" s="55">
        <v>536</v>
      </c>
      <c r="B536" s="75" t="s">
        <v>668</v>
      </c>
      <c r="C536" s="89" t="s">
        <v>1253</v>
      </c>
      <c r="D536" s="72" t="s">
        <v>1336</v>
      </c>
      <c r="E536" s="76" t="s">
        <v>1255</v>
      </c>
      <c r="F536" s="72" t="s">
        <v>134</v>
      </c>
      <c r="G536" s="98" t="s">
        <v>134</v>
      </c>
      <c r="H536" s="72" t="s">
        <v>134</v>
      </c>
      <c r="I536" s="98" t="s">
        <v>134</v>
      </c>
      <c r="J536" s="18" t="s">
        <v>134</v>
      </c>
      <c r="K536" s="67" t="s">
        <v>134</v>
      </c>
      <c r="L536" s="106" t="s">
        <v>134</v>
      </c>
      <c r="M536" s="112" t="s">
        <v>134</v>
      </c>
      <c r="N536" s="31" t="s">
        <v>134</v>
      </c>
      <c r="O536" s="112" t="s">
        <v>134</v>
      </c>
      <c r="P536" s="31" t="s">
        <v>134</v>
      </c>
      <c r="Q536" s="112" t="s">
        <v>134</v>
      </c>
      <c r="R536" s="106" t="s">
        <v>134</v>
      </c>
      <c r="S536" s="112" t="s">
        <v>134</v>
      </c>
    </row>
    <row r="537" spans="1:19" ht="7.5" customHeight="1" x14ac:dyDescent="0.25">
      <c r="A537" s="55">
        <v>537</v>
      </c>
      <c r="B537" s="75" t="s">
        <v>329</v>
      </c>
      <c r="C537" s="89" t="s">
        <v>1253</v>
      </c>
      <c r="D537" s="72" t="s">
        <v>1336</v>
      </c>
      <c r="E537" s="76" t="s">
        <v>1255</v>
      </c>
      <c r="F537" s="72" t="s">
        <v>134</v>
      </c>
      <c r="G537" s="98" t="s">
        <v>134</v>
      </c>
      <c r="H537" s="72" t="s">
        <v>134</v>
      </c>
      <c r="I537" s="98" t="s">
        <v>134</v>
      </c>
      <c r="J537" s="18" t="s">
        <v>134</v>
      </c>
      <c r="K537" s="67" t="s">
        <v>134</v>
      </c>
      <c r="L537" s="106" t="s">
        <v>134</v>
      </c>
      <c r="M537" s="112" t="s">
        <v>134</v>
      </c>
      <c r="N537" s="31" t="s">
        <v>134</v>
      </c>
      <c r="O537" s="112" t="s">
        <v>134</v>
      </c>
      <c r="P537" s="31" t="s">
        <v>134</v>
      </c>
      <c r="Q537" s="112" t="s">
        <v>134</v>
      </c>
      <c r="R537" s="106" t="s">
        <v>134</v>
      </c>
      <c r="S537" s="112" t="s">
        <v>134</v>
      </c>
    </row>
    <row r="538" spans="1:19" ht="7.5" customHeight="1" x14ac:dyDescent="0.25">
      <c r="A538" s="55">
        <v>538</v>
      </c>
      <c r="B538" s="75" t="s">
        <v>328</v>
      </c>
      <c r="C538" s="89" t="s">
        <v>1253</v>
      </c>
      <c r="D538" s="72" t="s">
        <v>1336</v>
      </c>
      <c r="E538" s="76" t="s">
        <v>1255</v>
      </c>
      <c r="F538" s="72" t="s">
        <v>134</v>
      </c>
      <c r="G538" s="98" t="s">
        <v>134</v>
      </c>
      <c r="H538" s="72" t="s">
        <v>134</v>
      </c>
      <c r="I538" s="98" t="s">
        <v>134</v>
      </c>
      <c r="J538" s="18" t="s">
        <v>134</v>
      </c>
      <c r="K538" s="67" t="s">
        <v>134</v>
      </c>
      <c r="L538" s="106" t="s">
        <v>134</v>
      </c>
      <c r="M538" s="112" t="s">
        <v>134</v>
      </c>
      <c r="N538" s="31" t="s">
        <v>134</v>
      </c>
      <c r="O538" s="112" t="s">
        <v>134</v>
      </c>
      <c r="P538" s="31" t="s">
        <v>134</v>
      </c>
      <c r="Q538" s="112" t="s">
        <v>134</v>
      </c>
      <c r="R538" s="106" t="s">
        <v>134</v>
      </c>
      <c r="S538" s="112" t="s">
        <v>134</v>
      </c>
    </row>
    <row r="539" spans="1:19" ht="7.5" customHeight="1" x14ac:dyDescent="0.25">
      <c r="A539" s="55">
        <v>539</v>
      </c>
      <c r="B539" s="75" t="s">
        <v>324</v>
      </c>
      <c r="C539" s="89" t="s">
        <v>1253</v>
      </c>
      <c r="D539" s="72" t="s">
        <v>1336</v>
      </c>
      <c r="E539" s="76" t="s">
        <v>1255</v>
      </c>
      <c r="F539" s="72" t="s">
        <v>134</v>
      </c>
      <c r="G539" s="98" t="s">
        <v>134</v>
      </c>
      <c r="H539" s="72" t="s">
        <v>134</v>
      </c>
      <c r="I539" s="98" t="s">
        <v>134</v>
      </c>
      <c r="J539" s="18" t="s">
        <v>134</v>
      </c>
      <c r="K539" s="67" t="s">
        <v>134</v>
      </c>
      <c r="L539" s="106" t="s">
        <v>134</v>
      </c>
      <c r="M539" s="112" t="s">
        <v>134</v>
      </c>
      <c r="N539" s="31" t="s">
        <v>134</v>
      </c>
      <c r="O539" s="112" t="s">
        <v>134</v>
      </c>
      <c r="P539" s="31" t="s">
        <v>134</v>
      </c>
      <c r="Q539" s="112" t="s">
        <v>134</v>
      </c>
      <c r="R539" s="106" t="s">
        <v>134</v>
      </c>
      <c r="S539" s="112" t="s">
        <v>134</v>
      </c>
    </row>
    <row r="540" spans="1:19" ht="7.5" customHeight="1" x14ac:dyDescent="0.25">
      <c r="A540" s="55">
        <v>540</v>
      </c>
      <c r="B540" s="75" t="s">
        <v>665</v>
      </c>
      <c r="C540" s="89" t="s">
        <v>1253</v>
      </c>
      <c r="D540" s="72" t="s">
        <v>1336</v>
      </c>
      <c r="E540" s="76" t="s">
        <v>1255</v>
      </c>
      <c r="F540" s="72" t="s">
        <v>134</v>
      </c>
      <c r="G540" s="98" t="s">
        <v>134</v>
      </c>
      <c r="H540" s="72" t="s">
        <v>134</v>
      </c>
      <c r="I540" s="98" t="s">
        <v>134</v>
      </c>
      <c r="J540" s="18" t="s">
        <v>134</v>
      </c>
      <c r="K540" s="67" t="s">
        <v>134</v>
      </c>
      <c r="L540" s="106" t="s">
        <v>134</v>
      </c>
      <c r="M540" s="112" t="s">
        <v>134</v>
      </c>
      <c r="N540" s="31" t="s">
        <v>134</v>
      </c>
      <c r="O540" s="112" t="s">
        <v>134</v>
      </c>
      <c r="P540" s="31" t="s">
        <v>134</v>
      </c>
      <c r="Q540" s="112" t="s">
        <v>134</v>
      </c>
      <c r="R540" s="106" t="s">
        <v>134</v>
      </c>
      <c r="S540" s="112" t="s">
        <v>134</v>
      </c>
    </row>
    <row r="541" spans="1:19" ht="7.5" customHeight="1" x14ac:dyDescent="0.25">
      <c r="A541" s="55">
        <v>541</v>
      </c>
      <c r="B541" s="75" t="s">
        <v>666</v>
      </c>
      <c r="C541" s="89" t="s">
        <v>1253</v>
      </c>
      <c r="D541" s="72" t="s">
        <v>1336</v>
      </c>
      <c r="E541" s="76" t="s">
        <v>1255</v>
      </c>
      <c r="F541" s="72" t="s">
        <v>134</v>
      </c>
      <c r="G541" s="98" t="s">
        <v>134</v>
      </c>
      <c r="H541" s="72" t="s">
        <v>134</v>
      </c>
      <c r="I541" s="98" t="s">
        <v>134</v>
      </c>
      <c r="J541" s="18" t="s">
        <v>134</v>
      </c>
      <c r="K541" s="67" t="s">
        <v>134</v>
      </c>
      <c r="L541" s="106" t="s">
        <v>134</v>
      </c>
      <c r="M541" s="112" t="s">
        <v>134</v>
      </c>
      <c r="N541" s="31" t="s">
        <v>134</v>
      </c>
      <c r="O541" s="112" t="s">
        <v>134</v>
      </c>
      <c r="P541" s="31" t="s">
        <v>134</v>
      </c>
      <c r="Q541" s="112" t="s">
        <v>134</v>
      </c>
      <c r="R541" s="106" t="s">
        <v>134</v>
      </c>
      <c r="S541" s="112" t="s">
        <v>134</v>
      </c>
    </row>
    <row r="542" spans="1:19" ht="7.5" customHeight="1" x14ac:dyDescent="0.25">
      <c r="A542" s="55">
        <v>542</v>
      </c>
      <c r="B542" s="75" t="s">
        <v>667</v>
      </c>
      <c r="C542" s="89" t="s">
        <v>1253</v>
      </c>
      <c r="D542" s="72" t="s">
        <v>1336</v>
      </c>
      <c r="E542" s="76" t="s">
        <v>1255</v>
      </c>
      <c r="F542" s="72" t="s">
        <v>134</v>
      </c>
      <c r="G542" s="98" t="s">
        <v>134</v>
      </c>
      <c r="H542" s="72" t="s">
        <v>134</v>
      </c>
      <c r="I542" s="98" t="s">
        <v>134</v>
      </c>
      <c r="J542" s="18" t="s">
        <v>134</v>
      </c>
      <c r="K542" s="67" t="s">
        <v>134</v>
      </c>
      <c r="L542" s="106" t="s">
        <v>134</v>
      </c>
      <c r="M542" s="112" t="s">
        <v>134</v>
      </c>
      <c r="N542" s="31" t="s">
        <v>134</v>
      </c>
      <c r="O542" s="112" t="s">
        <v>134</v>
      </c>
      <c r="P542" s="31" t="s">
        <v>134</v>
      </c>
      <c r="Q542" s="112" t="s">
        <v>134</v>
      </c>
      <c r="R542" s="106" t="s">
        <v>134</v>
      </c>
      <c r="S542" s="112" t="s">
        <v>134</v>
      </c>
    </row>
    <row r="543" spans="1:19" ht="7.5" customHeight="1" x14ac:dyDescent="0.25">
      <c r="A543" s="55">
        <v>543</v>
      </c>
      <c r="B543" s="75" t="s">
        <v>326</v>
      </c>
      <c r="C543" s="89" t="s">
        <v>1253</v>
      </c>
      <c r="D543" s="72" t="s">
        <v>1336</v>
      </c>
      <c r="E543" s="76" t="s">
        <v>1255</v>
      </c>
      <c r="F543" s="72" t="s">
        <v>134</v>
      </c>
      <c r="G543" s="98" t="s">
        <v>134</v>
      </c>
      <c r="H543" s="72" t="s">
        <v>134</v>
      </c>
      <c r="I543" s="98" t="s">
        <v>134</v>
      </c>
      <c r="J543" s="18" t="s">
        <v>134</v>
      </c>
      <c r="K543" s="67" t="s">
        <v>134</v>
      </c>
      <c r="L543" s="106" t="s">
        <v>134</v>
      </c>
      <c r="M543" s="112" t="s">
        <v>134</v>
      </c>
      <c r="N543" s="31" t="s">
        <v>134</v>
      </c>
      <c r="O543" s="112" t="s">
        <v>134</v>
      </c>
      <c r="P543" s="31" t="s">
        <v>134</v>
      </c>
      <c r="Q543" s="112" t="s">
        <v>134</v>
      </c>
      <c r="R543" s="106" t="s">
        <v>134</v>
      </c>
      <c r="S543" s="112" t="s">
        <v>134</v>
      </c>
    </row>
    <row r="544" spans="1:19" ht="7.5" customHeight="1" x14ac:dyDescent="0.25">
      <c r="A544" s="55">
        <v>544</v>
      </c>
      <c r="B544" s="75" t="s">
        <v>669</v>
      </c>
      <c r="C544" s="89" t="s">
        <v>1253</v>
      </c>
      <c r="D544" s="72" t="s">
        <v>1336</v>
      </c>
      <c r="E544" s="76" t="s">
        <v>1255</v>
      </c>
      <c r="F544" s="72" t="s">
        <v>134</v>
      </c>
      <c r="G544" s="98" t="s">
        <v>134</v>
      </c>
      <c r="H544" s="72" t="s">
        <v>134</v>
      </c>
      <c r="I544" s="98" t="s">
        <v>134</v>
      </c>
      <c r="J544" s="18" t="s">
        <v>134</v>
      </c>
      <c r="K544" s="67" t="s">
        <v>134</v>
      </c>
      <c r="L544" s="106" t="s">
        <v>134</v>
      </c>
      <c r="M544" s="112" t="s">
        <v>134</v>
      </c>
      <c r="N544" s="31" t="s">
        <v>134</v>
      </c>
      <c r="O544" s="112" t="s">
        <v>134</v>
      </c>
      <c r="P544" s="31" t="s">
        <v>134</v>
      </c>
      <c r="Q544" s="112" t="s">
        <v>134</v>
      </c>
      <c r="R544" s="106" t="s">
        <v>134</v>
      </c>
      <c r="S544" s="112" t="s">
        <v>134</v>
      </c>
    </row>
    <row r="545" spans="1:19" ht="7.5" customHeight="1" x14ac:dyDescent="0.25">
      <c r="A545" s="55">
        <v>545</v>
      </c>
      <c r="B545" s="75" t="s">
        <v>619</v>
      </c>
      <c r="C545" s="89" t="s">
        <v>1253</v>
      </c>
      <c r="D545" s="72" t="s">
        <v>1336</v>
      </c>
      <c r="E545" s="76" t="s">
        <v>1255</v>
      </c>
      <c r="F545" s="72" t="s">
        <v>134</v>
      </c>
      <c r="G545" s="98" t="s">
        <v>134</v>
      </c>
      <c r="H545" s="72" t="s">
        <v>134</v>
      </c>
      <c r="I545" s="98" t="s">
        <v>134</v>
      </c>
      <c r="J545" s="18" t="s">
        <v>134</v>
      </c>
      <c r="K545" s="67" t="s">
        <v>134</v>
      </c>
      <c r="L545" s="106" t="s">
        <v>134</v>
      </c>
      <c r="M545" s="112" t="s">
        <v>134</v>
      </c>
      <c r="N545" s="31" t="s">
        <v>134</v>
      </c>
      <c r="O545" s="112" t="s">
        <v>134</v>
      </c>
      <c r="P545" s="31" t="s">
        <v>134</v>
      </c>
      <c r="Q545" s="112" t="s">
        <v>134</v>
      </c>
      <c r="R545" s="106" t="s">
        <v>134</v>
      </c>
      <c r="S545" s="112" t="s">
        <v>134</v>
      </c>
    </row>
    <row r="546" spans="1:19" ht="7.5" customHeight="1" x14ac:dyDescent="0.25">
      <c r="A546" s="55">
        <v>546</v>
      </c>
      <c r="B546" s="75" t="s">
        <v>620</v>
      </c>
      <c r="C546" s="89" t="s">
        <v>1253</v>
      </c>
      <c r="D546" s="72" t="s">
        <v>1336</v>
      </c>
      <c r="E546" s="76" t="s">
        <v>1255</v>
      </c>
      <c r="F546" s="72" t="s">
        <v>134</v>
      </c>
      <c r="G546" s="98" t="s">
        <v>134</v>
      </c>
      <c r="H546" s="72" t="s">
        <v>134</v>
      </c>
      <c r="I546" s="98" t="s">
        <v>134</v>
      </c>
      <c r="J546" s="18" t="s">
        <v>134</v>
      </c>
      <c r="K546" s="67" t="s">
        <v>134</v>
      </c>
      <c r="L546" s="106" t="s">
        <v>134</v>
      </c>
      <c r="M546" s="112" t="s">
        <v>134</v>
      </c>
      <c r="N546" s="31" t="s">
        <v>134</v>
      </c>
      <c r="O546" s="112" t="s">
        <v>134</v>
      </c>
      <c r="P546" s="31" t="s">
        <v>134</v>
      </c>
      <c r="Q546" s="112" t="s">
        <v>134</v>
      </c>
      <c r="R546" s="106" t="s">
        <v>134</v>
      </c>
      <c r="S546" s="112" t="s">
        <v>134</v>
      </c>
    </row>
    <row r="547" spans="1:19" ht="7.5" customHeight="1" x14ac:dyDescent="0.25">
      <c r="A547" s="55">
        <v>547</v>
      </c>
      <c r="B547" s="75" t="s">
        <v>670</v>
      </c>
      <c r="C547" s="89" t="s">
        <v>1253</v>
      </c>
      <c r="D547" s="72" t="s">
        <v>1336</v>
      </c>
      <c r="E547" s="76" t="s">
        <v>1255</v>
      </c>
      <c r="F547" s="72" t="s">
        <v>134</v>
      </c>
      <c r="G547" s="98" t="s">
        <v>134</v>
      </c>
      <c r="H547" s="72" t="s">
        <v>134</v>
      </c>
      <c r="I547" s="98" t="s">
        <v>134</v>
      </c>
      <c r="J547" s="18" t="s">
        <v>134</v>
      </c>
      <c r="K547" s="67" t="s">
        <v>134</v>
      </c>
      <c r="L547" s="106" t="s">
        <v>134</v>
      </c>
      <c r="M547" s="112" t="s">
        <v>134</v>
      </c>
      <c r="N547" s="31" t="s">
        <v>134</v>
      </c>
      <c r="O547" s="112" t="s">
        <v>134</v>
      </c>
      <c r="P547" s="31" t="s">
        <v>134</v>
      </c>
      <c r="Q547" s="112" t="s">
        <v>134</v>
      </c>
      <c r="R547" s="106" t="s">
        <v>134</v>
      </c>
      <c r="S547" s="112" t="s">
        <v>134</v>
      </c>
    </row>
    <row r="548" spans="1:19" ht="7.5" customHeight="1" x14ac:dyDescent="0.25">
      <c r="A548" s="55">
        <v>548</v>
      </c>
      <c r="B548" s="75" t="s">
        <v>327</v>
      </c>
      <c r="C548" s="89" t="s">
        <v>1253</v>
      </c>
      <c r="D548" s="72" t="s">
        <v>1336</v>
      </c>
      <c r="E548" s="76" t="s">
        <v>1255</v>
      </c>
      <c r="F548" s="72" t="s">
        <v>134</v>
      </c>
      <c r="G548" s="98" t="s">
        <v>134</v>
      </c>
      <c r="H548" s="72" t="s">
        <v>134</v>
      </c>
      <c r="I548" s="98" t="s">
        <v>134</v>
      </c>
      <c r="J548" s="18" t="s">
        <v>134</v>
      </c>
      <c r="K548" s="67" t="s">
        <v>134</v>
      </c>
      <c r="L548" s="106" t="s">
        <v>134</v>
      </c>
      <c r="M548" s="112" t="s">
        <v>134</v>
      </c>
      <c r="N548" s="31" t="s">
        <v>134</v>
      </c>
      <c r="O548" s="112" t="s">
        <v>134</v>
      </c>
      <c r="P548" s="31" t="s">
        <v>134</v>
      </c>
      <c r="Q548" s="112" t="s">
        <v>134</v>
      </c>
      <c r="R548" s="106" t="s">
        <v>134</v>
      </c>
      <c r="S548" s="112" t="s">
        <v>134</v>
      </c>
    </row>
    <row r="549" spans="1:19" ht="7.5" customHeight="1" x14ac:dyDescent="0.25">
      <c r="A549" s="55">
        <v>549</v>
      </c>
      <c r="B549" s="75" t="s">
        <v>325</v>
      </c>
      <c r="C549" s="89" t="s">
        <v>1253</v>
      </c>
      <c r="D549" s="72" t="s">
        <v>1336</v>
      </c>
      <c r="E549" s="76" t="s">
        <v>1255</v>
      </c>
      <c r="F549" s="72" t="s">
        <v>134</v>
      </c>
      <c r="G549" s="98" t="s">
        <v>134</v>
      </c>
      <c r="H549" s="72" t="s">
        <v>134</v>
      </c>
      <c r="I549" s="98" t="s">
        <v>134</v>
      </c>
      <c r="J549" s="18" t="s">
        <v>134</v>
      </c>
      <c r="K549" s="67" t="s">
        <v>134</v>
      </c>
      <c r="L549" s="106" t="s">
        <v>134</v>
      </c>
      <c r="M549" s="112" t="s">
        <v>134</v>
      </c>
      <c r="N549" s="31" t="s">
        <v>134</v>
      </c>
      <c r="O549" s="112" t="s">
        <v>134</v>
      </c>
      <c r="P549" s="31" t="s">
        <v>134</v>
      </c>
      <c r="Q549" s="112" t="s">
        <v>134</v>
      </c>
      <c r="R549" s="106" t="s">
        <v>134</v>
      </c>
      <c r="S549" s="112" t="s">
        <v>134</v>
      </c>
    </row>
    <row r="550" spans="1:19" ht="7.5" customHeight="1" x14ac:dyDescent="0.25">
      <c r="A550" s="55">
        <v>550</v>
      </c>
      <c r="B550" s="75" t="s">
        <v>334</v>
      </c>
      <c r="C550" s="89" t="s">
        <v>1253</v>
      </c>
      <c r="D550" s="72" t="s">
        <v>1336</v>
      </c>
      <c r="E550" s="87" t="s">
        <v>580</v>
      </c>
      <c r="F550" s="72" t="s">
        <v>134</v>
      </c>
      <c r="G550" s="98" t="s">
        <v>134</v>
      </c>
      <c r="H550" s="72" t="s">
        <v>134</v>
      </c>
      <c r="I550" s="98" t="s">
        <v>134</v>
      </c>
      <c r="J550" s="18" t="s">
        <v>134</v>
      </c>
      <c r="K550" s="67" t="s">
        <v>134</v>
      </c>
      <c r="L550" s="106" t="s">
        <v>134</v>
      </c>
      <c r="M550" s="112" t="s">
        <v>134</v>
      </c>
      <c r="N550" s="31" t="s">
        <v>134</v>
      </c>
      <c r="O550" s="112" t="s">
        <v>134</v>
      </c>
      <c r="P550" s="31" t="s">
        <v>134</v>
      </c>
      <c r="Q550" s="112" t="s">
        <v>134</v>
      </c>
      <c r="R550" s="106" t="s">
        <v>134</v>
      </c>
      <c r="S550" s="112" t="s">
        <v>134</v>
      </c>
    </row>
    <row r="551" spans="1:19" ht="7.5" customHeight="1" x14ac:dyDescent="0.25">
      <c r="A551" s="55">
        <v>551</v>
      </c>
      <c r="B551" s="75" t="s">
        <v>330</v>
      </c>
      <c r="C551" s="89" t="s">
        <v>1253</v>
      </c>
      <c r="D551" s="72" t="s">
        <v>1336</v>
      </c>
      <c r="E551" s="87" t="s">
        <v>580</v>
      </c>
      <c r="F551" s="72" t="s">
        <v>134</v>
      </c>
      <c r="G551" s="98" t="s">
        <v>134</v>
      </c>
      <c r="H551" s="72" t="s">
        <v>134</v>
      </c>
      <c r="I551" s="98" t="s">
        <v>134</v>
      </c>
      <c r="J551" s="18" t="s">
        <v>134</v>
      </c>
      <c r="K551" s="67" t="s">
        <v>134</v>
      </c>
      <c r="L551" s="106" t="s">
        <v>134</v>
      </c>
      <c r="M551" s="112" t="s">
        <v>134</v>
      </c>
      <c r="N551" s="31" t="s">
        <v>134</v>
      </c>
      <c r="O551" s="112" t="s">
        <v>134</v>
      </c>
      <c r="P551" s="31" t="s">
        <v>134</v>
      </c>
      <c r="Q551" s="112" t="s">
        <v>134</v>
      </c>
      <c r="R551" s="106" t="s">
        <v>134</v>
      </c>
      <c r="S551" s="112" t="s">
        <v>134</v>
      </c>
    </row>
    <row r="552" spans="1:19" ht="7.5" customHeight="1" x14ac:dyDescent="0.25">
      <c r="A552" s="55">
        <v>552</v>
      </c>
      <c r="B552" s="75" t="s">
        <v>629</v>
      </c>
      <c r="C552" s="89" t="s">
        <v>1253</v>
      </c>
      <c r="D552" s="72" t="s">
        <v>1336</v>
      </c>
      <c r="E552" s="87" t="s">
        <v>580</v>
      </c>
      <c r="F552" s="72" t="s">
        <v>134</v>
      </c>
      <c r="G552" s="98" t="s">
        <v>134</v>
      </c>
      <c r="H552" s="72" t="s">
        <v>134</v>
      </c>
      <c r="I552" s="98" t="s">
        <v>134</v>
      </c>
      <c r="J552" s="18" t="s">
        <v>134</v>
      </c>
      <c r="K552" s="67" t="s">
        <v>134</v>
      </c>
      <c r="L552" s="106" t="s">
        <v>134</v>
      </c>
      <c r="M552" s="112" t="s">
        <v>134</v>
      </c>
      <c r="N552" s="31" t="s">
        <v>134</v>
      </c>
      <c r="O552" s="112" t="s">
        <v>134</v>
      </c>
      <c r="P552" s="31" t="s">
        <v>134</v>
      </c>
      <c r="Q552" s="112" t="s">
        <v>134</v>
      </c>
      <c r="R552" s="106" t="s">
        <v>134</v>
      </c>
      <c r="S552" s="112" t="s">
        <v>134</v>
      </c>
    </row>
    <row r="553" spans="1:19" ht="7.5" customHeight="1" x14ac:dyDescent="0.25">
      <c r="A553" s="55">
        <v>553</v>
      </c>
      <c r="B553" s="75" t="s">
        <v>332</v>
      </c>
      <c r="C553" s="89" t="s">
        <v>1253</v>
      </c>
      <c r="D553" s="72" t="s">
        <v>1336</v>
      </c>
      <c r="E553" s="87" t="s">
        <v>580</v>
      </c>
      <c r="F553" s="72" t="s">
        <v>134</v>
      </c>
      <c r="G553" s="98" t="s">
        <v>134</v>
      </c>
      <c r="H553" s="72" t="s">
        <v>134</v>
      </c>
      <c r="I553" s="98" t="s">
        <v>134</v>
      </c>
      <c r="J553" s="18" t="s">
        <v>134</v>
      </c>
      <c r="K553" s="67" t="s">
        <v>134</v>
      </c>
      <c r="L553" s="106" t="s">
        <v>134</v>
      </c>
      <c r="M553" s="112" t="s">
        <v>134</v>
      </c>
      <c r="N553" s="31" t="s">
        <v>134</v>
      </c>
      <c r="O553" s="112" t="s">
        <v>134</v>
      </c>
      <c r="P553" s="31" t="s">
        <v>134</v>
      </c>
      <c r="Q553" s="112" t="s">
        <v>134</v>
      </c>
      <c r="R553" s="106" t="s">
        <v>134</v>
      </c>
      <c r="S553" s="112" t="s">
        <v>134</v>
      </c>
    </row>
    <row r="554" spans="1:19" ht="7.5" customHeight="1" x14ac:dyDescent="0.25">
      <c r="A554" s="55">
        <v>554</v>
      </c>
      <c r="B554" s="75" t="s">
        <v>333</v>
      </c>
      <c r="C554" s="89" t="s">
        <v>1253</v>
      </c>
      <c r="D554" s="72" t="s">
        <v>1336</v>
      </c>
      <c r="E554" s="87" t="s">
        <v>580</v>
      </c>
      <c r="F554" s="72" t="s">
        <v>134</v>
      </c>
      <c r="G554" s="98" t="s">
        <v>134</v>
      </c>
      <c r="H554" s="72" t="s">
        <v>134</v>
      </c>
      <c r="I554" s="98" t="s">
        <v>134</v>
      </c>
      <c r="J554" s="18" t="s">
        <v>134</v>
      </c>
      <c r="K554" s="67" t="s">
        <v>134</v>
      </c>
      <c r="L554" s="106" t="s">
        <v>134</v>
      </c>
      <c r="M554" s="112" t="s">
        <v>134</v>
      </c>
      <c r="N554" s="31" t="s">
        <v>134</v>
      </c>
      <c r="O554" s="112" t="s">
        <v>134</v>
      </c>
      <c r="P554" s="31" t="s">
        <v>134</v>
      </c>
      <c r="Q554" s="112" t="s">
        <v>134</v>
      </c>
      <c r="R554" s="106" t="s">
        <v>134</v>
      </c>
      <c r="S554" s="112" t="s">
        <v>134</v>
      </c>
    </row>
    <row r="555" spans="1:19" ht="7.5" customHeight="1" x14ac:dyDescent="0.25">
      <c r="A555" s="55">
        <v>555</v>
      </c>
      <c r="B555" s="75" t="s">
        <v>162</v>
      </c>
      <c r="C555" s="89" t="s">
        <v>1253</v>
      </c>
      <c r="D555" s="72" t="s">
        <v>1336</v>
      </c>
      <c r="E555" s="87" t="s">
        <v>580</v>
      </c>
      <c r="F555" s="72" t="s">
        <v>134</v>
      </c>
      <c r="G555" s="98" t="s">
        <v>134</v>
      </c>
      <c r="H555" s="72" t="s">
        <v>134</v>
      </c>
      <c r="I555" s="98" t="s">
        <v>134</v>
      </c>
      <c r="J555" s="18" t="s">
        <v>134</v>
      </c>
      <c r="K555" s="67" t="s">
        <v>134</v>
      </c>
      <c r="L555" s="106" t="s">
        <v>134</v>
      </c>
      <c r="M555" s="112" t="s">
        <v>134</v>
      </c>
      <c r="N555" s="31" t="s">
        <v>134</v>
      </c>
      <c r="O555" s="112" t="s">
        <v>134</v>
      </c>
      <c r="P555" s="31" t="s">
        <v>134</v>
      </c>
      <c r="Q555" s="112" t="s">
        <v>134</v>
      </c>
      <c r="R555" s="106" t="s">
        <v>134</v>
      </c>
      <c r="S555" s="112" t="s">
        <v>134</v>
      </c>
    </row>
    <row r="556" spans="1:19" ht="7.5" customHeight="1" x14ac:dyDescent="0.25">
      <c r="A556" s="55">
        <v>556</v>
      </c>
      <c r="B556" s="75" t="s">
        <v>685</v>
      </c>
      <c r="C556" s="89" t="s">
        <v>1253</v>
      </c>
      <c r="D556" s="72" t="s">
        <v>1336</v>
      </c>
      <c r="E556" s="87" t="s">
        <v>1301</v>
      </c>
      <c r="F556" s="72" t="s">
        <v>134</v>
      </c>
      <c r="G556" s="98" t="s">
        <v>134</v>
      </c>
      <c r="H556" s="72" t="s">
        <v>134</v>
      </c>
      <c r="I556" s="98" t="s">
        <v>134</v>
      </c>
      <c r="J556" s="18" t="s">
        <v>134</v>
      </c>
      <c r="K556" s="67" t="s">
        <v>134</v>
      </c>
      <c r="L556" s="106" t="s">
        <v>134</v>
      </c>
      <c r="M556" s="112" t="s">
        <v>134</v>
      </c>
      <c r="N556" s="31" t="s">
        <v>134</v>
      </c>
      <c r="O556" s="112" t="s">
        <v>134</v>
      </c>
      <c r="P556" s="31" t="s">
        <v>134</v>
      </c>
      <c r="Q556" s="112" t="s">
        <v>134</v>
      </c>
      <c r="R556" s="106" t="s">
        <v>134</v>
      </c>
      <c r="S556" s="112" t="s">
        <v>134</v>
      </c>
    </row>
    <row r="557" spans="1:19" ht="7.5" customHeight="1" x14ac:dyDescent="0.25">
      <c r="A557" s="55">
        <v>557</v>
      </c>
      <c r="B557" s="75" t="s">
        <v>142</v>
      </c>
      <c r="C557" s="89" t="s">
        <v>1253</v>
      </c>
      <c r="D557" s="72" t="s">
        <v>1336</v>
      </c>
      <c r="E557" s="87" t="s">
        <v>1256</v>
      </c>
      <c r="F557" s="72" t="s">
        <v>134</v>
      </c>
      <c r="G557" s="98" t="s">
        <v>134</v>
      </c>
      <c r="H557" s="72" t="s">
        <v>134</v>
      </c>
      <c r="I557" s="98" t="s">
        <v>134</v>
      </c>
      <c r="J557" s="18" t="s">
        <v>134</v>
      </c>
      <c r="K557" s="67" t="s">
        <v>134</v>
      </c>
      <c r="L557" s="106" t="s">
        <v>134</v>
      </c>
      <c r="M557" s="112" t="s">
        <v>134</v>
      </c>
      <c r="N557" s="31" t="s">
        <v>134</v>
      </c>
      <c r="O557" s="112" t="s">
        <v>134</v>
      </c>
      <c r="P557" s="31" t="s">
        <v>134</v>
      </c>
      <c r="Q557" s="112" t="s">
        <v>134</v>
      </c>
      <c r="R557" s="106" t="s">
        <v>134</v>
      </c>
      <c r="S557" s="112" t="s">
        <v>134</v>
      </c>
    </row>
    <row r="558" spans="1:19" ht="7.5" customHeight="1" x14ac:dyDescent="0.25">
      <c r="A558" s="55">
        <v>558</v>
      </c>
      <c r="B558" s="75" t="s">
        <v>141</v>
      </c>
      <c r="C558" s="89" t="s">
        <v>1253</v>
      </c>
      <c r="D558" s="72" t="s">
        <v>1336</v>
      </c>
      <c r="E558" s="87" t="s">
        <v>1256</v>
      </c>
      <c r="F558" s="72" t="s">
        <v>134</v>
      </c>
      <c r="G558" s="98" t="s">
        <v>134</v>
      </c>
      <c r="H558" s="72" t="s">
        <v>134</v>
      </c>
      <c r="I558" s="98" t="s">
        <v>134</v>
      </c>
      <c r="J558" s="18" t="s">
        <v>134</v>
      </c>
      <c r="K558" s="67" t="s">
        <v>134</v>
      </c>
      <c r="L558" s="106" t="s">
        <v>134</v>
      </c>
      <c r="M558" s="112" t="s">
        <v>134</v>
      </c>
      <c r="N558" s="31" t="s">
        <v>134</v>
      </c>
      <c r="O558" s="112" t="s">
        <v>134</v>
      </c>
      <c r="P558" s="31" t="s">
        <v>134</v>
      </c>
      <c r="Q558" s="112" t="s">
        <v>134</v>
      </c>
      <c r="R558" s="106" t="s">
        <v>134</v>
      </c>
      <c r="S558" s="112" t="s">
        <v>134</v>
      </c>
    </row>
    <row r="559" spans="1:19" ht="7.5" customHeight="1" x14ac:dyDescent="0.25">
      <c r="A559" s="55">
        <v>559</v>
      </c>
      <c r="B559" s="75" t="s">
        <v>144</v>
      </c>
      <c r="C559" s="89" t="s">
        <v>1253</v>
      </c>
      <c r="D559" s="72" t="s">
        <v>1336</v>
      </c>
      <c r="E559" s="87" t="s">
        <v>1256</v>
      </c>
      <c r="F559" s="72" t="s">
        <v>134</v>
      </c>
      <c r="G559" s="98" t="s">
        <v>134</v>
      </c>
      <c r="H559" s="72" t="s">
        <v>134</v>
      </c>
      <c r="I559" s="98" t="s">
        <v>134</v>
      </c>
      <c r="J559" s="18" t="s">
        <v>134</v>
      </c>
      <c r="K559" s="67" t="s">
        <v>134</v>
      </c>
      <c r="L559" s="106" t="s">
        <v>134</v>
      </c>
      <c r="M559" s="112" t="s">
        <v>134</v>
      </c>
      <c r="N559" s="31" t="s">
        <v>134</v>
      </c>
      <c r="O559" s="112" t="s">
        <v>134</v>
      </c>
      <c r="P559" s="31" t="s">
        <v>134</v>
      </c>
      <c r="Q559" s="112" t="s">
        <v>134</v>
      </c>
      <c r="R559" s="106" t="s">
        <v>134</v>
      </c>
      <c r="S559" s="112" t="s">
        <v>134</v>
      </c>
    </row>
    <row r="560" spans="1:19" ht="7.5" customHeight="1" x14ac:dyDescent="0.25">
      <c r="A560" s="55">
        <v>560</v>
      </c>
      <c r="B560" s="75" t="s">
        <v>143</v>
      </c>
      <c r="C560" s="89" t="s">
        <v>1253</v>
      </c>
      <c r="D560" s="72" t="s">
        <v>1336</v>
      </c>
      <c r="E560" s="87" t="s">
        <v>1256</v>
      </c>
      <c r="F560" s="72" t="s">
        <v>134</v>
      </c>
      <c r="G560" s="98" t="s">
        <v>134</v>
      </c>
      <c r="H560" s="72" t="s">
        <v>134</v>
      </c>
      <c r="I560" s="98" t="s">
        <v>134</v>
      </c>
      <c r="J560" s="18" t="s">
        <v>134</v>
      </c>
      <c r="K560" s="67" t="s">
        <v>134</v>
      </c>
      <c r="L560" s="106" t="s">
        <v>134</v>
      </c>
      <c r="M560" s="112" t="s">
        <v>134</v>
      </c>
      <c r="N560" s="31" t="s">
        <v>134</v>
      </c>
      <c r="O560" s="112" t="s">
        <v>134</v>
      </c>
      <c r="P560" s="31" t="s">
        <v>134</v>
      </c>
      <c r="Q560" s="112" t="s">
        <v>134</v>
      </c>
      <c r="R560" s="106" t="s">
        <v>134</v>
      </c>
      <c r="S560" s="112" t="s">
        <v>134</v>
      </c>
    </row>
    <row r="561" spans="1:19" ht="7.5" customHeight="1" x14ac:dyDescent="0.25">
      <c r="A561" s="55">
        <v>561</v>
      </c>
      <c r="B561" s="75" t="s">
        <v>346</v>
      </c>
      <c r="C561" s="89" t="s">
        <v>1253</v>
      </c>
      <c r="D561" s="72" t="s">
        <v>1336</v>
      </c>
      <c r="E561" s="87" t="s">
        <v>1307</v>
      </c>
      <c r="F561" s="72" t="s">
        <v>134</v>
      </c>
      <c r="G561" s="98" t="s">
        <v>134</v>
      </c>
      <c r="H561" s="72" t="s">
        <v>134</v>
      </c>
      <c r="I561" s="98" t="s">
        <v>134</v>
      </c>
      <c r="J561" s="18" t="s">
        <v>134</v>
      </c>
      <c r="K561" s="67" t="s">
        <v>134</v>
      </c>
      <c r="L561" s="106" t="s">
        <v>134</v>
      </c>
      <c r="M561" s="112" t="s">
        <v>134</v>
      </c>
      <c r="N561" s="31" t="s">
        <v>134</v>
      </c>
      <c r="O561" s="112" t="s">
        <v>134</v>
      </c>
      <c r="P561" s="31" t="s">
        <v>134</v>
      </c>
      <c r="Q561" s="112" t="s">
        <v>134</v>
      </c>
      <c r="R561" s="106" t="s">
        <v>134</v>
      </c>
      <c r="S561" s="112" t="s">
        <v>134</v>
      </c>
    </row>
    <row r="562" spans="1:19" ht="7.5" customHeight="1" x14ac:dyDescent="0.25">
      <c r="A562" s="55">
        <v>562</v>
      </c>
      <c r="B562" s="75" t="s">
        <v>345</v>
      </c>
      <c r="C562" s="89" t="s">
        <v>1253</v>
      </c>
      <c r="D562" s="72" t="s">
        <v>1336</v>
      </c>
      <c r="E562" s="87" t="s">
        <v>1307</v>
      </c>
      <c r="F562" s="72" t="s">
        <v>134</v>
      </c>
      <c r="G562" s="98" t="s">
        <v>134</v>
      </c>
      <c r="H562" s="72" t="s">
        <v>134</v>
      </c>
      <c r="I562" s="98" t="s">
        <v>134</v>
      </c>
      <c r="J562" s="18" t="s">
        <v>134</v>
      </c>
      <c r="K562" s="67" t="s">
        <v>134</v>
      </c>
      <c r="L562" s="106" t="s">
        <v>134</v>
      </c>
      <c r="M562" s="112" t="s">
        <v>134</v>
      </c>
      <c r="N562" s="31" t="s">
        <v>134</v>
      </c>
      <c r="O562" s="112" t="s">
        <v>134</v>
      </c>
      <c r="P562" s="31" t="s">
        <v>134</v>
      </c>
      <c r="Q562" s="112" t="s">
        <v>134</v>
      </c>
      <c r="R562" s="106" t="s">
        <v>134</v>
      </c>
      <c r="S562" s="112" t="s">
        <v>134</v>
      </c>
    </row>
    <row r="563" spans="1:19" ht="7.5" customHeight="1" x14ac:dyDescent="0.25">
      <c r="A563" s="55">
        <v>563</v>
      </c>
      <c r="B563" s="75" t="s">
        <v>344</v>
      </c>
      <c r="C563" s="89" t="s">
        <v>1253</v>
      </c>
      <c r="D563" s="72" t="s">
        <v>1336</v>
      </c>
      <c r="E563" s="87" t="s">
        <v>1307</v>
      </c>
      <c r="F563" s="72" t="s">
        <v>134</v>
      </c>
      <c r="G563" s="98" t="s">
        <v>134</v>
      </c>
      <c r="H563" s="72" t="s">
        <v>134</v>
      </c>
      <c r="I563" s="98" t="s">
        <v>134</v>
      </c>
      <c r="J563" s="18" t="s">
        <v>134</v>
      </c>
      <c r="K563" s="67" t="s">
        <v>134</v>
      </c>
      <c r="L563" s="106" t="s">
        <v>134</v>
      </c>
      <c r="M563" s="112" t="s">
        <v>134</v>
      </c>
      <c r="N563" s="31" t="s">
        <v>134</v>
      </c>
      <c r="O563" s="112" t="s">
        <v>134</v>
      </c>
      <c r="P563" s="31" t="s">
        <v>134</v>
      </c>
      <c r="Q563" s="112" t="s">
        <v>134</v>
      </c>
      <c r="R563" s="106" t="s">
        <v>134</v>
      </c>
      <c r="S563" s="112" t="s">
        <v>134</v>
      </c>
    </row>
    <row r="564" spans="1:19" ht="7.5" customHeight="1" x14ac:dyDescent="0.25">
      <c r="A564" s="55">
        <v>564</v>
      </c>
      <c r="B564" s="75" t="s">
        <v>704</v>
      </c>
      <c r="C564" s="89" t="s">
        <v>1253</v>
      </c>
      <c r="D564" s="72" t="s">
        <v>1336</v>
      </c>
      <c r="E564" s="87" t="s">
        <v>1306</v>
      </c>
      <c r="F564" s="72" t="s">
        <v>134</v>
      </c>
      <c r="G564" s="98" t="s">
        <v>134</v>
      </c>
      <c r="H564" s="72" t="s">
        <v>134</v>
      </c>
      <c r="I564" s="98" t="s">
        <v>134</v>
      </c>
      <c r="J564" s="18" t="s">
        <v>134</v>
      </c>
      <c r="K564" s="67" t="s">
        <v>134</v>
      </c>
      <c r="L564" s="106" t="s">
        <v>134</v>
      </c>
      <c r="M564" s="112" t="s">
        <v>134</v>
      </c>
      <c r="N564" s="31" t="s">
        <v>134</v>
      </c>
      <c r="O564" s="112" t="s">
        <v>134</v>
      </c>
      <c r="P564" s="31" t="s">
        <v>134</v>
      </c>
      <c r="Q564" s="112" t="s">
        <v>134</v>
      </c>
      <c r="R564" s="106" t="s">
        <v>134</v>
      </c>
      <c r="S564" s="112" t="s">
        <v>134</v>
      </c>
    </row>
    <row r="565" spans="1:19" ht="7.5" customHeight="1" x14ac:dyDescent="0.25">
      <c r="A565" s="55">
        <v>565</v>
      </c>
      <c r="B565" s="75" t="s">
        <v>696</v>
      </c>
      <c r="C565" s="89" t="s">
        <v>1253</v>
      </c>
      <c r="D565" s="72" t="s">
        <v>1336</v>
      </c>
      <c r="E565" s="87" t="s">
        <v>1257</v>
      </c>
      <c r="F565" s="72" t="s">
        <v>134</v>
      </c>
      <c r="G565" s="98" t="s">
        <v>134</v>
      </c>
      <c r="H565" s="72" t="s">
        <v>134</v>
      </c>
      <c r="I565" s="98" t="s">
        <v>134</v>
      </c>
      <c r="J565" s="18" t="s">
        <v>134</v>
      </c>
      <c r="K565" s="67" t="s">
        <v>134</v>
      </c>
      <c r="L565" s="106" t="s">
        <v>134</v>
      </c>
      <c r="M565" s="112" t="s">
        <v>134</v>
      </c>
      <c r="N565" s="31" t="s">
        <v>134</v>
      </c>
      <c r="O565" s="112" t="s">
        <v>134</v>
      </c>
      <c r="P565" s="31" t="s">
        <v>134</v>
      </c>
      <c r="Q565" s="112" t="s">
        <v>134</v>
      </c>
      <c r="R565" s="106" t="s">
        <v>134</v>
      </c>
      <c r="S565" s="112" t="s">
        <v>134</v>
      </c>
    </row>
    <row r="566" spans="1:19" ht="7.5" customHeight="1" x14ac:dyDescent="0.25">
      <c r="A566" s="55">
        <v>566</v>
      </c>
      <c r="B566" s="75" t="s">
        <v>630</v>
      </c>
      <c r="C566" s="89" t="s">
        <v>1253</v>
      </c>
      <c r="D566" s="72" t="s">
        <v>1336</v>
      </c>
      <c r="E566" s="87" t="s">
        <v>1258</v>
      </c>
      <c r="F566" s="72" t="s">
        <v>134</v>
      </c>
      <c r="G566" s="98" t="s">
        <v>134</v>
      </c>
      <c r="H566" s="72" t="s">
        <v>134</v>
      </c>
      <c r="I566" s="98" t="s">
        <v>134</v>
      </c>
      <c r="J566" s="18" t="s">
        <v>134</v>
      </c>
      <c r="K566" s="67" t="s">
        <v>134</v>
      </c>
      <c r="L566" s="106" t="s">
        <v>134</v>
      </c>
      <c r="M566" s="112" t="s">
        <v>134</v>
      </c>
      <c r="N566" s="31" t="s">
        <v>134</v>
      </c>
      <c r="O566" s="112" t="s">
        <v>134</v>
      </c>
      <c r="P566" s="31" t="s">
        <v>134</v>
      </c>
      <c r="Q566" s="112" t="s">
        <v>134</v>
      </c>
      <c r="R566" s="106" t="s">
        <v>134</v>
      </c>
      <c r="S566" s="112" t="s">
        <v>134</v>
      </c>
    </row>
    <row r="567" spans="1:19" ht="7.5" customHeight="1" x14ac:dyDescent="0.25">
      <c r="A567" s="55">
        <v>567</v>
      </c>
      <c r="B567" s="75" t="s">
        <v>145</v>
      </c>
      <c r="C567" s="89" t="s">
        <v>1253</v>
      </c>
      <c r="D567" s="72" t="s">
        <v>1336</v>
      </c>
      <c r="E567" s="92" t="s">
        <v>1259</v>
      </c>
      <c r="F567" s="72" t="s">
        <v>134</v>
      </c>
      <c r="G567" s="98" t="s">
        <v>134</v>
      </c>
      <c r="H567" s="72" t="s">
        <v>134</v>
      </c>
      <c r="I567" s="98" t="s">
        <v>134</v>
      </c>
      <c r="J567" s="18" t="s">
        <v>134</v>
      </c>
      <c r="K567" s="67" t="s">
        <v>134</v>
      </c>
      <c r="L567" s="106" t="s">
        <v>134</v>
      </c>
      <c r="M567" s="112" t="s">
        <v>134</v>
      </c>
      <c r="N567" s="31" t="s">
        <v>134</v>
      </c>
      <c r="O567" s="112" t="s">
        <v>134</v>
      </c>
      <c r="P567" s="31" t="s">
        <v>134</v>
      </c>
      <c r="Q567" s="112" t="s">
        <v>134</v>
      </c>
      <c r="R567" s="106" t="s">
        <v>134</v>
      </c>
      <c r="S567" s="112" t="s">
        <v>134</v>
      </c>
    </row>
    <row r="568" spans="1:19" ht="7.5" customHeight="1" x14ac:dyDescent="0.25">
      <c r="A568" s="55">
        <v>568</v>
      </c>
      <c r="B568" s="75" t="s">
        <v>146</v>
      </c>
      <c r="C568" s="89" t="s">
        <v>1253</v>
      </c>
      <c r="D568" s="72" t="s">
        <v>1336</v>
      </c>
      <c r="E568" s="76" t="s">
        <v>1259</v>
      </c>
      <c r="F568" s="72" t="s">
        <v>134</v>
      </c>
      <c r="G568" s="98" t="s">
        <v>134</v>
      </c>
      <c r="H568" s="72" t="s">
        <v>134</v>
      </c>
      <c r="I568" s="98" t="s">
        <v>134</v>
      </c>
      <c r="J568" s="18" t="s">
        <v>134</v>
      </c>
      <c r="K568" s="67" t="s">
        <v>134</v>
      </c>
      <c r="L568" s="106" t="s">
        <v>134</v>
      </c>
      <c r="M568" s="112" t="s">
        <v>134</v>
      </c>
      <c r="N568" s="31" t="s">
        <v>134</v>
      </c>
      <c r="O568" s="112" t="s">
        <v>134</v>
      </c>
      <c r="P568" s="31" t="s">
        <v>134</v>
      </c>
      <c r="Q568" s="112" t="s">
        <v>134</v>
      </c>
      <c r="R568" s="106" t="s">
        <v>134</v>
      </c>
      <c r="S568" s="112" t="s">
        <v>134</v>
      </c>
    </row>
    <row r="569" spans="1:19" ht="7.5" customHeight="1" x14ac:dyDescent="0.25">
      <c r="A569" s="55">
        <v>569</v>
      </c>
      <c r="B569" s="75" t="s">
        <v>340</v>
      </c>
      <c r="C569" s="89" t="s">
        <v>1253</v>
      </c>
      <c r="D569" s="72" t="s">
        <v>1336</v>
      </c>
      <c r="E569" s="76" t="s">
        <v>1259</v>
      </c>
      <c r="F569" s="72" t="s">
        <v>134</v>
      </c>
      <c r="G569" s="98" t="s">
        <v>134</v>
      </c>
      <c r="H569" s="72" t="s">
        <v>134</v>
      </c>
      <c r="I569" s="98" t="s">
        <v>134</v>
      </c>
      <c r="J569" s="18" t="s">
        <v>134</v>
      </c>
      <c r="K569" s="67" t="s">
        <v>134</v>
      </c>
      <c r="L569" s="106" t="s">
        <v>134</v>
      </c>
      <c r="M569" s="112" t="s">
        <v>134</v>
      </c>
      <c r="N569" s="31" t="s">
        <v>134</v>
      </c>
      <c r="O569" s="112" t="s">
        <v>134</v>
      </c>
      <c r="P569" s="31" t="s">
        <v>134</v>
      </c>
      <c r="Q569" s="112" t="s">
        <v>134</v>
      </c>
      <c r="R569" s="106" t="s">
        <v>134</v>
      </c>
      <c r="S569" s="112" t="s">
        <v>134</v>
      </c>
    </row>
    <row r="570" spans="1:19" ht="7.5" customHeight="1" x14ac:dyDescent="0.25">
      <c r="A570" s="55">
        <v>570</v>
      </c>
      <c r="B570" s="75" t="s">
        <v>339</v>
      </c>
      <c r="C570" s="89" t="s">
        <v>1253</v>
      </c>
      <c r="D570" s="72" t="s">
        <v>1336</v>
      </c>
      <c r="E570" s="76" t="s">
        <v>1259</v>
      </c>
      <c r="F570" s="72" t="s">
        <v>134</v>
      </c>
      <c r="G570" s="98" t="s">
        <v>134</v>
      </c>
      <c r="H570" s="72" t="s">
        <v>134</v>
      </c>
      <c r="I570" s="98" t="s">
        <v>134</v>
      </c>
      <c r="J570" s="18" t="s">
        <v>134</v>
      </c>
      <c r="K570" s="67" t="s">
        <v>134</v>
      </c>
      <c r="L570" s="106" t="s">
        <v>134</v>
      </c>
      <c r="M570" s="112" t="s">
        <v>134</v>
      </c>
      <c r="N570" s="31" t="s">
        <v>134</v>
      </c>
      <c r="O570" s="112" t="s">
        <v>134</v>
      </c>
      <c r="P570" s="31" t="s">
        <v>134</v>
      </c>
      <c r="Q570" s="112" t="s">
        <v>134</v>
      </c>
      <c r="R570" s="106" t="s">
        <v>134</v>
      </c>
      <c r="S570" s="112" t="s">
        <v>134</v>
      </c>
    </row>
    <row r="571" spans="1:19" ht="7.5" customHeight="1" x14ac:dyDescent="0.25">
      <c r="A571" s="55">
        <v>571</v>
      </c>
      <c r="B571" s="75" t="s">
        <v>644</v>
      </c>
      <c r="C571" s="89" t="s">
        <v>1253</v>
      </c>
      <c r="D571" s="72" t="s">
        <v>1336</v>
      </c>
      <c r="E571" s="76" t="s">
        <v>1259</v>
      </c>
      <c r="F571" s="72" t="s">
        <v>134</v>
      </c>
      <c r="G571" s="98" t="s">
        <v>134</v>
      </c>
      <c r="H571" s="72" t="s">
        <v>134</v>
      </c>
      <c r="I571" s="98" t="s">
        <v>134</v>
      </c>
      <c r="J571" s="18" t="s">
        <v>134</v>
      </c>
      <c r="K571" s="67" t="s">
        <v>134</v>
      </c>
      <c r="L571" s="106" t="s">
        <v>134</v>
      </c>
      <c r="M571" s="112" t="s">
        <v>134</v>
      </c>
      <c r="N571" s="31" t="s">
        <v>134</v>
      </c>
      <c r="O571" s="112" t="s">
        <v>134</v>
      </c>
      <c r="P571" s="31" t="s">
        <v>134</v>
      </c>
      <c r="Q571" s="112" t="s">
        <v>134</v>
      </c>
      <c r="R571" s="106" t="s">
        <v>134</v>
      </c>
      <c r="S571" s="112" t="s">
        <v>134</v>
      </c>
    </row>
    <row r="572" spans="1:19" ht="7.5" customHeight="1" x14ac:dyDescent="0.25">
      <c r="A572" s="55">
        <v>572</v>
      </c>
      <c r="B572" s="75" t="s">
        <v>147</v>
      </c>
      <c r="C572" s="89" t="s">
        <v>1253</v>
      </c>
      <c r="D572" s="72" t="s">
        <v>1336</v>
      </c>
      <c r="E572" s="76" t="s">
        <v>1259</v>
      </c>
      <c r="F572" s="72" t="s">
        <v>134</v>
      </c>
      <c r="G572" s="98" t="s">
        <v>134</v>
      </c>
      <c r="H572" s="72" t="s">
        <v>134</v>
      </c>
      <c r="I572" s="98" t="s">
        <v>134</v>
      </c>
      <c r="J572" s="18" t="s">
        <v>134</v>
      </c>
      <c r="K572" s="67" t="s">
        <v>134</v>
      </c>
      <c r="L572" s="106" t="s">
        <v>134</v>
      </c>
      <c r="M572" s="112" t="s">
        <v>134</v>
      </c>
      <c r="N572" s="31" t="s">
        <v>134</v>
      </c>
      <c r="O572" s="112" t="s">
        <v>134</v>
      </c>
      <c r="P572" s="31" t="s">
        <v>134</v>
      </c>
      <c r="Q572" s="112" t="s">
        <v>134</v>
      </c>
      <c r="R572" s="106" t="s">
        <v>134</v>
      </c>
      <c r="S572" s="112" t="s">
        <v>134</v>
      </c>
    </row>
    <row r="573" spans="1:19" ht="7.5" customHeight="1" x14ac:dyDescent="0.25">
      <c r="A573" s="55">
        <v>573</v>
      </c>
      <c r="B573" s="75" t="s">
        <v>643</v>
      </c>
      <c r="C573" s="89" t="s">
        <v>1253</v>
      </c>
      <c r="D573" s="72" t="s">
        <v>1336</v>
      </c>
      <c r="E573" s="76" t="s">
        <v>1259</v>
      </c>
      <c r="F573" s="72" t="s">
        <v>134</v>
      </c>
      <c r="G573" s="98" t="s">
        <v>134</v>
      </c>
      <c r="H573" s="72" t="s">
        <v>134</v>
      </c>
      <c r="I573" s="98" t="s">
        <v>134</v>
      </c>
      <c r="J573" s="18" t="s">
        <v>134</v>
      </c>
      <c r="K573" s="67" t="s">
        <v>134</v>
      </c>
      <c r="L573" s="106" t="s">
        <v>134</v>
      </c>
      <c r="M573" s="112" t="s">
        <v>134</v>
      </c>
      <c r="N573" s="31" t="s">
        <v>134</v>
      </c>
      <c r="O573" s="112" t="s">
        <v>134</v>
      </c>
      <c r="P573" s="31" t="s">
        <v>134</v>
      </c>
      <c r="Q573" s="112" t="s">
        <v>134</v>
      </c>
      <c r="R573" s="106" t="s">
        <v>134</v>
      </c>
      <c r="S573" s="112" t="s">
        <v>134</v>
      </c>
    </row>
    <row r="574" spans="1:19" ht="7.5" customHeight="1" x14ac:dyDescent="0.25">
      <c r="A574" s="55">
        <v>574</v>
      </c>
      <c r="B574" s="75" t="s">
        <v>148</v>
      </c>
      <c r="C574" s="89" t="s">
        <v>1253</v>
      </c>
      <c r="D574" s="72" t="s">
        <v>1336</v>
      </c>
      <c r="E574" s="87" t="s">
        <v>1260</v>
      </c>
      <c r="F574" s="72" t="s">
        <v>134</v>
      </c>
      <c r="G574" s="98" t="s">
        <v>134</v>
      </c>
      <c r="H574" s="72" t="s">
        <v>134</v>
      </c>
      <c r="I574" s="98" t="s">
        <v>134</v>
      </c>
      <c r="J574" s="18" t="s">
        <v>134</v>
      </c>
      <c r="K574" s="67" t="s">
        <v>134</v>
      </c>
      <c r="L574" s="106" t="s">
        <v>134</v>
      </c>
      <c r="M574" s="112" t="s">
        <v>134</v>
      </c>
      <c r="N574" s="31" t="s">
        <v>134</v>
      </c>
      <c r="O574" s="112" t="s">
        <v>134</v>
      </c>
      <c r="P574" s="31" t="s">
        <v>134</v>
      </c>
      <c r="Q574" s="112" t="s">
        <v>134</v>
      </c>
      <c r="R574" s="106" t="s">
        <v>134</v>
      </c>
      <c r="S574" s="112" t="s">
        <v>134</v>
      </c>
    </row>
    <row r="575" spans="1:19" ht="7.5" customHeight="1" x14ac:dyDescent="0.25">
      <c r="A575" s="55">
        <v>575</v>
      </c>
      <c r="B575" s="75" t="s">
        <v>352</v>
      </c>
      <c r="C575" s="89" t="s">
        <v>1253</v>
      </c>
      <c r="D575" s="72" t="s">
        <v>1336</v>
      </c>
      <c r="E575" s="87" t="s">
        <v>1260</v>
      </c>
      <c r="F575" s="72" t="s">
        <v>134</v>
      </c>
      <c r="G575" s="98" t="s">
        <v>134</v>
      </c>
      <c r="H575" s="72" t="s">
        <v>134</v>
      </c>
      <c r="I575" s="98" t="s">
        <v>134</v>
      </c>
      <c r="J575" s="18" t="s">
        <v>134</v>
      </c>
      <c r="K575" s="67" t="s">
        <v>134</v>
      </c>
      <c r="L575" s="106" t="s">
        <v>134</v>
      </c>
      <c r="M575" s="112" t="s">
        <v>134</v>
      </c>
      <c r="N575" s="31" t="s">
        <v>134</v>
      </c>
      <c r="O575" s="112" t="s">
        <v>134</v>
      </c>
      <c r="P575" s="31" t="s">
        <v>134</v>
      </c>
      <c r="Q575" s="112" t="s">
        <v>134</v>
      </c>
      <c r="R575" s="106" t="s">
        <v>134</v>
      </c>
      <c r="S575" s="112" t="s">
        <v>134</v>
      </c>
    </row>
    <row r="576" spans="1:19" ht="7.5" customHeight="1" x14ac:dyDescent="0.25">
      <c r="A576" s="55">
        <v>576</v>
      </c>
      <c r="B576" s="75" t="s">
        <v>357</v>
      </c>
      <c r="C576" s="89" t="s">
        <v>1253</v>
      </c>
      <c r="D576" s="72" t="s">
        <v>1336</v>
      </c>
      <c r="E576" s="87" t="s">
        <v>1260</v>
      </c>
      <c r="F576" s="72" t="s">
        <v>134</v>
      </c>
      <c r="G576" s="98" t="s">
        <v>134</v>
      </c>
      <c r="H576" s="72" t="s">
        <v>134</v>
      </c>
      <c r="I576" s="98" t="s">
        <v>134</v>
      </c>
      <c r="J576" s="18" t="s">
        <v>134</v>
      </c>
      <c r="K576" s="67" t="s">
        <v>134</v>
      </c>
      <c r="L576" s="106" t="s">
        <v>134</v>
      </c>
      <c r="M576" s="112" t="s">
        <v>134</v>
      </c>
      <c r="N576" s="31" t="s">
        <v>134</v>
      </c>
      <c r="O576" s="112" t="s">
        <v>134</v>
      </c>
      <c r="P576" s="31" t="s">
        <v>134</v>
      </c>
      <c r="Q576" s="112" t="s">
        <v>134</v>
      </c>
      <c r="R576" s="106" t="s">
        <v>134</v>
      </c>
      <c r="S576" s="112" t="s">
        <v>134</v>
      </c>
    </row>
    <row r="577" spans="1:19" ht="7.5" customHeight="1" x14ac:dyDescent="0.25">
      <c r="A577" s="55">
        <v>577</v>
      </c>
      <c r="B577" s="75" t="s">
        <v>684</v>
      </c>
      <c r="C577" s="89" t="s">
        <v>1253</v>
      </c>
      <c r="D577" s="72" t="s">
        <v>1336</v>
      </c>
      <c r="E577" s="87" t="s">
        <v>1260</v>
      </c>
      <c r="F577" s="72" t="s">
        <v>134</v>
      </c>
      <c r="G577" s="98" t="s">
        <v>134</v>
      </c>
      <c r="H577" s="72" t="s">
        <v>134</v>
      </c>
      <c r="I577" s="98" t="s">
        <v>134</v>
      </c>
      <c r="J577" s="18" t="s">
        <v>134</v>
      </c>
      <c r="K577" s="67" t="s">
        <v>134</v>
      </c>
      <c r="L577" s="106" t="s">
        <v>134</v>
      </c>
      <c r="M577" s="112" t="s">
        <v>134</v>
      </c>
      <c r="N577" s="31" t="s">
        <v>134</v>
      </c>
      <c r="O577" s="112" t="s">
        <v>134</v>
      </c>
      <c r="P577" s="31" t="s">
        <v>134</v>
      </c>
      <c r="Q577" s="112" t="s">
        <v>134</v>
      </c>
      <c r="R577" s="106" t="s">
        <v>134</v>
      </c>
      <c r="S577" s="112" t="s">
        <v>134</v>
      </c>
    </row>
    <row r="578" spans="1:19" ht="7.5" customHeight="1" x14ac:dyDescent="0.25">
      <c r="A578" s="55">
        <v>578</v>
      </c>
      <c r="B578" s="75" t="s">
        <v>699</v>
      </c>
      <c r="C578" s="89" t="s">
        <v>1253</v>
      </c>
      <c r="D578" s="72" t="s">
        <v>1336</v>
      </c>
      <c r="E578" s="92" t="s">
        <v>1299</v>
      </c>
      <c r="F578" s="72" t="s">
        <v>134</v>
      </c>
      <c r="G578" s="98" t="s">
        <v>134</v>
      </c>
      <c r="H578" s="72" t="s">
        <v>134</v>
      </c>
      <c r="I578" s="98" t="s">
        <v>134</v>
      </c>
      <c r="J578" s="18" t="s">
        <v>134</v>
      </c>
      <c r="K578" s="67" t="s">
        <v>134</v>
      </c>
      <c r="L578" s="106" t="s">
        <v>134</v>
      </c>
      <c r="M578" s="112" t="s">
        <v>134</v>
      </c>
      <c r="N578" s="31" t="s">
        <v>134</v>
      </c>
      <c r="O578" s="112" t="s">
        <v>134</v>
      </c>
      <c r="P578" s="31" t="s">
        <v>134</v>
      </c>
      <c r="Q578" s="112" t="s">
        <v>134</v>
      </c>
      <c r="R578" s="106" t="s">
        <v>134</v>
      </c>
      <c r="S578" s="112" t="s">
        <v>134</v>
      </c>
    </row>
    <row r="579" spans="1:19" ht="7.5" customHeight="1" x14ac:dyDescent="0.25">
      <c r="A579" s="55">
        <v>579</v>
      </c>
      <c r="B579" s="75" t="s">
        <v>700</v>
      </c>
      <c r="C579" s="89" t="s">
        <v>1253</v>
      </c>
      <c r="D579" s="72" t="s">
        <v>1336</v>
      </c>
      <c r="E579" s="92" t="s">
        <v>1299</v>
      </c>
      <c r="F579" s="72" t="s">
        <v>134</v>
      </c>
      <c r="G579" s="98" t="s">
        <v>134</v>
      </c>
      <c r="H579" s="72" t="s">
        <v>134</v>
      </c>
      <c r="I579" s="98" t="s">
        <v>134</v>
      </c>
      <c r="J579" s="18" t="s">
        <v>134</v>
      </c>
      <c r="K579" s="67" t="s">
        <v>134</v>
      </c>
      <c r="L579" s="106" t="s">
        <v>134</v>
      </c>
      <c r="M579" s="112" t="s">
        <v>134</v>
      </c>
      <c r="N579" s="31" t="s">
        <v>134</v>
      </c>
      <c r="O579" s="112" t="s">
        <v>134</v>
      </c>
      <c r="P579" s="31" t="s">
        <v>134</v>
      </c>
      <c r="Q579" s="112" t="s">
        <v>134</v>
      </c>
      <c r="R579" s="106" t="s">
        <v>134</v>
      </c>
      <c r="S579" s="112" t="s">
        <v>134</v>
      </c>
    </row>
    <row r="580" spans="1:19" ht="7.5" customHeight="1" x14ac:dyDescent="0.25">
      <c r="A580" s="55">
        <v>580</v>
      </c>
      <c r="B580" s="75" t="s">
        <v>364</v>
      </c>
      <c r="C580" s="89" t="s">
        <v>1253</v>
      </c>
      <c r="D580" s="72" t="s">
        <v>1336</v>
      </c>
      <c r="E580" s="92" t="s">
        <v>1299</v>
      </c>
      <c r="F580" s="72" t="s">
        <v>134</v>
      </c>
      <c r="G580" s="98" t="s">
        <v>134</v>
      </c>
      <c r="H580" s="72" t="s">
        <v>134</v>
      </c>
      <c r="I580" s="98" t="s">
        <v>134</v>
      </c>
      <c r="J580" s="18" t="s">
        <v>134</v>
      </c>
      <c r="K580" s="67" t="s">
        <v>134</v>
      </c>
      <c r="L580" s="106" t="s">
        <v>134</v>
      </c>
      <c r="M580" s="112" t="s">
        <v>134</v>
      </c>
      <c r="N580" s="31" t="s">
        <v>134</v>
      </c>
      <c r="O580" s="112" t="s">
        <v>134</v>
      </c>
      <c r="P580" s="31" t="s">
        <v>134</v>
      </c>
      <c r="Q580" s="112" t="s">
        <v>134</v>
      </c>
      <c r="R580" s="106" t="s">
        <v>134</v>
      </c>
      <c r="S580" s="112" t="s">
        <v>134</v>
      </c>
    </row>
    <row r="581" spans="1:19" ht="7.5" customHeight="1" x14ac:dyDescent="0.25">
      <c r="A581" s="55">
        <v>581</v>
      </c>
      <c r="B581" s="75" t="s">
        <v>674</v>
      </c>
      <c r="C581" s="89" t="s">
        <v>1253</v>
      </c>
      <c r="D581" s="72" t="s">
        <v>1336</v>
      </c>
      <c r="E581" s="87" t="s">
        <v>1261</v>
      </c>
      <c r="F581" s="72" t="s">
        <v>134</v>
      </c>
      <c r="G581" s="98" t="s">
        <v>134</v>
      </c>
      <c r="H581" s="72" t="s">
        <v>134</v>
      </c>
      <c r="I581" s="98" t="s">
        <v>134</v>
      </c>
      <c r="J581" s="18" t="s">
        <v>134</v>
      </c>
      <c r="K581" s="67" t="s">
        <v>134</v>
      </c>
      <c r="L581" s="106" t="s">
        <v>134</v>
      </c>
      <c r="M581" s="112" t="s">
        <v>134</v>
      </c>
      <c r="N581" s="31" t="s">
        <v>134</v>
      </c>
      <c r="O581" s="112" t="s">
        <v>134</v>
      </c>
      <c r="P581" s="31" t="s">
        <v>134</v>
      </c>
      <c r="Q581" s="112" t="s">
        <v>134</v>
      </c>
      <c r="R581" s="106" t="s">
        <v>134</v>
      </c>
      <c r="S581" s="112" t="s">
        <v>134</v>
      </c>
    </row>
    <row r="582" spans="1:19" ht="7.5" customHeight="1" x14ac:dyDescent="0.25">
      <c r="A582" s="55">
        <v>582</v>
      </c>
      <c r="B582" s="75" t="s">
        <v>360</v>
      </c>
      <c r="C582" s="89" t="s">
        <v>1253</v>
      </c>
      <c r="D582" s="72" t="s">
        <v>1336</v>
      </c>
      <c r="E582" s="92" t="s">
        <v>1302</v>
      </c>
      <c r="F582" s="72" t="s">
        <v>134</v>
      </c>
      <c r="G582" s="98" t="s">
        <v>134</v>
      </c>
      <c r="H582" s="72" t="s">
        <v>134</v>
      </c>
      <c r="I582" s="98" t="s">
        <v>134</v>
      </c>
      <c r="J582" s="18" t="s">
        <v>134</v>
      </c>
      <c r="K582" s="67" t="s">
        <v>134</v>
      </c>
      <c r="L582" s="106" t="s">
        <v>134</v>
      </c>
      <c r="M582" s="112" t="s">
        <v>134</v>
      </c>
      <c r="N582" s="31" t="s">
        <v>134</v>
      </c>
      <c r="O582" s="112" t="s">
        <v>134</v>
      </c>
      <c r="P582" s="31" t="s">
        <v>134</v>
      </c>
      <c r="Q582" s="112" t="s">
        <v>134</v>
      </c>
      <c r="R582" s="106" t="s">
        <v>134</v>
      </c>
      <c r="S582" s="112" t="s">
        <v>134</v>
      </c>
    </row>
    <row r="583" spans="1:19" ht="7.5" customHeight="1" x14ac:dyDescent="0.25">
      <c r="A583" s="55">
        <v>583</v>
      </c>
      <c r="B583" s="75" t="s">
        <v>701</v>
      </c>
      <c r="C583" s="89" t="s">
        <v>1253</v>
      </c>
      <c r="D583" s="72" t="s">
        <v>1336</v>
      </c>
      <c r="E583" s="87" t="s">
        <v>1261</v>
      </c>
      <c r="F583" s="72" t="s">
        <v>134</v>
      </c>
      <c r="G583" s="98" t="s">
        <v>134</v>
      </c>
      <c r="H583" s="72" t="s">
        <v>134</v>
      </c>
      <c r="I583" s="98" t="s">
        <v>134</v>
      </c>
      <c r="J583" s="18" t="s">
        <v>134</v>
      </c>
      <c r="K583" s="67" t="s">
        <v>134</v>
      </c>
      <c r="L583" s="106" t="s">
        <v>134</v>
      </c>
      <c r="M583" s="112" t="s">
        <v>134</v>
      </c>
      <c r="N583" s="31" t="s">
        <v>134</v>
      </c>
      <c r="O583" s="112" t="s">
        <v>134</v>
      </c>
      <c r="P583" s="31" t="s">
        <v>134</v>
      </c>
      <c r="Q583" s="112" t="s">
        <v>134</v>
      </c>
      <c r="R583" s="106" t="s">
        <v>134</v>
      </c>
      <c r="S583" s="112" t="s">
        <v>134</v>
      </c>
    </row>
    <row r="584" spans="1:19" ht="7.5" customHeight="1" x14ac:dyDescent="0.25">
      <c r="A584" s="55">
        <v>584</v>
      </c>
      <c r="B584" s="75" t="s">
        <v>706</v>
      </c>
      <c r="C584" s="89" t="s">
        <v>1253</v>
      </c>
      <c r="D584" s="72" t="s">
        <v>1336</v>
      </c>
      <c r="E584" s="92" t="s">
        <v>1300</v>
      </c>
      <c r="F584" s="72" t="s">
        <v>134</v>
      </c>
      <c r="G584" s="98" t="s">
        <v>134</v>
      </c>
      <c r="H584" s="72" t="s">
        <v>134</v>
      </c>
      <c r="I584" s="98" t="s">
        <v>134</v>
      </c>
      <c r="J584" s="18" t="s">
        <v>134</v>
      </c>
      <c r="K584" s="67" t="s">
        <v>134</v>
      </c>
      <c r="L584" s="106" t="s">
        <v>134</v>
      </c>
      <c r="M584" s="112" t="s">
        <v>134</v>
      </c>
      <c r="N584" s="31" t="s">
        <v>134</v>
      </c>
      <c r="O584" s="112" t="s">
        <v>134</v>
      </c>
      <c r="P584" s="31" t="s">
        <v>134</v>
      </c>
      <c r="Q584" s="112" t="s">
        <v>134</v>
      </c>
      <c r="R584" s="106" t="s">
        <v>134</v>
      </c>
      <c r="S584" s="112" t="s">
        <v>134</v>
      </c>
    </row>
    <row r="585" spans="1:19" ht="7.5" customHeight="1" x14ac:dyDescent="0.25">
      <c r="A585" s="55">
        <v>585</v>
      </c>
      <c r="B585" s="75" t="s">
        <v>135</v>
      </c>
      <c r="C585" s="89" t="s">
        <v>1253</v>
      </c>
      <c r="D585" s="72" t="s">
        <v>1336</v>
      </c>
      <c r="E585" s="92" t="s">
        <v>1300</v>
      </c>
      <c r="F585" s="72" t="s">
        <v>134</v>
      </c>
      <c r="G585" s="98" t="s">
        <v>134</v>
      </c>
      <c r="H585" s="72" t="s">
        <v>134</v>
      </c>
      <c r="I585" s="98" t="s">
        <v>134</v>
      </c>
      <c r="J585" s="18" t="s">
        <v>134</v>
      </c>
      <c r="K585" s="67" t="s">
        <v>134</v>
      </c>
      <c r="L585" s="106" t="s">
        <v>134</v>
      </c>
      <c r="M585" s="112" t="s">
        <v>134</v>
      </c>
      <c r="N585" s="31" t="s">
        <v>134</v>
      </c>
      <c r="O585" s="112" t="s">
        <v>134</v>
      </c>
      <c r="P585" s="31" t="s">
        <v>134</v>
      </c>
      <c r="Q585" s="112" t="s">
        <v>134</v>
      </c>
      <c r="R585" s="106" t="s">
        <v>134</v>
      </c>
      <c r="S585" s="112" t="s">
        <v>134</v>
      </c>
    </row>
    <row r="586" spans="1:19" ht="7.5" customHeight="1" x14ac:dyDescent="0.25">
      <c r="A586" s="55">
        <v>586</v>
      </c>
      <c r="B586" s="75" t="s">
        <v>702</v>
      </c>
      <c r="C586" s="89" t="s">
        <v>1253</v>
      </c>
      <c r="D586" s="72" t="s">
        <v>1336</v>
      </c>
      <c r="E586" s="87" t="s">
        <v>48</v>
      </c>
      <c r="F586" s="72" t="s">
        <v>134</v>
      </c>
      <c r="G586" s="98" t="s">
        <v>134</v>
      </c>
      <c r="H586" s="72" t="s">
        <v>134</v>
      </c>
      <c r="I586" s="98" t="s">
        <v>134</v>
      </c>
      <c r="J586" s="18" t="s">
        <v>134</v>
      </c>
      <c r="K586" s="67" t="s">
        <v>134</v>
      </c>
      <c r="L586" s="106" t="s">
        <v>134</v>
      </c>
      <c r="M586" s="112" t="s">
        <v>134</v>
      </c>
      <c r="N586" s="31" t="s">
        <v>134</v>
      </c>
      <c r="O586" s="112" t="s">
        <v>134</v>
      </c>
      <c r="P586" s="31" t="s">
        <v>134</v>
      </c>
      <c r="Q586" s="112" t="s">
        <v>134</v>
      </c>
      <c r="R586" s="106" t="s">
        <v>134</v>
      </c>
      <c r="S586" s="112" t="s">
        <v>134</v>
      </c>
    </row>
    <row r="587" spans="1:19" ht="7.5" customHeight="1" x14ac:dyDescent="0.25">
      <c r="A587" s="55">
        <v>587</v>
      </c>
      <c r="B587" s="75" t="s">
        <v>676</v>
      </c>
      <c r="C587" s="89" t="s">
        <v>1253</v>
      </c>
      <c r="D587" s="72" t="s">
        <v>1336</v>
      </c>
      <c r="E587" s="87" t="s">
        <v>48</v>
      </c>
      <c r="F587" s="72" t="s">
        <v>134</v>
      </c>
      <c r="G587" s="98" t="s">
        <v>134</v>
      </c>
      <c r="H587" s="72" t="s">
        <v>134</v>
      </c>
      <c r="I587" s="98" t="s">
        <v>134</v>
      </c>
      <c r="J587" s="18" t="s">
        <v>134</v>
      </c>
      <c r="K587" s="67" t="s">
        <v>134</v>
      </c>
      <c r="L587" s="106" t="s">
        <v>134</v>
      </c>
      <c r="M587" s="112" t="s">
        <v>134</v>
      </c>
      <c r="N587" s="31" t="s">
        <v>134</v>
      </c>
      <c r="O587" s="112" t="s">
        <v>134</v>
      </c>
      <c r="P587" s="31" t="s">
        <v>134</v>
      </c>
      <c r="Q587" s="112" t="s">
        <v>134</v>
      </c>
      <c r="R587" s="106" t="s">
        <v>134</v>
      </c>
      <c r="S587" s="112" t="s">
        <v>134</v>
      </c>
    </row>
    <row r="588" spans="1:19" ht="7.5" customHeight="1" x14ac:dyDescent="0.25">
      <c r="A588" s="55">
        <v>588</v>
      </c>
      <c r="B588" s="75" t="s">
        <v>626</v>
      </c>
      <c r="C588" s="89" t="s">
        <v>1253</v>
      </c>
      <c r="D588" s="72" t="s">
        <v>1336</v>
      </c>
      <c r="E588" s="87" t="s">
        <v>48</v>
      </c>
      <c r="F588" s="72" t="s">
        <v>134</v>
      </c>
      <c r="G588" s="98" t="s">
        <v>134</v>
      </c>
      <c r="H588" s="72" t="s">
        <v>134</v>
      </c>
      <c r="I588" s="98" t="s">
        <v>134</v>
      </c>
      <c r="J588" s="18" t="s">
        <v>134</v>
      </c>
      <c r="K588" s="67" t="s">
        <v>134</v>
      </c>
      <c r="L588" s="106" t="s">
        <v>134</v>
      </c>
      <c r="M588" s="112" t="s">
        <v>134</v>
      </c>
      <c r="N588" s="31" t="s">
        <v>134</v>
      </c>
      <c r="O588" s="112" t="s">
        <v>134</v>
      </c>
      <c r="P588" s="31" t="s">
        <v>134</v>
      </c>
      <c r="Q588" s="112" t="s">
        <v>134</v>
      </c>
      <c r="R588" s="106" t="s">
        <v>134</v>
      </c>
      <c r="S588" s="112" t="s">
        <v>134</v>
      </c>
    </row>
    <row r="589" spans="1:19" ht="7.5" customHeight="1" x14ac:dyDescent="0.25">
      <c r="A589" s="55">
        <v>589</v>
      </c>
      <c r="B589" s="75" t="s">
        <v>625</v>
      </c>
      <c r="C589" s="89" t="s">
        <v>1253</v>
      </c>
      <c r="D589" s="72" t="s">
        <v>1336</v>
      </c>
      <c r="E589" s="87" t="s">
        <v>48</v>
      </c>
      <c r="F589" s="72" t="s">
        <v>134</v>
      </c>
      <c r="G589" s="98" t="s">
        <v>134</v>
      </c>
      <c r="H589" s="72" t="s">
        <v>134</v>
      </c>
      <c r="I589" s="98" t="s">
        <v>134</v>
      </c>
      <c r="J589" s="18" t="s">
        <v>134</v>
      </c>
      <c r="K589" s="67" t="s">
        <v>134</v>
      </c>
      <c r="L589" s="106" t="s">
        <v>134</v>
      </c>
      <c r="M589" s="112" t="s">
        <v>134</v>
      </c>
      <c r="N589" s="31" t="s">
        <v>134</v>
      </c>
      <c r="O589" s="112" t="s">
        <v>134</v>
      </c>
      <c r="P589" s="31" t="s">
        <v>134</v>
      </c>
      <c r="Q589" s="112" t="s">
        <v>134</v>
      </c>
      <c r="R589" s="106" t="s">
        <v>134</v>
      </c>
      <c r="S589" s="112" t="s">
        <v>134</v>
      </c>
    </row>
    <row r="590" spans="1:19" ht="7.5" customHeight="1" x14ac:dyDescent="0.25">
      <c r="A590" s="55">
        <v>590</v>
      </c>
      <c r="B590" s="75" t="s">
        <v>623</v>
      </c>
      <c r="C590" s="89" t="s">
        <v>1253</v>
      </c>
      <c r="D590" s="72" t="s">
        <v>1336</v>
      </c>
      <c r="E590" s="87" t="s">
        <v>48</v>
      </c>
      <c r="F590" s="72" t="s">
        <v>134</v>
      </c>
      <c r="G590" s="98" t="s">
        <v>134</v>
      </c>
      <c r="H590" s="72" t="s">
        <v>134</v>
      </c>
      <c r="I590" s="98" t="s">
        <v>134</v>
      </c>
      <c r="J590" s="18" t="s">
        <v>134</v>
      </c>
      <c r="K590" s="67" t="s">
        <v>134</v>
      </c>
      <c r="L590" s="106" t="s">
        <v>134</v>
      </c>
      <c r="M590" s="112" t="s">
        <v>134</v>
      </c>
      <c r="N590" s="31" t="s">
        <v>134</v>
      </c>
      <c r="O590" s="112" t="s">
        <v>134</v>
      </c>
      <c r="P590" s="31" t="s">
        <v>134</v>
      </c>
      <c r="Q590" s="112" t="s">
        <v>134</v>
      </c>
      <c r="R590" s="106" t="s">
        <v>134</v>
      </c>
      <c r="S590" s="112" t="s">
        <v>134</v>
      </c>
    </row>
    <row r="591" spans="1:19" ht="7.5" customHeight="1" x14ac:dyDescent="0.25">
      <c r="A591" s="55">
        <v>591</v>
      </c>
      <c r="B591" s="75" t="s">
        <v>627</v>
      </c>
      <c r="C591" s="89" t="s">
        <v>1253</v>
      </c>
      <c r="D591" s="72" t="s">
        <v>1336</v>
      </c>
      <c r="E591" s="87" t="s">
        <v>48</v>
      </c>
      <c r="F591" s="72" t="s">
        <v>134</v>
      </c>
      <c r="G591" s="98" t="s">
        <v>134</v>
      </c>
      <c r="H591" s="72" t="s">
        <v>134</v>
      </c>
      <c r="I591" s="98" t="s">
        <v>134</v>
      </c>
      <c r="J591" s="18" t="s">
        <v>134</v>
      </c>
      <c r="K591" s="67" t="s">
        <v>134</v>
      </c>
      <c r="L591" s="106" t="s">
        <v>134</v>
      </c>
      <c r="M591" s="112" t="s">
        <v>134</v>
      </c>
      <c r="N591" s="31" t="s">
        <v>134</v>
      </c>
      <c r="O591" s="112" t="s">
        <v>134</v>
      </c>
      <c r="P591" s="31" t="s">
        <v>134</v>
      </c>
      <c r="Q591" s="112" t="s">
        <v>134</v>
      </c>
      <c r="R591" s="106" t="s">
        <v>134</v>
      </c>
      <c r="S591" s="112" t="s">
        <v>134</v>
      </c>
    </row>
    <row r="592" spans="1:19" ht="7.5" customHeight="1" x14ac:dyDescent="0.25">
      <c r="A592" s="55">
        <v>592</v>
      </c>
      <c r="B592" s="75" t="s">
        <v>331</v>
      </c>
      <c r="C592" s="89" t="s">
        <v>1253</v>
      </c>
      <c r="D592" s="72" t="s">
        <v>1336</v>
      </c>
      <c r="E592" s="87" t="s">
        <v>48</v>
      </c>
      <c r="F592" s="72" t="s">
        <v>134</v>
      </c>
      <c r="G592" s="98" t="s">
        <v>134</v>
      </c>
      <c r="H592" s="72" t="s">
        <v>134</v>
      </c>
      <c r="I592" s="98" t="s">
        <v>134</v>
      </c>
      <c r="J592" s="18" t="s">
        <v>134</v>
      </c>
      <c r="K592" s="67" t="s">
        <v>134</v>
      </c>
      <c r="L592" s="106" t="s">
        <v>134</v>
      </c>
      <c r="M592" s="112" t="s">
        <v>134</v>
      </c>
      <c r="N592" s="31" t="s">
        <v>134</v>
      </c>
      <c r="O592" s="112" t="s">
        <v>134</v>
      </c>
      <c r="P592" s="31" t="s">
        <v>134</v>
      </c>
      <c r="Q592" s="112" t="s">
        <v>134</v>
      </c>
      <c r="R592" s="106" t="s">
        <v>134</v>
      </c>
      <c r="S592" s="112" t="s">
        <v>134</v>
      </c>
    </row>
    <row r="593" spans="1:19" ht="7.5" customHeight="1" x14ac:dyDescent="0.25">
      <c r="A593" s="55">
        <v>593</v>
      </c>
      <c r="B593" s="75" t="s">
        <v>624</v>
      </c>
      <c r="C593" s="89" t="s">
        <v>1253</v>
      </c>
      <c r="D593" s="72" t="s">
        <v>1336</v>
      </c>
      <c r="E593" s="87" t="s">
        <v>48</v>
      </c>
      <c r="F593" s="72" t="s">
        <v>134</v>
      </c>
      <c r="G593" s="98" t="s">
        <v>134</v>
      </c>
      <c r="H593" s="72" t="s">
        <v>134</v>
      </c>
      <c r="I593" s="98" t="s">
        <v>134</v>
      </c>
      <c r="J593" s="18" t="s">
        <v>134</v>
      </c>
      <c r="K593" s="67" t="s">
        <v>134</v>
      </c>
      <c r="L593" s="106" t="s">
        <v>134</v>
      </c>
      <c r="M593" s="112" t="s">
        <v>134</v>
      </c>
      <c r="N593" s="31" t="s">
        <v>134</v>
      </c>
      <c r="O593" s="112" t="s">
        <v>134</v>
      </c>
      <c r="P593" s="31" t="s">
        <v>134</v>
      </c>
      <c r="Q593" s="112" t="s">
        <v>134</v>
      </c>
      <c r="R593" s="106" t="s">
        <v>134</v>
      </c>
      <c r="S593" s="112" t="s">
        <v>134</v>
      </c>
    </row>
    <row r="594" spans="1:19" ht="7.5" customHeight="1" x14ac:dyDescent="0.25">
      <c r="A594" s="55">
        <v>594</v>
      </c>
      <c r="B594" s="75" t="s">
        <v>628</v>
      </c>
      <c r="C594" s="89" t="s">
        <v>1253</v>
      </c>
      <c r="D594" s="72" t="s">
        <v>1336</v>
      </c>
      <c r="E594" s="87" t="s">
        <v>48</v>
      </c>
      <c r="F594" s="72" t="s">
        <v>134</v>
      </c>
      <c r="G594" s="98" t="s">
        <v>134</v>
      </c>
      <c r="H594" s="72" t="s">
        <v>134</v>
      </c>
      <c r="I594" s="98" t="s">
        <v>134</v>
      </c>
      <c r="J594" s="18" t="s">
        <v>134</v>
      </c>
      <c r="K594" s="67" t="s">
        <v>134</v>
      </c>
      <c r="L594" s="106" t="s">
        <v>134</v>
      </c>
      <c r="M594" s="112" t="s">
        <v>134</v>
      </c>
      <c r="N594" s="31" t="s">
        <v>134</v>
      </c>
      <c r="O594" s="112" t="s">
        <v>134</v>
      </c>
      <c r="P594" s="31" t="s">
        <v>134</v>
      </c>
      <c r="Q594" s="112" t="s">
        <v>134</v>
      </c>
      <c r="R594" s="106" t="s">
        <v>134</v>
      </c>
      <c r="S594" s="112" t="s">
        <v>134</v>
      </c>
    </row>
    <row r="595" spans="1:19" ht="7.5" customHeight="1" x14ac:dyDescent="0.25">
      <c r="A595" s="55">
        <v>595</v>
      </c>
      <c r="B595" s="75" t="s">
        <v>622</v>
      </c>
      <c r="C595" s="89" t="s">
        <v>1253</v>
      </c>
      <c r="D595" s="72" t="s">
        <v>1336</v>
      </c>
      <c r="E595" s="87" t="s">
        <v>48</v>
      </c>
      <c r="F595" s="72" t="s">
        <v>134</v>
      </c>
      <c r="G595" s="98" t="s">
        <v>134</v>
      </c>
      <c r="H595" s="72" t="s">
        <v>134</v>
      </c>
      <c r="I595" s="98" t="s">
        <v>134</v>
      </c>
      <c r="J595" s="18" t="s">
        <v>134</v>
      </c>
      <c r="K595" s="67" t="s">
        <v>134</v>
      </c>
      <c r="L595" s="106" t="s">
        <v>134</v>
      </c>
      <c r="M595" s="112" t="s">
        <v>134</v>
      </c>
      <c r="N595" s="31" t="s">
        <v>134</v>
      </c>
      <c r="O595" s="112" t="s">
        <v>134</v>
      </c>
      <c r="P595" s="31" t="s">
        <v>134</v>
      </c>
      <c r="Q595" s="112" t="s">
        <v>134</v>
      </c>
      <c r="R595" s="106" t="s">
        <v>134</v>
      </c>
      <c r="S595" s="112" t="s">
        <v>134</v>
      </c>
    </row>
    <row r="596" spans="1:19" ht="7.5" customHeight="1" x14ac:dyDescent="0.25">
      <c r="A596" s="55">
        <v>596</v>
      </c>
      <c r="B596" s="75" t="s">
        <v>678</v>
      </c>
      <c r="C596" s="89" t="s">
        <v>1253</v>
      </c>
      <c r="D596" s="72" t="s">
        <v>1336</v>
      </c>
      <c r="E596" s="87" t="s">
        <v>48</v>
      </c>
      <c r="F596" s="72" t="s">
        <v>134</v>
      </c>
      <c r="G596" s="98" t="s">
        <v>134</v>
      </c>
      <c r="H596" s="72" t="s">
        <v>134</v>
      </c>
      <c r="I596" s="98" t="s">
        <v>134</v>
      </c>
      <c r="J596" s="18" t="s">
        <v>134</v>
      </c>
      <c r="K596" s="67" t="s">
        <v>134</v>
      </c>
      <c r="L596" s="106" t="s">
        <v>134</v>
      </c>
      <c r="M596" s="112" t="s">
        <v>134</v>
      </c>
      <c r="N596" s="31" t="s">
        <v>134</v>
      </c>
      <c r="O596" s="112" t="s">
        <v>134</v>
      </c>
      <c r="P596" s="31" t="s">
        <v>134</v>
      </c>
      <c r="Q596" s="112" t="s">
        <v>134</v>
      </c>
      <c r="R596" s="106" t="s">
        <v>134</v>
      </c>
      <c r="S596" s="112" t="s">
        <v>134</v>
      </c>
    </row>
    <row r="597" spans="1:19" ht="7.5" customHeight="1" x14ac:dyDescent="0.25">
      <c r="A597" s="55">
        <v>597</v>
      </c>
      <c r="B597" s="75" t="s">
        <v>167</v>
      </c>
      <c r="C597" s="89" t="s">
        <v>1253</v>
      </c>
      <c r="D597" s="72" t="s">
        <v>1336</v>
      </c>
      <c r="E597" s="87" t="s">
        <v>48</v>
      </c>
      <c r="F597" s="72" t="s">
        <v>134</v>
      </c>
      <c r="G597" s="98" t="s">
        <v>134</v>
      </c>
      <c r="H597" s="72" t="s">
        <v>134</v>
      </c>
      <c r="I597" s="98" t="s">
        <v>134</v>
      </c>
      <c r="J597" s="18" t="s">
        <v>134</v>
      </c>
      <c r="K597" s="67" t="s">
        <v>134</v>
      </c>
      <c r="L597" s="106" t="s">
        <v>134</v>
      </c>
      <c r="M597" s="112" t="s">
        <v>134</v>
      </c>
      <c r="N597" s="31" t="s">
        <v>134</v>
      </c>
      <c r="O597" s="112" t="s">
        <v>134</v>
      </c>
      <c r="P597" s="31" t="s">
        <v>134</v>
      </c>
      <c r="Q597" s="112" t="s">
        <v>134</v>
      </c>
      <c r="R597" s="106" t="s">
        <v>134</v>
      </c>
      <c r="S597" s="112" t="s">
        <v>134</v>
      </c>
    </row>
    <row r="598" spans="1:19" ht="7.5" customHeight="1" x14ac:dyDescent="0.25">
      <c r="A598" s="55">
        <v>598</v>
      </c>
      <c r="B598" s="75" t="s">
        <v>168</v>
      </c>
      <c r="C598" s="89" t="s">
        <v>1253</v>
      </c>
      <c r="D598" s="72" t="s">
        <v>1336</v>
      </c>
      <c r="E598" s="87" t="s">
        <v>48</v>
      </c>
      <c r="F598" s="72" t="s">
        <v>134</v>
      </c>
      <c r="G598" s="98" t="s">
        <v>134</v>
      </c>
      <c r="H598" s="72" t="s">
        <v>134</v>
      </c>
      <c r="I598" s="98" t="s">
        <v>134</v>
      </c>
      <c r="J598" s="18" t="s">
        <v>134</v>
      </c>
      <c r="K598" s="67" t="s">
        <v>134</v>
      </c>
      <c r="L598" s="106" t="s">
        <v>134</v>
      </c>
      <c r="M598" s="112" t="s">
        <v>134</v>
      </c>
      <c r="N598" s="31" t="s">
        <v>134</v>
      </c>
      <c r="O598" s="112" t="s">
        <v>134</v>
      </c>
      <c r="P598" s="31" t="s">
        <v>134</v>
      </c>
      <c r="Q598" s="112" t="s">
        <v>134</v>
      </c>
      <c r="R598" s="106" t="s">
        <v>134</v>
      </c>
      <c r="S598" s="112" t="s">
        <v>134</v>
      </c>
    </row>
    <row r="599" spans="1:19" ht="7.5" customHeight="1" x14ac:dyDescent="0.25">
      <c r="A599" s="55">
        <v>599</v>
      </c>
      <c r="B599" s="75" t="s">
        <v>169</v>
      </c>
      <c r="C599" s="89" t="s">
        <v>1253</v>
      </c>
      <c r="D599" s="72" t="s">
        <v>1336</v>
      </c>
      <c r="E599" s="87" t="s">
        <v>48</v>
      </c>
      <c r="F599" s="72" t="s">
        <v>134</v>
      </c>
      <c r="G599" s="98" t="s">
        <v>134</v>
      </c>
      <c r="H599" s="72" t="s">
        <v>134</v>
      </c>
      <c r="I599" s="98" t="s">
        <v>134</v>
      </c>
      <c r="J599" s="18" t="s">
        <v>134</v>
      </c>
      <c r="K599" s="67" t="s">
        <v>134</v>
      </c>
      <c r="L599" s="106" t="s">
        <v>134</v>
      </c>
      <c r="M599" s="112" t="s">
        <v>134</v>
      </c>
      <c r="N599" s="31" t="s">
        <v>134</v>
      </c>
      <c r="O599" s="112" t="s">
        <v>134</v>
      </c>
      <c r="P599" s="31" t="s">
        <v>134</v>
      </c>
      <c r="Q599" s="112" t="s">
        <v>134</v>
      </c>
      <c r="R599" s="106" t="s">
        <v>134</v>
      </c>
      <c r="S599" s="112" t="s">
        <v>134</v>
      </c>
    </row>
    <row r="600" spans="1:19" ht="7.5" customHeight="1" x14ac:dyDescent="0.25">
      <c r="A600" s="55">
        <v>600</v>
      </c>
      <c r="B600" s="75" t="s">
        <v>645</v>
      </c>
      <c r="C600" s="89" t="s">
        <v>1253</v>
      </c>
      <c r="D600" s="72" t="s">
        <v>1336</v>
      </c>
      <c r="E600" s="87" t="s">
        <v>48</v>
      </c>
      <c r="F600" s="72" t="s">
        <v>134</v>
      </c>
      <c r="G600" s="98" t="s">
        <v>134</v>
      </c>
      <c r="H600" s="72" t="s">
        <v>134</v>
      </c>
      <c r="I600" s="98" t="s">
        <v>134</v>
      </c>
      <c r="J600" s="18" t="s">
        <v>134</v>
      </c>
      <c r="K600" s="67" t="s">
        <v>134</v>
      </c>
      <c r="L600" s="106" t="s">
        <v>134</v>
      </c>
      <c r="M600" s="112" t="s">
        <v>134</v>
      </c>
      <c r="N600" s="31" t="s">
        <v>134</v>
      </c>
      <c r="O600" s="112" t="s">
        <v>134</v>
      </c>
      <c r="P600" s="31" t="s">
        <v>134</v>
      </c>
      <c r="Q600" s="112" t="s">
        <v>134</v>
      </c>
      <c r="R600" s="106" t="s">
        <v>134</v>
      </c>
      <c r="S600" s="112" t="s">
        <v>134</v>
      </c>
    </row>
    <row r="601" spans="1:19" ht="7.5" customHeight="1" x14ac:dyDescent="0.25">
      <c r="A601" s="55">
        <v>601</v>
      </c>
      <c r="B601" s="75" t="s">
        <v>358</v>
      </c>
      <c r="C601" s="89" t="s">
        <v>1253</v>
      </c>
      <c r="D601" s="72" t="s">
        <v>1336</v>
      </c>
      <c r="E601" s="87" t="s">
        <v>48</v>
      </c>
      <c r="F601" s="72" t="s">
        <v>134</v>
      </c>
      <c r="G601" s="98" t="s">
        <v>134</v>
      </c>
      <c r="H601" s="72" t="s">
        <v>134</v>
      </c>
      <c r="I601" s="98" t="s">
        <v>134</v>
      </c>
      <c r="J601" s="18" t="s">
        <v>134</v>
      </c>
      <c r="K601" s="67" t="s">
        <v>134</v>
      </c>
      <c r="L601" s="106" t="s">
        <v>134</v>
      </c>
      <c r="M601" s="112" t="s">
        <v>134</v>
      </c>
      <c r="N601" s="31" t="s">
        <v>134</v>
      </c>
      <c r="O601" s="112" t="s">
        <v>134</v>
      </c>
      <c r="P601" s="31" t="s">
        <v>134</v>
      </c>
      <c r="Q601" s="112" t="s">
        <v>134</v>
      </c>
      <c r="R601" s="106" t="s">
        <v>134</v>
      </c>
      <c r="S601" s="112" t="s">
        <v>134</v>
      </c>
    </row>
    <row r="602" spans="1:19" ht="7.5" customHeight="1" x14ac:dyDescent="0.25">
      <c r="A602" s="55">
        <v>602</v>
      </c>
      <c r="B602" s="75" t="s">
        <v>677</v>
      </c>
      <c r="C602" s="89" t="s">
        <v>1253</v>
      </c>
      <c r="D602" s="72" t="s">
        <v>1336</v>
      </c>
      <c r="E602" s="87" t="s">
        <v>48</v>
      </c>
      <c r="F602" s="72" t="s">
        <v>134</v>
      </c>
      <c r="G602" s="98" t="s">
        <v>134</v>
      </c>
      <c r="H602" s="72" t="s">
        <v>134</v>
      </c>
      <c r="I602" s="98" t="s">
        <v>134</v>
      </c>
      <c r="J602" s="18" t="s">
        <v>134</v>
      </c>
      <c r="K602" s="67" t="s">
        <v>134</v>
      </c>
      <c r="L602" s="106" t="s">
        <v>134</v>
      </c>
      <c r="M602" s="112" t="s">
        <v>134</v>
      </c>
      <c r="N602" s="31" t="s">
        <v>134</v>
      </c>
      <c r="O602" s="112" t="s">
        <v>134</v>
      </c>
      <c r="P602" s="31" t="s">
        <v>134</v>
      </c>
      <c r="Q602" s="112" t="s">
        <v>134</v>
      </c>
      <c r="R602" s="106" t="s">
        <v>134</v>
      </c>
      <c r="S602" s="112" t="s">
        <v>134</v>
      </c>
    </row>
    <row r="603" spans="1:19" ht="7.5" customHeight="1" x14ac:dyDescent="0.25">
      <c r="A603" s="55">
        <v>603</v>
      </c>
      <c r="B603" s="75" t="s">
        <v>336</v>
      </c>
      <c r="C603" s="89" t="s">
        <v>1253</v>
      </c>
      <c r="D603" s="72" t="s">
        <v>1336</v>
      </c>
      <c r="E603" s="87" t="s">
        <v>1262</v>
      </c>
      <c r="F603" s="72" t="s">
        <v>134</v>
      </c>
      <c r="G603" s="98" t="s">
        <v>134</v>
      </c>
      <c r="H603" s="72" t="s">
        <v>134</v>
      </c>
      <c r="I603" s="98" t="s">
        <v>134</v>
      </c>
      <c r="J603" s="18" t="s">
        <v>134</v>
      </c>
      <c r="K603" s="67" t="s">
        <v>134</v>
      </c>
      <c r="L603" s="106" t="s">
        <v>134</v>
      </c>
      <c r="M603" s="112" t="s">
        <v>134</v>
      </c>
      <c r="N603" s="31" t="s">
        <v>134</v>
      </c>
      <c r="O603" s="112" t="s">
        <v>134</v>
      </c>
      <c r="P603" s="31" t="s">
        <v>134</v>
      </c>
      <c r="Q603" s="112" t="s">
        <v>134</v>
      </c>
      <c r="R603" s="106" t="s">
        <v>134</v>
      </c>
      <c r="S603" s="112" t="s">
        <v>134</v>
      </c>
    </row>
    <row r="604" spans="1:19" ht="7.5" customHeight="1" x14ac:dyDescent="0.25">
      <c r="A604" s="55">
        <v>604</v>
      </c>
      <c r="B604" s="75" t="s">
        <v>631</v>
      </c>
      <c r="C604" s="89" t="s">
        <v>1253</v>
      </c>
      <c r="D604" s="72" t="s">
        <v>1336</v>
      </c>
      <c r="E604" s="87" t="s">
        <v>1262</v>
      </c>
      <c r="F604" s="72" t="s">
        <v>134</v>
      </c>
      <c r="G604" s="98" t="s">
        <v>134</v>
      </c>
      <c r="H604" s="72" t="s">
        <v>134</v>
      </c>
      <c r="I604" s="98" t="s">
        <v>134</v>
      </c>
      <c r="J604" s="18" t="s">
        <v>134</v>
      </c>
      <c r="K604" s="67" t="s">
        <v>134</v>
      </c>
      <c r="L604" s="106" t="s">
        <v>134</v>
      </c>
      <c r="M604" s="112" t="s">
        <v>134</v>
      </c>
      <c r="N604" s="31" t="s">
        <v>134</v>
      </c>
      <c r="O604" s="112" t="s">
        <v>134</v>
      </c>
      <c r="P604" s="31" t="s">
        <v>134</v>
      </c>
      <c r="Q604" s="112" t="s">
        <v>134</v>
      </c>
      <c r="R604" s="106" t="s">
        <v>134</v>
      </c>
      <c r="S604" s="112" t="s">
        <v>134</v>
      </c>
    </row>
    <row r="605" spans="1:19" ht="7.5" customHeight="1" x14ac:dyDescent="0.25">
      <c r="A605" s="55">
        <v>605</v>
      </c>
      <c r="B605" s="75" t="s">
        <v>338</v>
      </c>
      <c r="C605" s="89" t="s">
        <v>1253</v>
      </c>
      <c r="D605" s="72" t="s">
        <v>1336</v>
      </c>
      <c r="E605" s="87" t="s">
        <v>1262</v>
      </c>
      <c r="F605" s="72" t="s">
        <v>134</v>
      </c>
      <c r="G605" s="98" t="s">
        <v>134</v>
      </c>
      <c r="H605" s="72" t="s">
        <v>134</v>
      </c>
      <c r="I605" s="98" t="s">
        <v>134</v>
      </c>
      <c r="J605" s="18" t="s">
        <v>134</v>
      </c>
      <c r="K605" s="67" t="s">
        <v>134</v>
      </c>
      <c r="L605" s="106" t="s">
        <v>134</v>
      </c>
      <c r="M605" s="112" t="s">
        <v>134</v>
      </c>
      <c r="N605" s="31" t="s">
        <v>134</v>
      </c>
      <c r="O605" s="112" t="s">
        <v>134</v>
      </c>
      <c r="P605" s="31" t="s">
        <v>134</v>
      </c>
      <c r="Q605" s="112" t="s">
        <v>134</v>
      </c>
      <c r="R605" s="106" t="s">
        <v>134</v>
      </c>
      <c r="S605" s="112" t="s">
        <v>134</v>
      </c>
    </row>
    <row r="606" spans="1:19" ht="7.5" customHeight="1" x14ac:dyDescent="0.25">
      <c r="A606" s="55">
        <v>606</v>
      </c>
      <c r="B606" s="75" t="s">
        <v>632</v>
      </c>
      <c r="C606" s="89" t="s">
        <v>1253</v>
      </c>
      <c r="D606" s="72" t="s">
        <v>1336</v>
      </c>
      <c r="E606" s="87" t="s">
        <v>1262</v>
      </c>
      <c r="F606" s="72" t="s">
        <v>134</v>
      </c>
      <c r="G606" s="98" t="s">
        <v>134</v>
      </c>
      <c r="H606" s="72" t="s">
        <v>134</v>
      </c>
      <c r="I606" s="98" t="s">
        <v>134</v>
      </c>
      <c r="J606" s="18" t="s">
        <v>134</v>
      </c>
      <c r="K606" s="67" t="s">
        <v>134</v>
      </c>
      <c r="L606" s="106" t="s">
        <v>134</v>
      </c>
      <c r="M606" s="112" t="s">
        <v>134</v>
      </c>
      <c r="N606" s="31" t="s">
        <v>134</v>
      </c>
      <c r="O606" s="112" t="s">
        <v>134</v>
      </c>
      <c r="P606" s="31" t="s">
        <v>134</v>
      </c>
      <c r="Q606" s="112" t="s">
        <v>134</v>
      </c>
      <c r="R606" s="106" t="s">
        <v>134</v>
      </c>
      <c r="S606" s="112" t="s">
        <v>134</v>
      </c>
    </row>
    <row r="607" spans="1:19" ht="7.5" customHeight="1" x14ac:dyDescent="0.25">
      <c r="A607" s="55">
        <v>607</v>
      </c>
      <c r="B607" s="75" t="s">
        <v>337</v>
      </c>
      <c r="C607" s="89" t="s">
        <v>1253</v>
      </c>
      <c r="D607" s="72" t="s">
        <v>1336</v>
      </c>
      <c r="E607" s="87" t="s">
        <v>1262</v>
      </c>
      <c r="F607" s="72" t="s">
        <v>134</v>
      </c>
      <c r="G607" s="98" t="s">
        <v>134</v>
      </c>
      <c r="H607" s="72" t="s">
        <v>134</v>
      </c>
      <c r="I607" s="98" t="s">
        <v>134</v>
      </c>
      <c r="J607" s="18" t="s">
        <v>134</v>
      </c>
      <c r="K607" s="67" t="s">
        <v>134</v>
      </c>
      <c r="L607" s="106" t="s">
        <v>134</v>
      </c>
      <c r="M607" s="112" t="s">
        <v>134</v>
      </c>
      <c r="N607" s="31" t="s">
        <v>134</v>
      </c>
      <c r="O607" s="112" t="s">
        <v>134</v>
      </c>
      <c r="P607" s="31" t="s">
        <v>134</v>
      </c>
      <c r="Q607" s="112" t="s">
        <v>134</v>
      </c>
      <c r="R607" s="106" t="s">
        <v>134</v>
      </c>
      <c r="S607" s="112" t="s">
        <v>134</v>
      </c>
    </row>
    <row r="608" spans="1:19" ht="7.5" customHeight="1" x14ac:dyDescent="0.25">
      <c r="A608" s="55">
        <v>608</v>
      </c>
      <c r="B608" s="75" t="s">
        <v>675</v>
      </c>
      <c r="C608" s="89" t="s">
        <v>1253</v>
      </c>
      <c r="D608" s="72" t="s">
        <v>1336</v>
      </c>
      <c r="E608" s="87" t="s">
        <v>1263</v>
      </c>
      <c r="F608" s="72" t="s">
        <v>134</v>
      </c>
      <c r="G608" s="98" t="s">
        <v>134</v>
      </c>
      <c r="H608" s="72" t="s">
        <v>134</v>
      </c>
      <c r="I608" s="98" t="s">
        <v>134</v>
      </c>
      <c r="J608" s="18" t="s">
        <v>134</v>
      </c>
      <c r="K608" s="67" t="s">
        <v>134</v>
      </c>
      <c r="L608" s="106" t="s">
        <v>134</v>
      </c>
      <c r="M608" s="112" t="s">
        <v>134</v>
      </c>
      <c r="N608" s="31" t="s">
        <v>134</v>
      </c>
      <c r="O608" s="112" t="s">
        <v>134</v>
      </c>
      <c r="P608" s="31" t="s">
        <v>134</v>
      </c>
      <c r="Q608" s="112" t="s">
        <v>134</v>
      </c>
      <c r="R608" s="106" t="s">
        <v>134</v>
      </c>
      <c r="S608" s="112" t="s">
        <v>134</v>
      </c>
    </row>
    <row r="609" spans="1:19" ht="7.5" customHeight="1" x14ac:dyDescent="0.25">
      <c r="A609" s="55">
        <v>609</v>
      </c>
      <c r="B609" s="75" t="s">
        <v>151</v>
      </c>
      <c r="C609" s="89" t="s">
        <v>1253</v>
      </c>
      <c r="D609" s="72" t="s">
        <v>1336</v>
      </c>
      <c r="E609" s="87" t="s">
        <v>1263</v>
      </c>
      <c r="F609" s="72" t="s">
        <v>134</v>
      </c>
      <c r="G609" s="98" t="s">
        <v>134</v>
      </c>
      <c r="H609" s="72" t="s">
        <v>134</v>
      </c>
      <c r="I609" s="98" t="s">
        <v>134</v>
      </c>
      <c r="J609" s="18" t="s">
        <v>134</v>
      </c>
      <c r="K609" s="67" t="s">
        <v>134</v>
      </c>
      <c r="L609" s="106" t="s">
        <v>134</v>
      </c>
      <c r="M609" s="112" t="s">
        <v>134</v>
      </c>
      <c r="N609" s="31" t="s">
        <v>134</v>
      </c>
      <c r="O609" s="112" t="s">
        <v>134</v>
      </c>
      <c r="P609" s="31" t="s">
        <v>134</v>
      </c>
      <c r="Q609" s="112" t="s">
        <v>134</v>
      </c>
      <c r="R609" s="106" t="s">
        <v>134</v>
      </c>
      <c r="S609" s="112" t="s">
        <v>134</v>
      </c>
    </row>
    <row r="610" spans="1:19" ht="7.5" customHeight="1" x14ac:dyDescent="0.25">
      <c r="A610" s="55">
        <v>610</v>
      </c>
      <c r="B610" s="75" t="s">
        <v>367</v>
      </c>
      <c r="C610" s="89" t="s">
        <v>1253</v>
      </c>
      <c r="D610" s="72" t="s">
        <v>1336</v>
      </c>
      <c r="E610" s="87" t="s">
        <v>1264</v>
      </c>
      <c r="F610" s="72" t="s">
        <v>134</v>
      </c>
      <c r="G610" s="98" t="s">
        <v>134</v>
      </c>
      <c r="H610" s="72" t="s">
        <v>134</v>
      </c>
      <c r="I610" s="98" t="s">
        <v>134</v>
      </c>
      <c r="J610" s="18" t="s">
        <v>134</v>
      </c>
      <c r="K610" s="67" t="s">
        <v>134</v>
      </c>
      <c r="L610" s="106" t="s">
        <v>134</v>
      </c>
      <c r="M610" s="112" t="s">
        <v>134</v>
      </c>
      <c r="N610" s="31" t="s">
        <v>134</v>
      </c>
      <c r="O610" s="112" t="s">
        <v>134</v>
      </c>
      <c r="P610" s="31" t="s">
        <v>134</v>
      </c>
      <c r="Q610" s="112" t="s">
        <v>134</v>
      </c>
      <c r="R610" s="106" t="s">
        <v>134</v>
      </c>
      <c r="S610" s="112" t="s">
        <v>134</v>
      </c>
    </row>
    <row r="611" spans="1:19" ht="7.5" customHeight="1" x14ac:dyDescent="0.25">
      <c r="A611" s="55">
        <v>611</v>
      </c>
      <c r="B611" s="75" t="s">
        <v>671</v>
      </c>
      <c r="C611" s="89" t="s">
        <v>1253</v>
      </c>
      <c r="D611" s="72" t="s">
        <v>1336</v>
      </c>
      <c r="E611" s="87" t="s">
        <v>1264</v>
      </c>
      <c r="F611" s="72" t="s">
        <v>134</v>
      </c>
      <c r="G611" s="98" t="s">
        <v>134</v>
      </c>
      <c r="H611" s="72" t="s">
        <v>134</v>
      </c>
      <c r="I611" s="98" t="s">
        <v>134</v>
      </c>
      <c r="J611" s="18" t="s">
        <v>134</v>
      </c>
      <c r="K611" s="67" t="s">
        <v>134</v>
      </c>
      <c r="L611" s="106" t="s">
        <v>134</v>
      </c>
      <c r="M611" s="112" t="s">
        <v>134</v>
      </c>
      <c r="N611" s="31" t="s">
        <v>134</v>
      </c>
      <c r="O611" s="112" t="s">
        <v>134</v>
      </c>
      <c r="P611" s="31" t="s">
        <v>134</v>
      </c>
      <c r="Q611" s="112" t="s">
        <v>134</v>
      </c>
      <c r="R611" s="106" t="s">
        <v>134</v>
      </c>
      <c r="S611" s="112" t="s">
        <v>134</v>
      </c>
    </row>
    <row r="612" spans="1:19" ht="7.5" customHeight="1" x14ac:dyDescent="0.25">
      <c r="A612" s="55">
        <v>612</v>
      </c>
      <c r="B612" s="75" t="s">
        <v>646</v>
      </c>
      <c r="C612" s="89" t="s">
        <v>1253</v>
      </c>
      <c r="D612" s="72" t="s">
        <v>1336</v>
      </c>
      <c r="E612" s="76" t="s">
        <v>1259</v>
      </c>
      <c r="F612" s="72" t="s">
        <v>134</v>
      </c>
      <c r="G612" s="98" t="s">
        <v>134</v>
      </c>
      <c r="H612" s="72" t="s">
        <v>134</v>
      </c>
      <c r="I612" s="98" t="s">
        <v>134</v>
      </c>
      <c r="J612" s="18" t="s">
        <v>134</v>
      </c>
      <c r="K612" s="67" t="s">
        <v>134</v>
      </c>
      <c r="L612" s="106" t="s">
        <v>134</v>
      </c>
      <c r="M612" s="112" t="s">
        <v>134</v>
      </c>
      <c r="N612" s="31" t="s">
        <v>134</v>
      </c>
      <c r="O612" s="112" t="s">
        <v>134</v>
      </c>
      <c r="P612" s="31" t="s">
        <v>134</v>
      </c>
      <c r="Q612" s="112" t="s">
        <v>134</v>
      </c>
      <c r="R612" s="106" t="s">
        <v>134</v>
      </c>
      <c r="S612" s="112" t="s">
        <v>134</v>
      </c>
    </row>
    <row r="613" spans="1:19" ht="7.5" customHeight="1" x14ac:dyDescent="0.25">
      <c r="A613" s="55">
        <v>613</v>
      </c>
      <c r="B613" s="75" t="s">
        <v>335</v>
      </c>
      <c r="C613" s="89" t="s">
        <v>1253</v>
      </c>
      <c r="D613" s="72" t="s">
        <v>1336</v>
      </c>
      <c r="E613" s="76" t="s">
        <v>1259</v>
      </c>
      <c r="F613" s="72" t="s">
        <v>134</v>
      </c>
      <c r="G613" s="98" t="s">
        <v>134</v>
      </c>
      <c r="H613" s="72" t="s">
        <v>134</v>
      </c>
      <c r="I613" s="98" t="s">
        <v>134</v>
      </c>
      <c r="J613" s="18" t="s">
        <v>134</v>
      </c>
      <c r="K613" s="67" t="s">
        <v>134</v>
      </c>
      <c r="L613" s="106" t="s">
        <v>134</v>
      </c>
      <c r="M613" s="112" t="s">
        <v>134</v>
      </c>
      <c r="N613" s="31" t="s">
        <v>134</v>
      </c>
      <c r="O613" s="112" t="s">
        <v>134</v>
      </c>
      <c r="P613" s="31" t="s">
        <v>134</v>
      </c>
      <c r="Q613" s="112" t="s">
        <v>134</v>
      </c>
      <c r="R613" s="106" t="s">
        <v>134</v>
      </c>
      <c r="S613" s="112" t="s">
        <v>134</v>
      </c>
    </row>
    <row r="614" spans="1:19" ht="7.5" customHeight="1" x14ac:dyDescent="0.25">
      <c r="A614" s="55">
        <v>614</v>
      </c>
      <c r="B614" s="75" t="s">
        <v>672</v>
      </c>
      <c r="C614" s="89" t="s">
        <v>1253</v>
      </c>
      <c r="D614" s="72" t="s">
        <v>1336</v>
      </c>
      <c r="E614" s="92" t="s">
        <v>1302</v>
      </c>
      <c r="F614" s="72" t="s">
        <v>134</v>
      </c>
      <c r="G614" s="98" t="s">
        <v>134</v>
      </c>
      <c r="H614" s="72" t="s">
        <v>134</v>
      </c>
      <c r="I614" s="98" t="s">
        <v>134</v>
      </c>
      <c r="J614" s="18" t="s">
        <v>134</v>
      </c>
      <c r="K614" s="67" t="s">
        <v>134</v>
      </c>
      <c r="L614" s="106" t="s">
        <v>134</v>
      </c>
      <c r="M614" s="112" t="s">
        <v>134</v>
      </c>
      <c r="N614" s="31" t="s">
        <v>134</v>
      </c>
      <c r="O614" s="112" t="s">
        <v>134</v>
      </c>
      <c r="P614" s="31" t="s">
        <v>134</v>
      </c>
      <c r="Q614" s="112" t="s">
        <v>134</v>
      </c>
      <c r="R614" s="106" t="s">
        <v>134</v>
      </c>
      <c r="S614" s="112" t="s">
        <v>134</v>
      </c>
    </row>
    <row r="615" spans="1:19" ht="7.5" customHeight="1" x14ac:dyDescent="0.25">
      <c r="A615" s="55">
        <v>615</v>
      </c>
      <c r="B615" s="75" t="s">
        <v>648</v>
      </c>
      <c r="C615" s="89" t="s">
        <v>1253</v>
      </c>
      <c r="D615" s="72" t="s">
        <v>1336</v>
      </c>
      <c r="E615" s="76" t="s">
        <v>1259</v>
      </c>
      <c r="F615" s="72" t="s">
        <v>134</v>
      </c>
      <c r="G615" s="98" t="s">
        <v>134</v>
      </c>
      <c r="H615" s="72" t="s">
        <v>134</v>
      </c>
      <c r="I615" s="98" t="s">
        <v>134</v>
      </c>
      <c r="J615" s="18" t="s">
        <v>134</v>
      </c>
      <c r="K615" s="67" t="s">
        <v>134</v>
      </c>
      <c r="L615" s="106" t="s">
        <v>134</v>
      </c>
      <c r="M615" s="112" t="s">
        <v>134</v>
      </c>
      <c r="N615" s="31" t="s">
        <v>134</v>
      </c>
      <c r="O615" s="112" t="s">
        <v>134</v>
      </c>
      <c r="P615" s="31" t="s">
        <v>134</v>
      </c>
      <c r="Q615" s="112" t="s">
        <v>134</v>
      </c>
      <c r="R615" s="106" t="s">
        <v>134</v>
      </c>
      <c r="S615" s="112" t="s">
        <v>134</v>
      </c>
    </row>
    <row r="616" spans="1:19" ht="7.5" customHeight="1" x14ac:dyDescent="0.25">
      <c r="A616" s="55">
        <v>616</v>
      </c>
      <c r="B616" s="75" t="s">
        <v>647</v>
      </c>
      <c r="C616" s="89" t="s">
        <v>1253</v>
      </c>
      <c r="D616" s="72" t="s">
        <v>1336</v>
      </c>
      <c r="E616" s="76" t="s">
        <v>1259</v>
      </c>
      <c r="F616" s="72" t="s">
        <v>134</v>
      </c>
      <c r="G616" s="98" t="s">
        <v>134</v>
      </c>
      <c r="H616" s="72" t="s">
        <v>134</v>
      </c>
      <c r="I616" s="98" t="s">
        <v>134</v>
      </c>
      <c r="J616" s="18" t="s">
        <v>134</v>
      </c>
      <c r="K616" s="67" t="s">
        <v>134</v>
      </c>
      <c r="L616" s="106" t="s">
        <v>134</v>
      </c>
      <c r="M616" s="112" t="s">
        <v>134</v>
      </c>
      <c r="N616" s="31" t="s">
        <v>134</v>
      </c>
      <c r="O616" s="112" t="s">
        <v>134</v>
      </c>
      <c r="P616" s="31" t="s">
        <v>134</v>
      </c>
      <c r="Q616" s="112" t="s">
        <v>134</v>
      </c>
      <c r="R616" s="106" t="s">
        <v>134</v>
      </c>
      <c r="S616" s="112" t="s">
        <v>134</v>
      </c>
    </row>
    <row r="617" spans="1:19" ht="7.5" customHeight="1" x14ac:dyDescent="0.25">
      <c r="A617" s="55">
        <v>617</v>
      </c>
      <c r="B617" s="75" t="s">
        <v>343</v>
      </c>
      <c r="C617" s="89" t="s">
        <v>1253</v>
      </c>
      <c r="D617" s="72" t="s">
        <v>1336</v>
      </c>
      <c r="E617" s="76" t="s">
        <v>1265</v>
      </c>
      <c r="F617" s="72" t="s">
        <v>134</v>
      </c>
      <c r="G617" s="98" t="s">
        <v>134</v>
      </c>
      <c r="H617" s="72" t="s">
        <v>134</v>
      </c>
      <c r="I617" s="98" t="s">
        <v>134</v>
      </c>
      <c r="J617" s="18" t="s">
        <v>134</v>
      </c>
      <c r="K617" s="67" t="s">
        <v>134</v>
      </c>
      <c r="L617" s="106" t="s">
        <v>134</v>
      </c>
      <c r="M617" s="112" t="s">
        <v>134</v>
      </c>
      <c r="N617" s="31" t="s">
        <v>134</v>
      </c>
      <c r="O617" s="112" t="s">
        <v>134</v>
      </c>
      <c r="P617" s="31" t="s">
        <v>134</v>
      </c>
      <c r="Q617" s="112" t="s">
        <v>134</v>
      </c>
      <c r="R617" s="106" t="s">
        <v>134</v>
      </c>
      <c r="S617" s="112" t="s">
        <v>134</v>
      </c>
    </row>
    <row r="618" spans="1:19" ht="7.5" customHeight="1" x14ac:dyDescent="0.25">
      <c r="A618" s="55">
        <v>618</v>
      </c>
      <c r="B618" s="75" t="s">
        <v>633</v>
      </c>
      <c r="C618" s="89" t="s">
        <v>1253</v>
      </c>
      <c r="D618" s="72" t="s">
        <v>1336</v>
      </c>
      <c r="E618" s="92" t="s">
        <v>1302</v>
      </c>
      <c r="F618" s="72" t="s">
        <v>134</v>
      </c>
      <c r="G618" s="98" t="s">
        <v>134</v>
      </c>
      <c r="H618" s="72" t="s">
        <v>134</v>
      </c>
      <c r="I618" s="98" t="s">
        <v>134</v>
      </c>
      <c r="J618" s="18" t="s">
        <v>134</v>
      </c>
      <c r="K618" s="67" t="s">
        <v>134</v>
      </c>
      <c r="L618" s="106" t="s">
        <v>134</v>
      </c>
      <c r="M618" s="112" t="s">
        <v>134</v>
      </c>
      <c r="N618" s="31" t="s">
        <v>134</v>
      </c>
      <c r="O618" s="112" t="s">
        <v>134</v>
      </c>
      <c r="P618" s="31" t="s">
        <v>134</v>
      </c>
      <c r="Q618" s="112" t="s">
        <v>134</v>
      </c>
      <c r="R618" s="106" t="s">
        <v>134</v>
      </c>
      <c r="S618" s="112" t="s">
        <v>134</v>
      </c>
    </row>
    <row r="619" spans="1:19" ht="7.5" customHeight="1" x14ac:dyDescent="0.25">
      <c r="A619" s="55">
        <v>619</v>
      </c>
      <c r="B619" s="75" t="s">
        <v>636</v>
      </c>
      <c r="C619" s="89" t="s">
        <v>1253</v>
      </c>
      <c r="D619" s="72" t="s">
        <v>1336</v>
      </c>
      <c r="E619" s="87" t="s">
        <v>1266</v>
      </c>
      <c r="F619" s="72" t="s">
        <v>134</v>
      </c>
      <c r="G619" s="98" t="s">
        <v>134</v>
      </c>
      <c r="H619" s="72" t="s">
        <v>134</v>
      </c>
      <c r="I619" s="98" t="s">
        <v>134</v>
      </c>
      <c r="J619" s="18" t="s">
        <v>134</v>
      </c>
      <c r="K619" s="67" t="s">
        <v>134</v>
      </c>
      <c r="L619" s="106" t="s">
        <v>134</v>
      </c>
      <c r="M619" s="112" t="s">
        <v>134</v>
      </c>
      <c r="N619" s="31" t="s">
        <v>134</v>
      </c>
      <c r="O619" s="112" t="s">
        <v>134</v>
      </c>
      <c r="P619" s="31" t="s">
        <v>134</v>
      </c>
      <c r="Q619" s="112" t="s">
        <v>134</v>
      </c>
      <c r="R619" s="106" t="s">
        <v>134</v>
      </c>
      <c r="S619" s="112" t="s">
        <v>134</v>
      </c>
    </row>
    <row r="620" spans="1:19" ht="7.5" customHeight="1" x14ac:dyDescent="0.25">
      <c r="A620" s="55">
        <v>620</v>
      </c>
      <c r="B620" s="75" t="s">
        <v>356</v>
      </c>
      <c r="C620" s="89" t="s">
        <v>1253</v>
      </c>
      <c r="D620" s="72" t="s">
        <v>1336</v>
      </c>
      <c r="E620" s="87" t="s">
        <v>1266</v>
      </c>
      <c r="F620" s="72" t="s">
        <v>134</v>
      </c>
      <c r="G620" s="98" t="s">
        <v>134</v>
      </c>
      <c r="H620" s="72" t="s">
        <v>134</v>
      </c>
      <c r="I620" s="98" t="s">
        <v>134</v>
      </c>
      <c r="J620" s="18" t="s">
        <v>134</v>
      </c>
      <c r="K620" s="67" t="s">
        <v>134</v>
      </c>
      <c r="L620" s="106" t="s">
        <v>134</v>
      </c>
      <c r="M620" s="112" t="s">
        <v>134</v>
      </c>
      <c r="N620" s="31" t="s">
        <v>134</v>
      </c>
      <c r="O620" s="112" t="s">
        <v>134</v>
      </c>
      <c r="P620" s="31" t="s">
        <v>134</v>
      </c>
      <c r="Q620" s="112" t="s">
        <v>134</v>
      </c>
      <c r="R620" s="106" t="s">
        <v>134</v>
      </c>
      <c r="S620" s="112" t="s">
        <v>134</v>
      </c>
    </row>
    <row r="621" spans="1:19" ht="7.5" customHeight="1" x14ac:dyDescent="0.25">
      <c r="A621" s="55">
        <v>621</v>
      </c>
      <c r="B621" s="75" t="s">
        <v>639</v>
      </c>
      <c r="C621" s="89" t="s">
        <v>1253</v>
      </c>
      <c r="D621" s="72" t="s">
        <v>1336</v>
      </c>
      <c r="E621" s="87" t="s">
        <v>1266</v>
      </c>
      <c r="F621" s="72" t="s">
        <v>134</v>
      </c>
      <c r="G621" s="98" t="s">
        <v>134</v>
      </c>
      <c r="H621" s="72" t="s">
        <v>134</v>
      </c>
      <c r="I621" s="98" t="s">
        <v>134</v>
      </c>
      <c r="J621" s="18" t="s">
        <v>134</v>
      </c>
      <c r="K621" s="67" t="s">
        <v>134</v>
      </c>
      <c r="L621" s="106" t="s">
        <v>134</v>
      </c>
      <c r="M621" s="112" t="s">
        <v>134</v>
      </c>
      <c r="N621" s="31" t="s">
        <v>134</v>
      </c>
      <c r="O621" s="112" t="s">
        <v>134</v>
      </c>
      <c r="P621" s="31" t="s">
        <v>134</v>
      </c>
      <c r="Q621" s="112" t="s">
        <v>134</v>
      </c>
      <c r="R621" s="106" t="s">
        <v>134</v>
      </c>
      <c r="S621" s="112" t="s">
        <v>134</v>
      </c>
    </row>
    <row r="622" spans="1:19" ht="7.5" customHeight="1" x14ac:dyDescent="0.25">
      <c r="A622" s="55">
        <v>622</v>
      </c>
      <c r="B622" s="75" t="s">
        <v>163</v>
      </c>
      <c r="C622" s="89" t="s">
        <v>1253</v>
      </c>
      <c r="D622" s="72" t="s">
        <v>1336</v>
      </c>
      <c r="E622" s="87" t="s">
        <v>1266</v>
      </c>
      <c r="F622" s="72" t="s">
        <v>134</v>
      </c>
      <c r="G622" s="98" t="s">
        <v>134</v>
      </c>
      <c r="H622" s="72" t="s">
        <v>134</v>
      </c>
      <c r="I622" s="98" t="s">
        <v>134</v>
      </c>
      <c r="J622" s="18" t="s">
        <v>134</v>
      </c>
      <c r="K622" s="67" t="s">
        <v>134</v>
      </c>
      <c r="L622" s="106" t="s">
        <v>134</v>
      </c>
      <c r="M622" s="112" t="s">
        <v>134</v>
      </c>
      <c r="N622" s="31" t="s">
        <v>134</v>
      </c>
      <c r="O622" s="112" t="s">
        <v>134</v>
      </c>
      <c r="P622" s="31" t="s">
        <v>134</v>
      </c>
      <c r="Q622" s="112" t="s">
        <v>134</v>
      </c>
      <c r="R622" s="106" t="s">
        <v>134</v>
      </c>
      <c r="S622" s="112" t="s">
        <v>134</v>
      </c>
    </row>
    <row r="623" spans="1:19" ht="7.5" customHeight="1" x14ac:dyDescent="0.25">
      <c r="A623" s="55">
        <v>623</v>
      </c>
      <c r="B623" s="75" t="s">
        <v>165</v>
      </c>
      <c r="C623" s="89" t="s">
        <v>1253</v>
      </c>
      <c r="D623" s="72" t="s">
        <v>1336</v>
      </c>
      <c r="E623" s="87" t="s">
        <v>1266</v>
      </c>
      <c r="F623" s="72" t="s">
        <v>134</v>
      </c>
      <c r="G623" s="98" t="s">
        <v>134</v>
      </c>
      <c r="H623" s="72" t="s">
        <v>134</v>
      </c>
      <c r="I623" s="98" t="s">
        <v>134</v>
      </c>
      <c r="J623" s="18" t="s">
        <v>134</v>
      </c>
      <c r="K623" s="67" t="s">
        <v>134</v>
      </c>
      <c r="L623" s="106" t="s">
        <v>134</v>
      </c>
      <c r="M623" s="112" t="s">
        <v>134</v>
      </c>
      <c r="N623" s="31" t="s">
        <v>134</v>
      </c>
      <c r="O623" s="112" t="s">
        <v>134</v>
      </c>
      <c r="P623" s="31" t="s">
        <v>134</v>
      </c>
      <c r="Q623" s="112" t="s">
        <v>134</v>
      </c>
      <c r="R623" s="106" t="s">
        <v>134</v>
      </c>
      <c r="S623" s="112" t="s">
        <v>134</v>
      </c>
    </row>
    <row r="624" spans="1:19" ht="7.5" customHeight="1" x14ac:dyDescent="0.25">
      <c r="A624" s="55">
        <v>624</v>
      </c>
      <c r="B624" s="75" t="s">
        <v>634</v>
      </c>
      <c r="C624" s="89" t="s">
        <v>1253</v>
      </c>
      <c r="D624" s="72" t="s">
        <v>1336</v>
      </c>
      <c r="E624" s="87" t="s">
        <v>1266</v>
      </c>
      <c r="F624" s="72" t="s">
        <v>134</v>
      </c>
      <c r="G624" s="98" t="s">
        <v>134</v>
      </c>
      <c r="H624" s="72" t="s">
        <v>134</v>
      </c>
      <c r="I624" s="98" t="s">
        <v>134</v>
      </c>
      <c r="J624" s="18" t="s">
        <v>134</v>
      </c>
      <c r="K624" s="67" t="s">
        <v>134</v>
      </c>
      <c r="L624" s="106" t="s">
        <v>134</v>
      </c>
      <c r="M624" s="112" t="s">
        <v>134</v>
      </c>
      <c r="N624" s="31" t="s">
        <v>134</v>
      </c>
      <c r="O624" s="112" t="s">
        <v>134</v>
      </c>
      <c r="P624" s="31" t="s">
        <v>134</v>
      </c>
      <c r="Q624" s="112" t="s">
        <v>134</v>
      </c>
      <c r="R624" s="106" t="s">
        <v>134</v>
      </c>
      <c r="S624" s="112" t="s">
        <v>134</v>
      </c>
    </row>
    <row r="625" spans="1:19" ht="7.5" customHeight="1" x14ac:dyDescent="0.25">
      <c r="A625" s="55">
        <v>625</v>
      </c>
      <c r="B625" s="75" t="s">
        <v>342</v>
      </c>
      <c r="C625" s="89" t="s">
        <v>1253</v>
      </c>
      <c r="D625" s="72" t="s">
        <v>1336</v>
      </c>
      <c r="E625" s="76" t="s">
        <v>1267</v>
      </c>
      <c r="F625" s="72" t="s">
        <v>134</v>
      </c>
      <c r="G625" s="98" t="s">
        <v>134</v>
      </c>
      <c r="H625" s="72" t="s">
        <v>134</v>
      </c>
      <c r="I625" s="98" t="s">
        <v>134</v>
      </c>
      <c r="J625" s="18" t="s">
        <v>134</v>
      </c>
      <c r="K625" s="67" t="s">
        <v>134</v>
      </c>
      <c r="L625" s="106" t="s">
        <v>134</v>
      </c>
      <c r="M625" s="112" t="s">
        <v>134</v>
      </c>
      <c r="N625" s="31" t="s">
        <v>134</v>
      </c>
      <c r="O625" s="112" t="s">
        <v>134</v>
      </c>
      <c r="P625" s="31" t="s">
        <v>134</v>
      </c>
      <c r="Q625" s="112" t="s">
        <v>134</v>
      </c>
      <c r="R625" s="106" t="s">
        <v>134</v>
      </c>
      <c r="S625" s="112" t="s">
        <v>134</v>
      </c>
    </row>
    <row r="626" spans="1:19" ht="7.5" customHeight="1" x14ac:dyDescent="0.25">
      <c r="A626" s="55">
        <v>626</v>
      </c>
      <c r="B626" s="75" t="s">
        <v>635</v>
      </c>
      <c r="C626" s="89" t="s">
        <v>1253</v>
      </c>
      <c r="D626" s="72" t="s">
        <v>1336</v>
      </c>
      <c r="E626" s="87" t="s">
        <v>1301</v>
      </c>
      <c r="F626" s="72" t="s">
        <v>134</v>
      </c>
      <c r="G626" s="98" t="s">
        <v>134</v>
      </c>
      <c r="H626" s="72" t="s">
        <v>134</v>
      </c>
      <c r="I626" s="98" t="s">
        <v>134</v>
      </c>
      <c r="J626" s="18" t="s">
        <v>134</v>
      </c>
      <c r="K626" s="67" t="s">
        <v>134</v>
      </c>
      <c r="L626" s="106" t="s">
        <v>134</v>
      </c>
      <c r="M626" s="112" t="s">
        <v>134</v>
      </c>
      <c r="N626" s="31" t="s">
        <v>134</v>
      </c>
      <c r="O626" s="112" t="s">
        <v>134</v>
      </c>
      <c r="P626" s="31" t="s">
        <v>134</v>
      </c>
      <c r="Q626" s="112" t="s">
        <v>134</v>
      </c>
      <c r="R626" s="106" t="s">
        <v>134</v>
      </c>
      <c r="S626" s="112" t="s">
        <v>134</v>
      </c>
    </row>
    <row r="627" spans="1:19" ht="7.5" customHeight="1" x14ac:dyDescent="0.25">
      <c r="A627" s="55">
        <v>627</v>
      </c>
      <c r="B627" s="75" t="s">
        <v>682</v>
      </c>
      <c r="C627" s="89" t="s">
        <v>1253</v>
      </c>
      <c r="D627" s="72" t="s">
        <v>1336</v>
      </c>
      <c r="E627" s="87" t="s">
        <v>1301</v>
      </c>
      <c r="F627" s="72" t="s">
        <v>134</v>
      </c>
      <c r="G627" s="98" t="s">
        <v>134</v>
      </c>
      <c r="H627" s="72" t="s">
        <v>134</v>
      </c>
      <c r="I627" s="98" t="s">
        <v>134</v>
      </c>
      <c r="J627" s="18" t="s">
        <v>134</v>
      </c>
      <c r="K627" s="67" t="s">
        <v>134</v>
      </c>
      <c r="L627" s="106" t="s">
        <v>134</v>
      </c>
      <c r="M627" s="112" t="s">
        <v>134</v>
      </c>
      <c r="N627" s="31" t="s">
        <v>134</v>
      </c>
      <c r="O627" s="112" t="s">
        <v>134</v>
      </c>
      <c r="P627" s="31" t="s">
        <v>134</v>
      </c>
      <c r="Q627" s="112" t="s">
        <v>134</v>
      </c>
      <c r="R627" s="106" t="s">
        <v>134</v>
      </c>
      <c r="S627" s="112" t="s">
        <v>134</v>
      </c>
    </row>
    <row r="628" spans="1:19" ht="7.5" customHeight="1" x14ac:dyDescent="0.25">
      <c r="A628" s="55">
        <v>628</v>
      </c>
      <c r="B628" s="75" t="s">
        <v>694</v>
      </c>
      <c r="C628" s="89" t="s">
        <v>1253</v>
      </c>
      <c r="D628" s="72" t="s">
        <v>1336</v>
      </c>
      <c r="E628" s="87" t="s">
        <v>1269</v>
      </c>
      <c r="F628" s="72" t="s">
        <v>134</v>
      </c>
      <c r="G628" s="98" t="s">
        <v>134</v>
      </c>
      <c r="H628" s="72" t="s">
        <v>134</v>
      </c>
      <c r="I628" s="98" t="s">
        <v>134</v>
      </c>
      <c r="J628" s="18" t="s">
        <v>134</v>
      </c>
      <c r="K628" s="67" t="s">
        <v>134</v>
      </c>
      <c r="L628" s="106" t="s">
        <v>134</v>
      </c>
      <c r="M628" s="112" t="s">
        <v>134</v>
      </c>
      <c r="N628" s="31" t="s">
        <v>134</v>
      </c>
      <c r="O628" s="112" t="s">
        <v>134</v>
      </c>
      <c r="P628" s="31" t="s">
        <v>134</v>
      </c>
      <c r="Q628" s="112" t="s">
        <v>134</v>
      </c>
      <c r="R628" s="106" t="s">
        <v>134</v>
      </c>
      <c r="S628" s="112" t="s">
        <v>134</v>
      </c>
    </row>
    <row r="629" spans="1:19" ht="7.5" customHeight="1" x14ac:dyDescent="0.25">
      <c r="A629" s="55">
        <v>629</v>
      </c>
      <c r="B629" s="75" t="s">
        <v>362</v>
      </c>
      <c r="C629" s="89" t="s">
        <v>1253</v>
      </c>
      <c r="D629" s="72" t="s">
        <v>1336</v>
      </c>
      <c r="E629" s="87" t="s">
        <v>1270</v>
      </c>
      <c r="F629" s="72" t="s">
        <v>134</v>
      </c>
      <c r="G629" s="98" t="s">
        <v>134</v>
      </c>
      <c r="H629" s="72" t="s">
        <v>134</v>
      </c>
      <c r="I629" s="98" t="s">
        <v>134</v>
      </c>
      <c r="J629" s="18" t="s">
        <v>134</v>
      </c>
      <c r="K629" s="67" t="s">
        <v>134</v>
      </c>
      <c r="L629" s="106" t="s">
        <v>134</v>
      </c>
      <c r="M629" s="112" t="s">
        <v>134</v>
      </c>
      <c r="N629" s="31" t="s">
        <v>134</v>
      </c>
      <c r="O629" s="112" t="s">
        <v>134</v>
      </c>
      <c r="P629" s="31" t="s">
        <v>134</v>
      </c>
      <c r="Q629" s="112" t="s">
        <v>134</v>
      </c>
      <c r="R629" s="106" t="s">
        <v>134</v>
      </c>
      <c r="S629" s="112" t="s">
        <v>134</v>
      </c>
    </row>
    <row r="630" spans="1:19" ht="7.5" customHeight="1" x14ac:dyDescent="0.25">
      <c r="A630" s="55">
        <v>630</v>
      </c>
      <c r="B630" s="75" t="s">
        <v>155</v>
      </c>
      <c r="C630" s="89" t="s">
        <v>1253</v>
      </c>
      <c r="D630" s="72" t="s">
        <v>1336</v>
      </c>
      <c r="E630" s="87" t="s">
        <v>1270</v>
      </c>
      <c r="F630" s="72" t="s">
        <v>134</v>
      </c>
      <c r="G630" s="98" t="s">
        <v>134</v>
      </c>
      <c r="H630" s="72" t="s">
        <v>134</v>
      </c>
      <c r="I630" s="98" t="s">
        <v>134</v>
      </c>
      <c r="J630" s="18" t="s">
        <v>134</v>
      </c>
      <c r="K630" s="67" t="s">
        <v>134</v>
      </c>
      <c r="L630" s="106" t="s">
        <v>134</v>
      </c>
      <c r="M630" s="112" t="s">
        <v>134</v>
      </c>
      <c r="N630" s="31" t="s">
        <v>134</v>
      </c>
      <c r="O630" s="112" t="s">
        <v>134</v>
      </c>
      <c r="P630" s="31" t="s">
        <v>134</v>
      </c>
      <c r="Q630" s="112" t="s">
        <v>134</v>
      </c>
      <c r="R630" s="106" t="s">
        <v>134</v>
      </c>
      <c r="S630" s="112" t="s">
        <v>134</v>
      </c>
    </row>
    <row r="631" spans="1:19" ht="7.5" customHeight="1" x14ac:dyDescent="0.25">
      <c r="A631" s="55">
        <v>631</v>
      </c>
      <c r="B631" s="75" t="s">
        <v>361</v>
      </c>
      <c r="C631" s="89" t="s">
        <v>1253</v>
      </c>
      <c r="D631" s="72" t="s">
        <v>1336</v>
      </c>
      <c r="E631" s="87" t="s">
        <v>1309</v>
      </c>
      <c r="F631" s="72" t="s">
        <v>134</v>
      </c>
      <c r="G631" s="98" t="s">
        <v>134</v>
      </c>
      <c r="H631" s="72" t="s">
        <v>134</v>
      </c>
      <c r="I631" s="98" t="s">
        <v>134</v>
      </c>
      <c r="J631" s="18" t="s">
        <v>134</v>
      </c>
      <c r="K631" s="67" t="s">
        <v>134</v>
      </c>
      <c r="L631" s="106" t="s">
        <v>134</v>
      </c>
      <c r="M631" s="112" t="s">
        <v>134</v>
      </c>
      <c r="N631" s="31" t="s">
        <v>134</v>
      </c>
      <c r="O631" s="112" t="s">
        <v>134</v>
      </c>
      <c r="P631" s="31" t="s">
        <v>134</v>
      </c>
      <c r="Q631" s="112" t="s">
        <v>134</v>
      </c>
      <c r="R631" s="106" t="s">
        <v>134</v>
      </c>
      <c r="S631" s="112" t="s">
        <v>134</v>
      </c>
    </row>
    <row r="632" spans="1:19" ht="7.5" customHeight="1" x14ac:dyDescent="0.25">
      <c r="A632" s="55">
        <v>632</v>
      </c>
      <c r="B632" s="75" t="s">
        <v>149</v>
      </c>
      <c r="C632" s="89" t="s">
        <v>1253</v>
      </c>
      <c r="D632" s="72" t="s">
        <v>1336</v>
      </c>
      <c r="E632" s="87" t="s">
        <v>1308</v>
      </c>
      <c r="F632" s="72" t="s">
        <v>134</v>
      </c>
      <c r="G632" s="98" t="s">
        <v>134</v>
      </c>
      <c r="H632" s="72" t="s">
        <v>134</v>
      </c>
      <c r="I632" s="98" t="s">
        <v>134</v>
      </c>
      <c r="J632" s="18" t="s">
        <v>134</v>
      </c>
      <c r="K632" s="67" t="s">
        <v>134</v>
      </c>
      <c r="L632" s="106" t="s">
        <v>134</v>
      </c>
      <c r="M632" s="112" t="s">
        <v>134</v>
      </c>
      <c r="N632" s="31" t="s">
        <v>134</v>
      </c>
      <c r="O632" s="112" t="s">
        <v>134</v>
      </c>
      <c r="P632" s="31" t="s">
        <v>134</v>
      </c>
      <c r="Q632" s="112" t="s">
        <v>134</v>
      </c>
      <c r="R632" s="106" t="s">
        <v>134</v>
      </c>
      <c r="S632" s="112" t="s">
        <v>134</v>
      </c>
    </row>
    <row r="633" spans="1:19" ht="7.5" customHeight="1" x14ac:dyDescent="0.25">
      <c r="A633" s="55">
        <v>633</v>
      </c>
      <c r="B633" s="75" t="s">
        <v>683</v>
      </c>
      <c r="C633" s="89" t="s">
        <v>1253</v>
      </c>
      <c r="D633" s="72" t="s">
        <v>1336</v>
      </c>
      <c r="E633" s="87" t="s">
        <v>1311</v>
      </c>
      <c r="F633" s="72" t="s">
        <v>134</v>
      </c>
      <c r="G633" s="98" t="s">
        <v>134</v>
      </c>
      <c r="H633" s="72" t="s">
        <v>134</v>
      </c>
      <c r="I633" s="98" t="s">
        <v>134</v>
      </c>
      <c r="J633" s="18" t="s">
        <v>134</v>
      </c>
      <c r="K633" s="67" t="s">
        <v>134</v>
      </c>
      <c r="L633" s="106" t="s">
        <v>134</v>
      </c>
      <c r="M633" s="112" t="s">
        <v>134</v>
      </c>
      <c r="N633" s="31" t="s">
        <v>134</v>
      </c>
      <c r="O633" s="112" t="s">
        <v>134</v>
      </c>
      <c r="P633" s="31" t="s">
        <v>134</v>
      </c>
      <c r="Q633" s="112" t="s">
        <v>134</v>
      </c>
      <c r="R633" s="106" t="s">
        <v>134</v>
      </c>
      <c r="S633" s="112" t="s">
        <v>134</v>
      </c>
    </row>
    <row r="634" spans="1:19" ht="7.5" customHeight="1" x14ac:dyDescent="0.25">
      <c r="A634" s="55">
        <v>634</v>
      </c>
      <c r="B634" s="75" t="s">
        <v>150</v>
      </c>
      <c r="C634" s="89" t="s">
        <v>1253</v>
      </c>
      <c r="D634" s="72" t="s">
        <v>1336</v>
      </c>
      <c r="E634" s="87" t="s">
        <v>1310</v>
      </c>
      <c r="F634" s="72" t="s">
        <v>134</v>
      </c>
      <c r="G634" s="98" t="s">
        <v>134</v>
      </c>
      <c r="H634" s="72" t="s">
        <v>134</v>
      </c>
      <c r="I634" s="98" t="s">
        <v>134</v>
      </c>
      <c r="J634" s="18" t="s">
        <v>134</v>
      </c>
      <c r="K634" s="67" t="s">
        <v>134</v>
      </c>
      <c r="L634" s="106" t="s">
        <v>134</v>
      </c>
      <c r="M634" s="112" t="s">
        <v>134</v>
      </c>
      <c r="N634" s="31" t="s">
        <v>134</v>
      </c>
      <c r="O634" s="112" t="s">
        <v>134</v>
      </c>
      <c r="P634" s="31" t="s">
        <v>134</v>
      </c>
      <c r="Q634" s="112" t="s">
        <v>134</v>
      </c>
      <c r="R634" s="106" t="s">
        <v>134</v>
      </c>
      <c r="S634" s="112" t="s">
        <v>134</v>
      </c>
    </row>
    <row r="635" spans="1:19" ht="7.5" customHeight="1" x14ac:dyDescent="0.25">
      <c r="A635" s="55">
        <v>635</v>
      </c>
      <c r="B635" s="75" t="s">
        <v>703</v>
      </c>
      <c r="C635" s="89" t="s">
        <v>1253</v>
      </c>
      <c r="D635" s="72" t="s">
        <v>1336</v>
      </c>
      <c r="E635" s="92" t="s">
        <v>1294</v>
      </c>
      <c r="F635" s="72" t="s">
        <v>134</v>
      </c>
      <c r="G635" s="98" t="s">
        <v>134</v>
      </c>
      <c r="H635" s="72" t="s">
        <v>134</v>
      </c>
      <c r="I635" s="98" t="s">
        <v>134</v>
      </c>
      <c r="J635" s="18" t="s">
        <v>134</v>
      </c>
      <c r="K635" s="67" t="s">
        <v>134</v>
      </c>
      <c r="L635" s="106" t="s">
        <v>134</v>
      </c>
      <c r="M635" s="112" t="s">
        <v>134</v>
      </c>
      <c r="N635" s="31" t="s">
        <v>134</v>
      </c>
      <c r="O635" s="112" t="s">
        <v>134</v>
      </c>
      <c r="P635" s="31" t="s">
        <v>134</v>
      </c>
      <c r="Q635" s="112" t="s">
        <v>134</v>
      </c>
      <c r="R635" s="106" t="s">
        <v>134</v>
      </c>
      <c r="S635" s="112" t="s">
        <v>134</v>
      </c>
    </row>
    <row r="636" spans="1:19" ht="7.5" customHeight="1" x14ac:dyDescent="0.25">
      <c r="A636" s="55">
        <v>636</v>
      </c>
      <c r="B636" s="75" t="s">
        <v>347</v>
      </c>
      <c r="C636" s="89" t="s">
        <v>1253</v>
      </c>
      <c r="D636" s="72" t="s">
        <v>1336</v>
      </c>
      <c r="E636" s="92" t="s">
        <v>1272</v>
      </c>
      <c r="F636" s="72" t="s">
        <v>134</v>
      </c>
      <c r="G636" s="98" t="s">
        <v>134</v>
      </c>
      <c r="H636" s="72" t="s">
        <v>134</v>
      </c>
      <c r="I636" s="98" t="s">
        <v>134</v>
      </c>
      <c r="J636" s="18" t="s">
        <v>134</v>
      </c>
      <c r="K636" s="67" t="s">
        <v>134</v>
      </c>
      <c r="L636" s="106" t="s">
        <v>134</v>
      </c>
      <c r="M636" s="112" t="s">
        <v>134</v>
      </c>
      <c r="N636" s="31" t="s">
        <v>134</v>
      </c>
      <c r="O636" s="112" t="s">
        <v>134</v>
      </c>
      <c r="P636" s="31" t="s">
        <v>134</v>
      </c>
      <c r="Q636" s="112" t="s">
        <v>134</v>
      </c>
      <c r="R636" s="106" t="s">
        <v>134</v>
      </c>
      <c r="S636" s="112" t="s">
        <v>134</v>
      </c>
    </row>
    <row r="637" spans="1:19" ht="7.5" customHeight="1" x14ac:dyDescent="0.25">
      <c r="A637" s="55">
        <v>637</v>
      </c>
      <c r="B637" s="75" t="s">
        <v>705</v>
      </c>
      <c r="C637" s="89" t="s">
        <v>1253</v>
      </c>
      <c r="D637" s="72" t="s">
        <v>1336</v>
      </c>
      <c r="E637" s="92" t="s">
        <v>1295</v>
      </c>
      <c r="F637" s="72" t="s">
        <v>134</v>
      </c>
      <c r="G637" s="98" t="s">
        <v>134</v>
      </c>
      <c r="H637" s="72" t="s">
        <v>134</v>
      </c>
      <c r="I637" s="98" t="s">
        <v>134</v>
      </c>
      <c r="J637" s="18" t="s">
        <v>134</v>
      </c>
      <c r="K637" s="67" t="s">
        <v>134</v>
      </c>
      <c r="L637" s="106" t="s">
        <v>134</v>
      </c>
      <c r="M637" s="112" t="s">
        <v>134</v>
      </c>
      <c r="N637" s="31" t="s">
        <v>134</v>
      </c>
      <c r="O637" s="112" t="s">
        <v>134</v>
      </c>
      <c r="P637" s="31" t="s">
        <v>134</v>
      </c>
      <c r="Q637" s="112" t="s">
        <v>134</v>
      </c>
      <c r="R637" s="106" t="s">
        <v>134</v>
      </c>
      <c r="S637" s="112" t="s">
        <v>134</v>
      </c>
    </row>
    <row r="638" spans="1:19" ht="7.5" customHeight="1" x14ac:dyDescent="0.25">
      <c r="A638" s="55">
        <v>638</v>
      </c>
      <c r="B638" s="75" t="s">
        <v>673</v>
      </c>
      <c r="C638" s="89" t="s">
        <v>1253</v>
      </c>
      <c r="D638" s="72" t="s">
        <v>1336</v>
      </c>
      <c r="E638" s="76" t="s">
        <v>1273</v>
      </c>
      <c r="F638" s="72" t="s">
        <v>134</v>
      </c>
      <c r="G638" s="98" t="s">
        <v>134</v>
      </c>
      <c r="H638" s="72" t="s">
        <v>134</v>
      </c>
      <c r="I638" s="98" t="s">
        <v>134</v>
      </c>
      <c r="J638" s="18" t="s">
        <v>134</v>
      </c>
      <c r="K638" s="67" t="s">
        <v>134</v>
      </c>
      <c r="L638" s="106" t="s">
        <v>134</v>
      </c>
      <c r="M638" s="112" t="s">
        <v>134</v>
      </c>
      <c r="N638" s="31" t="s">
        <v>134</v>
      </c>
      <c r="O638" s="112" t="s">
        <v>134</v>
      </c>
      <c r="P638" s="31" t="s">
        <v>134</v>
      </c>
      <c r="Q638" s="112" t="s">
        <v>134</v>
      </c>
      <c r="R638" s="106" t="s">
        <v>134</v>
      </c>
      <c r="S638" s="112" t="s">
        <v>134</v>
      </c>
    </row>
    <row r="639" spans="1:19" ht="7.5" customHeight="1" x14ac:dyDescent="0.25">
      <c r="A639" s="55">
        <v>639</v>
      </c>
      <c r="B639" s="75" t="s">
        <v>154</v>
      </c>
      <c r="C639" s="89" t="s">
        <v>1253</v>
      </c>
      <c r="D639" s="72" t="s">
        <v>1336</v>
      </c>
      <c r="E639" s="76" t="s">
        <v>1273</v>
      </c>
      <c r="F639" s="72" t="s">
        <v>134</v>
      </c>
      <c r="G639" s="98" t="s">
        <v>134</v>
      </c>
      <c r="H639" s="72" t="s">
        <v>134</v>
      </c>
      <c r="I639" s="98" t="s">
        <v>134</v>
      </c>
      <c r="J639" s="18" t="s">
        <v>134</v>
      </c>
      <c r="K639" s="67" t="s">
        <v>134</v>
      </c>
      <c r="L639" s="106" t="s">
        <v>134</v>
      </c>
      <c r="M639" s="112" t="s">
        <v>134</v>
      </c>
      <c r="N639" s="31" t="s">
        <v>134</v>
      </c>
      <c r="O639" s="112" t="s">
        <v>134</v>
      </c>
      <c r="P639" s="31" t="s">
        <v>134</v>
      </c>
      <c r="Q639" s="112" t="s">
        <v>134</v>
      </c>
      <c r="R639" s="106" t="s">
        <v>134</v>
      </c>
      <c r="S639" s="112" t="s">
        <v>134</v>
      </c>
    </row>
    <row r="640" spans="1:19" ht="7.5" customHeight="1" x14ac:dyDescent="0.25">
      <c r="A640" s="55">
        <v>640</v>
      </c>
      <c r="B640" s="75" t="s">
        <v>679</v>
      </c>
      <c r="C640" s="89" t="s">
        <v>1253</v>
      </c>
      <c r="D640" s="72" t="s">
        <v>1336</v>
      </c>
      <c r="E640" s="92" t="s">
        <v>1295</v>
      </c>
      <c r="F640" s="72" t="s">
        <v>134</v>
      </c>
      <c r="G640" s="98" t="s">
        <v>134</v>
      </c>
      <c r="H640" s="72" t="s">
        <v>134</v>
      </c>
      <c r="I640" s="98" t="s">
        <v>134</v>
      </c>
      <c r="J640" s="18" t="s">
        <v>134</v>
      </c>
      <c r="K640" s="67" t="s">
        <v>134</v>
      </c>
      <c r="L640" s="106" t="s">
        <v>134</v>
      </c>
      <c r="M640" s="112" t="s">
        <v>134</v>
      </c>
      <c r="N640" s="31" t="s">
        <v>134</v>
      </c>
      <c r="O640" s="112" t="s">
        <v>134</v>
      </c>
      <c r="P640" s="31" t="s">
        <v>134</v>
      </c>
      <c r="Q640" s="112" t="s">
        <v>134</v>
      </c>
      <c r="R640" s="106" t="s">
        <v>134</v>
      </c>
      <c r="S640" s="112" t="s">
        <v>134</v>
      </c>
    </row>
    <row r="641" spans="1:19" ht="7.5" customHeight="1" x14ac:dyDescent="0.25">
      <c r="A641" s="55">
        <v>641</v>
      </c>
      <c r="B641" s="75" t="s">
        <v>351</v>
      </c>
      <c r="C641" s="89" t="s">
        <v>1253</v>
      </c>
      <c r="D641" s="72" t="s">
        <v>1336</v>
      </c>
      <c r="E641" s="76" t="s">
        <v>1272</v>
      </c>
      <c r="F641" s="72" t="s">
        <v>134</v>
      </c>
      <c r="G641" s="98" t="s">
        <v>134</v>
      </c>
      <c r="H641" s="72" t="s">
        <v>134</v>
      </c>
      <c r="I641" s="98" t="s">
        <v>134</v>
      </c>
      <c r="J641" s="18" t="s">
        <v>134</v>
      </c>
      <c r="K641" s="67" t="s">
        <v>134</v>
      </c>
      <c r="L641" s="106" t="s">
        <v>134</v>
      </c>
      <c r="M641" s="112" t="s">
        <v>134</v>
      </c>
      <c r="N641" s="31" t="s">
        <v>134</v>
      </c>
      <c r="O641" s="112" t="s">
        <v>134</v>
      </c>
      <c r="P641" s="31" t="s">
        <v>134</v>
      </c>
      <c r="Q641" s="112" t="s">
        <v>134</v>
      </c>
      <c r="R641" s="106" t="s">
        <v>134</v>
      </c>
      <c r="S641" s="112" t="s">
        <v>134</v>
      </c>
    </row>
    <row r="642" spans="1:19" ht="7.5" customHeight="1" x14ac:dyDescent="0.25">
      <c r="A642" s="55">
        <v>642</v>
      </c>
      <c r="B642" s="75" t="s">
        <v>695</v>
      </c>
      <c r="C642" s="89" t="s">
        <v>1253</v>
      </c>
      <c r="D642" s="72" t="s">
        <v>1336</v>
      </c>
      <c r="E642" s="92" t="s">
        <v>1296</v>
      </c>
      <c r="F642" s="72" t="s">
        <v>134</v>
      </c>
      <c r="G642" s="98" t="s">
        <v>134</v>
      </c>
      <c r="H642" s="72" t="s">
        <v>134</v>
      </c>
      <c r="I642" s="98" t="s">
        <v>134</v>
      </c>
      <c r="J642" s="18" t="s">
        <v>134</v>
      </c>
      <c r="K642" s="67" t="s">
        <v>134</v>
      </c>
      <c r="L642" s="106" t="s">
        <v>134</v>
      </c>
      <c r="M642" s="112" t="s">
        <v>134</v>
      </c>
      <c r="N642" s="31" t="s">
        <v>134</v>
      </c>
      <c r="O642" s="112" t="s">
        <v>134</v>
      </c>
      <c r="P642" s="31" t="s">
        <v>134</v>
      </c>
      <c r="Q642" s="112" t="s">
        <v>134</v>
      </c>
      <c r="R642" s="106" t="s">
        <v>134</v>
      </c>
      <c r="S642" s="112" t="s">
        <v>134</v>
      </c>
    </row>
    <row r="643" spans="1:19" ht="7.5" customHeight="1" x14ac:dyDescent="0.25">
      <c r="A643" s="55">
        <v>643</v>
      </c>
      <c r="B643" s="75" t="s">
        <v>160</v>
      </c>
      <c r="C643" s="89" t="s">
        <v>1253</v>
      </c>
      <c r="D643" s="72" t="s">
        <v>1336</v>
      </c>
      <c r="E643" s="76" t="s">
        <v>1272</v>
      </c>
      <c r="F643" s="72" t="s">
        <v>134</v>
      </c>
      <c r="G643" s="98" t="s">
        <v>134</v>
      </c>
      <c r="H643" s="72" t="s">
        <v>134</v>
      </c>
      <c r="I643" s="98" t="s">
        <v>134</v>
      </c>
      <c r="J643" s="18" t="s">
        <v>134</v>
      </c>
      <c r="K643" s="67" t="s">
        <v>134</v>
      </c>
      <c r="L643" s="106" t="s">
        <v>134</v>
      </c>
      <c r="M643" s="112" t="s">
        <v>134</v>
      </c>
      <c r="N643" s="31" t="s">
        <v>134</v>
      </c>
      <c r="O643" s="112" t="s">
        <v>134</v>
      </c>
      <c r="P643" s="31" t="s">
        <v>134</v>
      </c>
      <c r="Q643" s="112" t="s">
        <v>134</v>
      </c>
      <c r="R643" s="106" t="s">
        <v>134</v>
      </c>
      <c r="S643" s="112" t="s">
        <v>134</v>
      </c>
    </row>
    <row r="644" spans="1:19" ht="7.5" customHeight="1" x14ac:dyDescent="0.25">
      <c r="A644" s="55">
        <v>644</v>
      </c>
      <c r="B644" s="75" t="s">
        <v>348</v>
      </c>
      <c r="C644" s="89" t="s">
        <v>1253</v>
      </c>
      <c r="D644" s="72" t="s">
        <v>1336</v>
      </c>
      <c r="E644" s="76" t="s">
        <v>1274</v>
      </c>
      <c r="F644" s="72" t="s">
        <v>134</v>
      </c>
      <c r="G644" s="98" t="s">
        <v>134</v>
      </c>
      <c r="H644" s="72" t="s">
        <v>134</v>
      </c>
      <c r="I644" s="98" t="s">
        <v>134</v>
      </c>
      <c r="J644" s="18" t="s">
        <v>134</v>
      </c>
      <c r="K644" s="67" t="s">
        <v>134</v>
      </c>
      <c r="L644" s="106" t="s">
        <v>134</v>
      </c>
      <c r="M644" s="112" t="s">
        <v>134</v>
      </c>
      <c r="N644" s="31" t="s">
        <v>134</v>
      </c>
      <c r="O644" s="112" t="s">
        <v>134</v>
      </c>
      <c r="P644" s="31" t="s">
        <v>134</v>
      </c>
      <c r="Q644" s="112" t="s">
        <v>134</v>
      </c>
      <c r="R644" s="106" t="s">
        <v>134</v>
      </c>
      <c r="S644" s="112" t="s">
        <v>134</v>
      </c>
    </row>
    <row r="645" spans="1:19" ht="7.5" customHeight="1" x14ac:dyDescent="0.25">
      <c r="A645" s="55">
        <v>645</v>
      </c>
      <c r="B645" s="75" t="s">
        <v>697</v>
      </c>
      <c r="C645" s="89" t="s">
        <v>1253</v>
      </c>
      <c r="D645" s="72" t="s">
        <v>1336</v>
      </c>
      <c r="E645" s="92" t="s">
        <v>1297</v>
      </c>
      <c r="F645" s="72" t="s">
        <v>134</v>
      </c>
      <c r="G645" s="98" t="s">
        <v>134</v>
      </c>
      <c r="H645" s="72" t="s">
        <v>134</v>
      </c>
      <c r="I645" s="98" t="s">
        <v>134</v>
      </c>
      <c r="J645" s="18" t="s">
        <v>134</v>
      </c>
      <c r="K645" s="67" t="s">
        <v>134</v>
      </c>
      <c r="L645" s="106" t="s">
        <v>134</v>
      </c>
      <c r="M645" s="112" t="s">
        <v>134</v>
      </c>
      <c r="N645" s="31" t="s">
        <v>134</v>
      </c>
      <c r="O645" s="112" t="s">
        <v>134</v>
      </c>
      <c r="P645" s="31" t="s">
        <v>134</v>
      </c>
      <c r="Q645" s="112" t="s">
        <v>134</v>
      </c>
      <c r="R645" s="106" t="s">
        <v>134</v>
      </c>
      <c r="S645" s="112" t="s">
        <v>134</v>
      </c>
    </row>
    <row r="646" spans="1:19" ht="7.5" customHeight="1" x14ac:dyDescent="0.25">
      <c r="A646" s="55">
        <v>646</v>
      </c>
      <c r="B646" s="75" t="s">
        <v>707</v>
      </c>
      <c r="C646" s="89" t="s">
        <v>1253</v>
      </c>
      <c r="D646" s="72" t="s">
        <v>1336</v>
      </c>
      <c r="E646" s="92" t="s">
        <v>1297</v>
      </c>
      <c r="F646" s="72" t="s">
        <v>134</v>
      </c>
      <c r="G646" s="98" t="s">
        <v>134</v>
      </c>
      <c r="H646" s="72" t="s">
        <v>134</v>
      </c>
      <c r="I646" s="98" t="s">
        <v>134</v>
      </c>
      <c r="J646" s="18" t="s">
        <v>134</v>
      </c>
      <c r="K646" s="67" t="s">
        <v>134</v>
      </c>
      <c r="L646" s="106" t="s">
        <v>134</v>
      </c>
      <c r="M646" s="112" t="s">
        <v>134</v>
      </c>
      <c r="N646" s="31" t="s">
        <v>134</v>
      </c>
      <c r="O646" s="112" t="s">
        <v>134</v>
      </c>
      <c r="P646" s="31" t="s">
        <v>134</v>
      </c>
      <c r="Q646" s="112" t="s">
        <v>134</v>
      </c>
      <c r="R646" s="106" t="s">
        <v>134</v>
      </c>
      <c r="S646" s="112" t="s">
        <v>134</v>
      </c>
    </row>
    <row r="647" spans="1:19" ht="7.5" customHeight="1" x14ac:dyDescent="0.25">
      <c r="A647" s="55">
        <v>647</v>
      </c>
      <c r="B647" s="75" t="s">
        <v>156</v>
      </c>
      <c r="C647" s="89" t="s">
        <v>1253</v>
      </c>
      <c r="D647" s="72" t="s">
        <v>1336</v>
      </c>
      <c r="E647" s="87" t="s">
        <v>1093</v>
      </c>
      <c r="F647" s="72" t="s">
        <v>134</v>
      </c>
      <c r="G647" s="98" t="s">
        <v>134</v>
      </c>
      <c r="H647" s="72" t="s">
        <v>134</v>
      </c>
      <c r="I647" s="98" t="s">
        <v>134</v>
      </c>
      <c r="J647" s="18" t="s">
        <v>134</v>
      </c>
      <c r="K647" s="67" t="s">
        <v>134</v>
      </c>
      <c r="L647" s="106" t="s">
        <v>134</v>
      </c>
      <c r="M647" s="112" t="s">
        <v>134</v>
      </c>
      <c r="N647" s="31" t="s">
        <v>134</v>
      </c>
      <c r="O647" s="112" t="s">
        <v>134</v>
      </c>
      <c r="P647" s="31" t="s">
        <v>134</v>
      </c>
      <c r="Q647" s="112" t="s">
        <v>134</v>
      </c>
      <c r="R647" s="106" t="s">
        <v>134</v>
      </c>
      <c r="S647" s="112" t="s">
        <v>134</v>
      </c>
    </row>
    <row r="648" spans="1:19" ht="7.5" customHeight="1" x14ac:dyDescent="0.25">
      <c r="A648" s="55">
        <v>648</v>
      </c>
      <c r="B648" s="75" t="s">
        <v>640</v>
      </c>
      <c r="C648" s="89" t="s">
        <v>1253</v>
      </c>
      <c r="D648" s="72" t="s">
        <v>1336</v>
      </c>
      <c r="E648" s="87" t="s">
        <v>1093</v>
      </c>
      <c r="F648" s="72" t="s">
        <v>134</v>
      </c>
      <c r="G648" s="98" t="s">
        <v>134</v>
      </c>
      <c r="H648" s="72" t="s">
        <v>134</v>
      </c>
      <c r="I648" s="98" t="s">
        <v>134</v>
      </c>
      <c r="J648" s="18" t="s">
        <v>134</v>
      </c>
      <c r="K648" s="67" t="s">
        <v>134</v>
      </c>
      <c r="L648" s="106" t="s">
        <v>134</v>
      </c>
      <c r="M648" s="112" t="s">
        <v>134</v>
      </c>
      <c r="N648" s="31" t="s">
        <v>134</v>
      </c>
      <c r="O648" s="112" t="s">
        <v>134</v>
      </c>
      <c r="P648" s="31" t="s">
        <v>134</v>
      </c>
      <c r="Q648" s="112" t="s">
        <v>134</v>
      </c>
      <c r="R648" s="106" t="s">
        <v>134</v>
      </c>
      <c r="S648" s="112" t="s">
        <v>134</v>
      </c>
    </row>
    <row r="649" spans="1:19" ht="7.5" customHeight="1" x14ac:dyDescent="0.25">
      <c r="A649" s="55">
        <v>649</v>
      </c>
      <c r="B649" s="75" t="s">
        <v>349</v>
      </c>
      <c r="C649" s="89" t="s">
        <v>1253</v>
      </c>
      <c r="D649" s="72" t="s">
        <v>1336</v>
      </c>
      <c r="E649" s="87" t="s">
        <v>1275</v>
      </c>
      <c r="F649" s="72" t="s">
        <v>134</v>
      </c>
      <c r="G649" s="98" t="s">
        <v>134</v>
      </c>
      <c r="H649" s="72" t="s">
        <v>134</v>
      </c>
      <c r="I649" s="98" t="s">
        <v>134</v>
      </c>
      <c r="J649" s="18" t="s">
        <v>134</v>
      </c>
      <c r="K649" s="67" t="s">
        <v>134</v>
      </c>
      <c r="L649" s="106" t="s">
        <v>134</v>
      </c>
      <c r="M649" s="112" t="s">
        <v>134</v>
      </c>
      <c r="N649" s="31" t="s">
        <v>134</v>
      </c>
      <c r="O649" s="112" t="s">
        <v>134</v>
      </c>
      <c r="P649" s="31" t="s">
        <v>134</v>
      </c>
      <c r="Q649" s="112" t="s">
        <v>134</v>
      </c>
      <c r="R649" s="106" t="s">
        <v>134</v>
      </c>
      <c r="S649" s="112" t="s">
        <v>134</v>
      </c>
    </row>
    <row r="650" spans="1:19" ht="7.5" customHeight="1" x14ac:dyDescent="0.25">
      <c r="A650" s="55">
        <v>650</v>
      </c>
      <c r="B650" s="75" t="s">
        <v>350</v>
      </c>
      <c r="C650" s="89" t="s">
        <v>1253</v>
      </c>
      <c r="D650" s="72" t="s">
        <v>1336</v>
      </c>
      <c r="E650" s="87" t="s">
        <v>1275</v>
      </c>
      <c r="F650" s="72" t="s">
        <v>134</v>
      </c>
      <c r="G650" s="98" t="s">
        <v>134</v>
      </c>
      <c r="H650" s="72" t="s">
        <v>134</v>
      </c>
      <c r="I650" s="98" t="s">
        <v>134</v>
      </c>
      <c r="J650" s="18" t="s">
        <v>134</v>
      </c>
      <c r="K650" s="67" t="s">
        <v>134</v>
      </c>
      <c r="L650" s="106" t="s">
        <v>134</v>
      </c>
      <c r="M650" s="112" t="s">
        <v>134</v>
      </c>
      <c r="N650" s="31" t="s">
        <v>134</v>
      </c>
      <c r="O650" s="112" t="s">
        <v>134</v>
      </c>
      <c r="P650" s="31" t="s">
        <v>134</v>
      </c>
      <c r="Q650" s="112" t="s">
        <v>134</v>
      </c>
      <c r="R650" s="106" t="s">
        <v>134</v>
      </c>
      <c r="S650" s="112" t="s">
        <v>134</v>
      </c>
    </row>
    <row r="651" spans="1:19" ht="7.5" customHeight="1" x14ac:dyDescent="0.25">
      <c r="A651" s="55">
        <v>651</v>
      </c>
      <c r="B651" s="75" t="s">
        <v>164</v>
      </c>
      <c r="C651" s="89" t="s">
        <v>1253</v>
      </c>
      <c r="D651" s="72" t="s">
        <v>1336</v>
      </c>
      <c r="E651" s="87" t="s">
        <v>1275</v>
      </c>
      <c r="F651" s="72" t="s">
        <v>134</v>
      </c>
      <c r="G651" s="98" t="s">
        <v>134</v>
      </c>
      <c r="H651" s="72" t="s">
        <v>134</v>
      </c>
      <c r="I651" s="98" t="s">
        <v>134</v>
      </c>
      <c r="J651" s="18" t="s">
        <v>134</v>
      </c>
      <c r="K651" s="67" t="s">
        <v>134</v>
      </c>
      <c r="L651" s="106" t="s">
        <v>134</v>
      </c>
      <c r="M651" s="112" t="s">
        <v>134</v>
      </c>
      <c r="N651" s="31" t="s">
        <v>134</v>
      </c>
      <c r="O651" s="112" t="s">
        <v>134</v>
      </c>
      <c r="P651" s="31" t="s">
        <v>134</v>
      </c>
      <c r="Q651" s="112" t="s">
        <v>134</v>
      </c>
      <c r="R651" s="106" t="s">
        <v>134</v>
      </c>
      <c r="S651" s="112" t="s">
        <v>134</v>
      </c>
    </row>
    <row r="652" spans="1:19" ht="7.5" customHeight="1" x14ac:dyDescent="0.25">
      <c r="A652" s="55">
        <v>652</v>
      </c>
      <c r="B652" s="75" t="s">
        <v>353</v>
      </c>
      <c r="C652" s="89" t="s">
        <v>1253</v>
      </c>
      <c r="D652" s="72" t="s">
        <v>1336</v>
      </c>
      <c r="E652" s="87" t="s">
        <v>1275</v>
      </c>
      <c r="F652" s="72" t="s">
        <v>134</v>
      </c>
      <c r="G652" s="98" t="s">
        <v>134</v>
      </c>
      <c r="H652" s="72" t="s">
        <v>134</v>
      </c>
      <c r="I652" s="98" t="s">
        <v>134</v>
      </c>
      <c r="J652" s="18" t="s">
        <v>134</v>
      </c>
      <c r="K652" s="67" t="s">
        <v>134</v>
      </c>
      <c r="L652" s="106" t="s">
        <v>134</v>
      </c>
      <c r="M652" s="112" t="s">
        <v>134</v>
      </c>
      <c r="N652" s="31" t="s">
        <v>134</v>
      </c>
      <c r="O652" s="112" t="s">
        <v>134</v>
      </c>
      <c r="P652" s="31" t="s">
        <v>134</v>
      </c>
      <c r="Q652" s="112" t="s">
        <v>134</v>
      </c>
      <c r="R652" s="106" t="s">
        <v>134</v>
      </c>
      <c r="S652" s="112" t="s">
        <v>134</v>
      </c>
    </row>
    <row r="653" spans="1:19" ht="7.5" customHeight="1" x14ac:dyDescent="0.25">
      <c r="A653" s="55">
        <v>653</v>
      </c>
      <c r="B653" s="75" t="s">
        <v>354</v>
      </c>
      <c r="C653" s="89" t="s">
        <v>1253</v>
      </c>
      <c r="D653" s="72" t="s">
        <v>1336</v>
      </c>
      <c r="E653" s="87" t="s">
        <v>1275</v>
      </c>
      <c r="F653" s="72" t="s">
        <v>134</v>
      </c>
      <c r="G653" s="98" t="s">
        <v>134</v>
      </c>
      <c r="H653" s="72" t="s">
        <v>134</v>
      </c>
      <c r="I653" s="98" t="s">
        <v>134</v>
      </c>
      <c r="J653" s="18" t="s">
        <v>134</v>
      </c>
      <c r="K653" s="67" t="s">
        <v>134</v>
      </c>
      <c r="L653" s="106" t="s">
        <v>134</v>
      </c>
      <c r="M653" s="112" t="s">
        <v>134</v>
      </c>
      <c r="N653" s="31" t="s">
        <v>134</v>
      </c>
      <c r="O653" s="112" t="s">
        <v>134</v>
      </c>
      <c r="P653" s="31" t="s">
        <v>134</v>
      </c>
      <c r="Q653" s="112" t="s">
        <v>134</v>
      </c>
      <c r="R653" s="106" t="s">
        <v>134</v>
      </c>
      <c r="S653" s="112" t="s">
        <v>134</v>
      </c>
    </row>
    <row r="654" spans="1:19" ht="7.5" customHeight="1" x14ac:dyDescent="0.25">
      <c r="A654" s="55">
        <v>654</v>
      </c>
      <c r="B654" s="75" t="s">
        <v>136</v>
      </c>
      <c r="C654" s="89" t="s">
        <v>1253</v>
      </c>
      <c r="D654" s="72" t="s">
        <v>1336</v>
      </c>
      <c r="E654" s="87" t="s">
        <v>1276</v>
      </c>
      <c r="F654" s="72" t="s">
        <v>134</v>
      </c>
      <c r="G654" s="98" t="s">
        <v>134</v>
      </c>
      <c r="H654" s="72" t="s">
        <v>134</v>
      </c>
      <c r="I654" s="98" t="s">
        <v>134</v>
      </c>
      <c r="J654" s="18" t="s">
        <v>134</v>
      </c>
      <c r="K654" s="67" t="s">
        <v>134</v>
      </c>
      <c r="L654" s="106" t="s">
        <v>134</v>
      </c>
      <c r="M654" s="112" t="s">
        <v>134</v>
      </c>
      <c r="N654" s="31" t="s">
        <v>134</v>
      </c>
      <c r="O654" s="112" t="s">
        <v>134</v>
      </c>
      <c r="P654" s="31" t="s">
        <v>134</v>
      </c>
      <c r="Q654" s="112" t="s">
        <v>134</v>
      </c>
      <c r="R654" s="106" t="s">
        <v>134</v>
      </c>
      <c r="S654" s="112" t="s">
        <v>134</v>
      </c>
    </row>
    <row r="655" spans="1:19" ht="7.5" customHeight="1" x14ac:dyDescent="0.25">
      <c r="A655" s="55">
        <v>655</v>
      </c>
      <c r="B655" s="75" t="s">
        <v>137</v>
      </c>
      <c r="C655" s="89" t="s">
        <v>1253</v>
      </c>
      <c r="D655" s="72" t="s">
        <v>1336</v>
      </c>
      <c r="E655" s="87" t="s">
        <v>1276</v>
      </c>
      <c r="F655" s="72" t="s">
        <v>134</v>
      </c>
      <c r="G655" s="98" t="s">
        <v>134</v>
      </c>
      <c r="H655" s="72" t="s">
        <v>134</v>
      </c>
      <c r="I655" s="98" t="s">
        <v>134</v>
      </c>
      <c r="J655" s="18" t="s">
        <v>134</v>
      </c>
      <c r="K655" s="67" t="s">
        <v>134</v>
      </c>
      <c r="L655" s="106" t="s">
        <v>134</v>
      </c>
      <c r="M655" s="112" t="s">
        <v>134</v>
      </c>
      <c r="N655" s="31" t="s">
        <v>134</v>
      </c>
      <c r="O655" s="112" t="s">
        <v>134</v>
      </c>
      <c r="P655" s="31" t="s">
        <v>134</v>
      </c>
      <c r="Q655" s="112" t="s">
        <v>134</v>
      </c>
      <c r="R655" s="106" t="s">
        <v>134</v>
      </c>
      <c r="S655" s="112" t="s">
        <v>134</v>
      </c>
    </row>
    <row r="656" spans="1:19" ht="7.5" customHeight="1" x14ac:dyDescent="0.25">
      <c r="A656" s="55">
        <v>656</v>
      </c>
      <c r="B656" s="75" t="s">
        <v>138</v>
      </c>
      <c r="C656" s="89" t="s">
        <v>1253</v>
      </c>
      <c r="D656" s="72" t="s">
        <v>1336</v>
      </c>
      <c r="E656" s="87" t="s">
        <v>1276</v>
      </c>
      <c r="F656" s="72" t="s">
        <v>134</v>
      </c>
      <c r="G656" s="98" t="s">
        <v>134</v>
      </c>
      <c r="H656" s="72" t="s">
        <v>134</v>
      </c>
      <c r="I656" s="98" t="s">
        <v>134</v>
      </c>
      <c r="J656" s="18" t="s">
        <v>134</v>
      </c>
      <c r="K656" s="67" t="s">
        <v>134</v>
      </c>
      <c r="L656" s="106" t="s">
        <v>134</v>
      </c>
      <c r="M656" s="112" t="s">
        <v>134</v>
      </c>
      <c r="N656" s="31" t="s">
        <v>134</v>
      </c>
      <c r="O656" s="112" t="s">
        <v>134</v>
      </c>
      <c r="P656" s="31" t="s">
        <v>134</v>
      </c>
      <c r="Q656" s="112" t="s">
        <v>134</v>
      </c>
      <c r="R656" s="106" t="s">
        <v>134</v>
      </c>
      <c r="S656" s="112" t="s">
        <v>134</v>
      </c>
    </row>
    <row r="657" spans="1:19" ht="7.5" customHeight="1" x14ac:dyDescent="0.25">
      <c r="A657" s="55">
        <v>657</v>
      </c>
      <c r="B657" s="75" t="s">
        <v>686</v>
      </c>
      <c r="C657" s="89" t="s">
        <v>1253</v>
      </c>
      <c r="D657" s="72" t="s">
        <v>1336</v>
      </c>
      <c r="E657" s="87" t="s">
        <v>1276</v>
      </c>
      <c r="F657" s="72" t="s">
        <v>134</v>
      </c>
      <c r="G657" s="98" t="s">
        <v>134</v>
      </c>
      <c r="H657" s="72" t="s">
        <v>134</v>
      </c>
      <c r="I657" s="98" t="s">
        <v>134</v>
      </c>
      <c r="J657" s="18" t="s">
        <v>134</v>
      </c>
      <c r="K657" s="67" t="s">
        <v>134</v>
      </c>
      <c r="L657" s="106" t="s">
        <v>134</v>
      </c>
      <c r="M657" s="112" t="s">
        <v>134</v>
      </c>
      <c r="N657" s="31" t="s">
        <v>134</v>
      </c>
      <c r="O657" s="112" t="s">
        <v>134</v>
      </c>
      <c r="P657" s="31" t="s">
        <v>134</v>
      </c>
      <c r="Q657" s="112" t="s">
        <v>134</v>
      </c>
      <c r="R657" s="106" t="s">
        <v>134</v>
      </c>
      <c r="S657" s="112" t="s">
        <v>134</v>
      </c>
    </row>
    <row r="658" spans="1:19" ht="7.5" customHeight="1" x14ac:dyDescent="0.25">
      <c r="A658" s="55">
        <v>658</v>
      </c>
      <c r="B658" s="75" t="s">
        <v>655</v>
      </c>
      <c r="C658" s="89" t="s">
        <v>1253</v>
      </c>
      <c r="D658" s="72" t="s">
        <v>1336</v>
      </c>
      <c r="E658" s="87" t="s">
        <v>1276</v>
      </c>
      <c r="F658" s="72" t="s">
        <v>134</v>
      </c>
      <c r="G658" s="98" t="s">
        <v>134</v>
      </c>
      <c r="H658" s="72" t="s">
        <v>134</v>
      </c>
      <c r="I658" s="98" t="s">
        <v>134</v>
      </c>
      <c r="J658" s="18" t="s">
        <v>134</v>
      </c>
      <c r="K658" s="67" t="s">
        <v>134</v>
      </c>
      <c r="L658" s="106" t="s">
        <v>134</v>
      </c>
      <c r="M658" s="112" t="s">
        <v>134</v>
      </c>
      <c r="N658" s="31" t="s">
        <v>134</v>
      </c>
      <c r="O658" s="112" t="s">
        <v>134</v>
      </c>
      <c r="P658" s="31" t="s">
        <v>134</v>
      </c>
      <c r="Q658" s="112" t="s">
        <v>134</v>
      </c>
      <c r="R658" s="106" t="s">
        <v>134</v>
      </c>
      <c r="S658" s="112" t="s">
        <v>134</v>
      </c>
    </row>
    <row r="659" spans="1:19" ht="7.5" customHeight="1" x14ac:dyDescent="0.25">
      <c r="A659" s="55">
        <v>659</v>
      </c>
      <c r="B659" s="75" t="s">
        <v>621</v>
      </c>
      <c r="C659" s="89" t="s">
        <v>1253</v>
      </c>
      <c r="D659" s="72" t="s">
        <v>1336</v>
      </c>
      <c r="E659" s="87" t="s">
        <v>1276</v>
      </c>
      <c r="F659" s="72" t="s">
        <v>134</v>
      </c>
      <c r="G659" s="98" t="s">
        <v>134</v>
      </c>
      <c r="H659" s="72" t="s">
        <v>134</v>
      </c>
      <c r="I659" s="98" t="s">
        <v>134</v>
      </c>
      <c r="J659" s="18" t="s">
        <v>134</v>
      </c>
      <c r="K659" s="67" t="s">
        <v>134</v>
      </c>
      <c r="L659" s="106" t="s">
        <v>134</v>
      </c>
      <c r="M659" s="112" t="s">
        <v>134</v>
      </c>
      <c r="N659" s="31" t="s">
        <v>134</v>
      </c>
      <c r="O659" s="112" t="s">
        <v>134</v>
      </c>
      <c r="P659" s="31" t="s">
        <v>134</v>
      </c>
      <c r="Q659" s="112" t="s">
        <v>134</v>
      </c>
      <c r="R659" s="106" t="s">
        <v>134</v>
      </c>
      <c r="S659" s="112" t="s">
        <v>134</v>
      </c>
    </row>
    <row r="660" spans="1:19" ht="7.5" customHeight="1" x14ac:dyDescent="0.25">
      <c r="A660" s="55">
        <v>660</v>
      </c>
      <c r="B660" s="75" t="s">
        <v>664</v>
      </c>
      <c r="C660" s="89" t="s">
        <v>1253</v>
      </c>
      <c r="D660" s="72" t="s">
        <v>1336</v>
      </c>
      <c r="E660" s="87" t="s">
        <v>1276</v>
      </c>
      <c r="F660" s="72" t="s">
        <v>134</v>
      </c>
      <c r="G660" s="98" t="s">
        <v>134</v>
      </c>
      <c r="H660" s="72" t="s">
        <v>134</v>
      </c>
      <c r="I660" s="98" t="s">
        <v>134</v>
      </c>
      <c r="J660" s="18" t="s">
        <v>134</v>
      </c>
      <c r="K660" s="67" t="s">
        <v>134</v>
      </c>
      <c r="L660" s="106" t="s">
        <v>134</v>
      </c>
      <c r="M660" s="112" t="s">
        <v>134</v>
      </c>
      <c r="N660" s="31" t="s">
        <v>134</v>
      </c>
      <c r="O660" s="112" t="s">
        <v>134</v>
      </c>
      <c r="P660" s="31" t="s">
        <v>134</v>
      </c>
      <c r="Q660" s="112" t="s">
        <v>134</v>
      </c>
      <c r="R660" s="106" t="s">
        <v>134</v>
      </c>
      <c r="S660" s="112" t="s">
        <v>134</v>
      </c>
    </row>
    <row r="661" spans="1:19" ht="7.5" customHeight="1" x14ac:dyDescent="0.25">
      <c r="A661" s="55">
        <v>661</v>
      </c>
      <c r="B661" s="75" t="s">
        <v>660</v>
      </c>
      <c r="C661" s="89" t="s">
        <v>1253</v>
      </c>
      <c r="D661" s="72" t="s">
        <v>1336</v>
      </c>
      <c r="E661" s="87" t="s">
        <v>1276</v>
      </c>
      <c r="F661" s="72" t="s">
        <v>134</v>
      </c>
      <c r="G661" s="98" t="s">
        <v>134</v>
      </c>
      <c r="H661" s="72" t="s">
        <v>134</v>
      </c>
      <c r="I661" s="98" t="s">
        <v>134</v>
      </c>
      <c r="J661" s="18" t="s">
        <v>134</v>
      </c>
      <c r="K661" s="67" t="s">
        <v>134</v>
      </c>
      <c r="L661" s="106" t="s">
        <v>134</v>
      </c>
      <c r="M661" s="112" t="s">
        <v>134</v>
      </c>
      <c r="N661" s="31" t="s">
        <v>134</v>
      </c>
      <c r="O661" s="112" t="s">
        <v>134</v>
      </c>
      <c r="P661" s="31" t="s">
        <v>134</v>
      </c>
      <c r="Q661" s="112" t="s">
        <v>134</v>
      </c>
      <c r="R661" s="106" t="s">
        <v>134</v>
      </c>
      <c r="S661" s="112" t="s">
        <v>134</v>
      </c>
    </row>
    <row r="662" spans="1:19" ht="7.5" customHeight="1" x14ac:dyDescent="0.25">
      <c r="A662" s="55">
        <v>662</v>
      </c>
      <c r="B662" s="75" t="s">
        <v>656</v>
      </c>
      <c r="C662" s="89" t="s">
        <v>1253</v>
      </c>
      <c r="D662" s="72" t="s">
        <v>1336</v>
      </c>
      <c r="E662" s="87" t="s">
        <v>1276</v>
      </c>
      <c r="F662" s="72" t="s">
        <v>134</v>
      </c>
      <c r="G662" s="98" t="s">
        <v>134</v>
      </c>
      <c r="H662" s="72" t="s">
        <v>134</v>
      </c>
      <c r="I662" s="98" t="s">
        <v>134</v>
      </c>
      <c r="J662" s="18" t="s">
        <v>134</v>
      </c>
      <c r="K662" s="67" t="s">
        <v>134</v>
      </c>
      <c r="L662" s="106" t="s">
        <v>134</v>
      </c>
      <c r="M662" s="112" t="s">
        <v>134</v>
      </c>
      <c r="N662" s="31" t="s">
        <v>134</v>
      </c>
      <c r="O662" s="112" t="s">
        <v>134</v>
      </c>
      <c r="P662" s="31" t="s">
        <v>134</v>
      </c>
      <c r="Q662" s="112" t="s">
        <v>134</v>
      </c>
      <c r="R662" s="106" t="s">
        <v>134</v>
      </c>
      <c r="S662" s="112" t="s">
        <v>134</v>
      </c>
    </row>
    <row r="663" spans="1:19" ht="7.5" customHeight="1" x14ac:dyDescent="0.25">
      <c r="A663" s="55">
        <v>663</v>
      </c>
      <c r="B663" s="75" t="s">
        <v>661</v>
      </c>
      <c r="C663" s="89" t="s">
        <v>1253</v>
      </c>
      <c r="D663" s="72" t="s">
        <v>1336</v>
      </c>
      <c r="E663" s="87" t="s">
        <v>1276</v>
      </c>
      <c r="F663" s="72" t="s">
        <v>134</v>
      </c>
      <c r="G663" s="98" t="s">
        <v>134</v>
      </c>
      <c r="H663" s="72" t="s">
        <v>134</v>
      </c>
      <c r="I663" s="98" t="s">
        <v>134</v>
      </c>
      <c r="J663" s="18" t="s">
        <v>134</v>
      </c>
      <c r="K663" s="67" t="s">
        <v>134</v>
      </c>
      <c r="L663" s="106" t="s">
        <v>134</v>
      </c>
      <c r="M663" s="112" t="s">
        <v>134</v>
      </c>
      <c r="N663" s="31" t="s">
        <v>134</v>
      </c>
      <c r="O663" s="112" t="s">
        <v>134</v>
      </c>
      <c r="P663" s="31" t="s">
        <v>134</v>
      </c>
      <c r="Q663" s="112" t="s">
        <v>134</v>
      </c>
      <c r="R663" s="106" t="s">
        <v>134</v>
      </c>
      <c r="S663" s="112" t="s">
        <v>134</v>
      </c>
    </row>
    <row r="664" spans="1:19" ht="7.5" customHeight="1" x14ac:dyDescent="0.25">
      <c r="A664" s="55">
        <v>664</v>
      </c>
      <c r="B664" s="75" t="s">
        <v>659</v>
      </c>
      <c r="C664" s="89" t="s">
        <v>1253</v>
      </c>
      <c r="D664" s="72" t="s">
        <v>1336</v>
      </c>
      <c r="E664" s="87" t="s">
        <v>1276</v>
      </c>
      <c r="F664" s="72" t="s">
        <v>134</v>
      </c>
      <c r="G664" s="98" t="s">
        <v>134</v>
      </c>
      <c r="H664" s="72" t="s">
        <v>134</v>
      </c>
      <c r="I664" s="98" t="s">
        <v>134</v>
      </c>
      <c r="J664" s="18" t="s">
        <v>134</v>
      </c>
      <c r="K664" s="67" t="s">
        <v>134</v>
      </c>
      <c r="L664" s="106" t="s">
        <v>134</v>
      </c>
      <c r="M664" s="112" t="s">
        <v>134</v>
      </c>
      <c r="N664" s="31" t="s">
        <v>134</v>
      </c>
      <c r="O664" s="112" t="s">
        <v>134</v>
      </c>
      <c r="P664" s="31" t="s">
        <v>134</v>
      </c>
      <c r="Q664" s="112" t="s">
        <v>134</v>
      </c>
      <c r="R664" s="106" t="s">
        <v>134</v>
      </c>
      <c r="S664" s="112" t="s">
        <v>134</v>
      </c>
    </row>
    <row r="665" spans="1:19" ht="7.5" customHeight="1" x14ac:dyDescent="0.25">
      <c r="A665" s="55">
        <v>665</v>
      </c>
      <c r="B665" s="75" t="s">
        <v>658</v>
      </c>
      <c r="C665" s="89" t="s">
        <v>1253</v>
      </c>
      <c r="D665" s="72" t="s">
        <v>1336</v>
      </c>
      <c r="E665" s="87" t="s">
        <v>1276</v>
      </c>
      <c r="F665" s="72" t="s">
        <v>134</v>
      </c>
      <c r="G665" s="98" t="s">
        <v>134</v>
      </c>
      <c r="H665" s="72" t="s">
        <v>134</v>
      </c>
      <c r="I665" s="98" t="s">
        <v>134</v>
      </c>
      <c r="J665" s="18" t="s">
        <v>134</v>
      </c>
      <c r="K665" s="67" t="s">
        <v>134</v>
      </c>
      <c r="L665" s="106" t="s">
        <v>134</v>
      </c>
      <c r="M665" s="112" t="s">
        <v>134</v>
      </c>
      <c r="N665" s="31" t="s">
        <v>134</v>
      </c>
      <c r="O665" s="112" t="s">
        <v>134</v>
      </c>
      <c r="P665" s="31" t="s">
        <v>134</v>
      </c>
      <c r="Q665" s="112" t="s">
        <v>134</v>
      </c>
      <c r="R665" s="106" t="s">
        <v>134</v>
      </c>
      <c r="S665" s="112" t="s">
        <v>134</v>
      </c>
    </row>
    <row r="666" spans="1:19" ht="7.5" customHeight="1" x14ac:dyDescent="0.25">
      <c r="A666" s="55">
        <v>666</v>
      </c>
      <c r="B666" s="75" t="s">
        <v>139</v>
      </c>
      <c r="C666" s="89" t="s">
        <v>1253</v>
      </c>
      <c r="D666" s="72" t="s">
        <v>1336</v>
      </c>
      <c r="E666" s="87" t="s">
        <v>1276</v>
      </c>
      <c r="F666" s="72" t="s">
        <v>134</v>
      </c>
      <c r="G666" s="98" t="s">
        <v>134</v>
      </c>
      <c r="H666" s="72" t="s">
        <v>134</v>
      </c>
      <c r="I666" s="98" t="s">
        <v>134</v>
      </c>
      <c r="J666" s="18" t="s">
        <v>134</v>
      </c>
      <c r="K666" s="67" t="s">
        <v>134</v>
      </c>
      <c r="L666" s="106" t="s">
        <v>134</v>
      </c>
      <c r="M666" s="112" t="s">
        <v>134</v>
      </c>
      <c r="N666" s="31" t="s">
        <v>134</v>
      </c>
      <c r="O666" s="112" t="s">
        <v>134</v>
      </c>
      <c r="P666" s="31" t="s">
        <v>134</v>
      </c>
      <c r="Q666" s="112" t="s">
        <v>134</v>
      </c>
      <c r="R666" s="106" t="s">
        <v>134</v>
      </c>
      <c r="S666" s="112" t="s">
        <v>134</v>
      </c>
    </row>
    <row r="667" spans="1:19" ht="7.5" customHeight="1" x14ac:dyDescent="0.25">
      <c r="A667" s="55">
        <v>667</v>
      </c>
      <c r="B667" s="75" t="s">
        <v>140</v>
      </c>
      <c r="C667" s="89" t="s">
        <v>1253</v>
      </c>
      <c r="D667" s="72" t="s">
        <v>1336</v>
      </c>
      <c r="E667" s="87" t="s">
        <v>1276</v>
      </c>
      <c r="F667" s="72" t="s">
        <v>134</v>
      </c>
      <c r="G667" s="98" t="s">
        <v>134</v>
      </c>
      <c r="H667" s="72" t="s">
        <v>134</v>
      </c>
      <c r="I667" s="98" t="s">
        <v>134</v>
      </c>
      <c r="J667" s="18" t="s">
        <v>134</v>
      </c>
      <c r="K667" s="67" t="s">
        <v>134</v>
      </c>
      <c r="L667" s="106" t="s">
        <v>134</v>
      </c>
      <c r="M667" s="112" t="s">
        <v>134</v>
      </c>
      <c r="N667" s="31" t="s">
        <v>134</v>
      </c>
      <c r="O667" s="112" t="s">
        <v>134</v>
      </c>
      <c r="P667" s="31" t="s">
        <v>134</v>
      </c>
      <c r="Q667" s="112" t="s">
        <v>134</v>
      </c>
      <c r="R667" s="106" t="s">
        <v>134</v>
      </c>
      <c r="S667" s="112" t="s">
        <v>134</v>
      </c>
    </row>
    <row r="668" spans="1:19" ht="7.5" customHeight="1" x14ac:dyDescent="0.25">
      <c r="A668" s="55">
        <v>668</v>
      </c>
      <c r="B668" s="75" t="s">
        <v>650</v>
      </c>
      <c r="C668" s="89" t="s">
        <v>1253</v>
      </c>
      <c r="D668" s="72" t="s">
        <v>1336</v>
      </c>
      <c r="E668" s="87" t="s">
        <v>1276</v>
      </c>
      <c r="F668" s="72" t="s">
        <v>134</v>
      </c>
      <c r="G668" s="98" t="s">
        <v>134</v>
      </c>
      <c r="H668" s="72" t="s">
        <v>134</v>
      </c>
      <c r="I668" s="98" t="s">
        <v>134</v>
      </c>
      <c r="J668" s="18" t="s">
        <v>134</v>
      </c>
      <c r="K668" s="67" t="s">
        <v>134</v>
      </c>
      <c r="L668" s="106" t="s">
        <v>134</v>
      </c>
      <c r="M668" s="112" t="s">
        <v>134</v>
      </c>
      <c r="N668" s="31" t="s">
        <v>134</v>
      </c>
      <c r="O668" s="112" t="s">
        <v>134</v>
      </c>
      <c r="P668" s="31" t="s">
        <v>134</v>
      </c>
      <c r="Q668" s="112" t="s">
        <v>134</v>
      </c>
      <c r="R668" s="106" t="s">
        <v>134</v>
      </c>
      <c r="S668" s="112" t="s">
        <v>134</v>
      </c>
    </row>
    <row r="669" spans="1:19" ht="7.5" customHeight="1" x14ac:dyDescent="0.25">
      <c r="A669" s="55">
        <v>669</v>
      </c>
      <c r="B669" s="75" t="s">
        <v>649</v>
      </c>
      <c r="C669" s="89" t="s">
        <v>1253</v>
      </c>
      <c r="D669" s="72" t="s">
        <v>1336</v>
      </c>
      <c r="E669" s="87" t="s">
        <v>1276</v>
      </c>
      <c r="F669" s="72" t="s">
        <v>134</v>
      </c>
      <c r="G669" s="98" t="s">
        <v>134</v>
      </c>
      <c r="H669" s="72" t="s">
        <v>134</v>
      </c>
      <c r="I669" s="98" t="s">
        <v>134</v>
      </c>
      <c r="J669" s="18" t="s">
        <v>134</v>
      </c>
      <c r="K669" s="67" t="s">
        <v>134</v>
      </c>
      <c r="L669" s="106" t="s">
        <v>134</v>
      </c>
      <c r="M669" s="112" t="s">
        <v>134</v>
      </c>
      <c r="N669" s="31" t="s">
        <v>134</v>
      </c>
      <c r="O669" s="112" t="s">
        <v>134</v>
      </c>
      <c r="P669" s="31" t="s">
        <v>134</v>
      </c>
      <c r="Q669" s="112" t="s">
        <v>134</v>
      </c>
      <c r="R669" s="106" t="s">
        <v>134</v>
      </c>
      <c r="S669" s="112" t="s">
        <v>134</v>
      </c>
    </row>
    <row r="670" spans="1:19" ht="7.5" customHeight="1" x14ac:dyDescent="0.25">
      <c r="A670" s="55">
        <v>670</v>
      </c>
      <c r="B670" s="75" t="s">
        <v>657</v>
      </c>
      <c r="C670" s="89" t="s">
        <v>1253</v>
      </c>
      <c r="D670" s="72" t="s">
        <v>1336</v>
      </c>
      <c r="E670" s="87" t="s">
        <v>1276</v>
      </c>
      <c r="F670" s="72" t="s">
        <v>134</v>
      </c>
      <c r="G670" s="98" t="s">
        <v>134</v>
      </c>
      <c r="H670" s="72" t="s">
        <v>134</v>
      </c>
      <c r="I670" s="98" t="s">
        <v>134</v>
      </c>
      <c r="J670" s="18" t="s">
        <v>134</v>
      </c>
      <c r="K670" s="67" t="s">
        <v>134</v>
      </c>
      <c r="L670" s="106" t="s">
        <v>134</v>
      </c>
      <c r="M670" s="112" t="s">
        <v>134</v>
      </c>
      <c r="N670" s="31" t="s">
        <v>134</v>
      </c>
      <c r="O670" s="112" t="s">
        <v>134</v>
      </c>
      <c r="P670" s="31" t="s">
        <v>134</v>
      </c>
      <c r="Q670" s="112" t="s">
        <v>134</v>
      </c>
      <c r="R670" s="106" t="s">
        <v>134</v>
      </c>
      <c r="S670" s="112" t="s">
        <v>134</v>
      </c>
    </row>
    <row r="671" spans="1:19" ht="7.5" customHeight="1" x14ac:dyDescent="0.25">
      <c r="A671" s="55">
        <v>671</v>
      </c>
      <c r="B671" s="75" t="s">
        <v>663</v>
      </c>
      <c r="C671" s="89" t="s">
        <v>1253</v>
      </c>
      <c r="D671" s="72" t="s">
        <v>1336</v>
      </c>
      <c r="E671" s="87" t="s">
        <v>1276</v>
      </c>
      <c r="F671" s="72" t="s">
        <v>134</v>
      </c>
      <c r="G671" s="98" t="s">
        <v>134</v>
      </c>
      <c r="H671" s="72" t="s">
        <v>134</v>
      </c>
      <c r="I671" s="98" t="s">
        <v>134</v>
      </c>
      <c r="J671" s="18" t="s">
        <v>134</v>
      </c>
      <c r="K671" s="67" t="s">
        <v>134</v>
      </c>
      <c r="L671" s="106" t="s">
        <v>134</v>
      </c>
      <c r="M671" s="112" t="s">
        <v>134</v>
      </c>
      <c r="N671" s="31" t="s">
        <v>134</v>
      </c>
      <c r="O671" s="112" t="s">
        <v>134</v>
      </c>
      <c r="P671" s="31" t="s">
        <v>134</v>
      </c>
      <c r="Q671" s="112" t="s">
        <v>134</v>
      </c>
      <c r="R671" s="106" t="s">
        <v>134</v>
      </c>
      <c r="S671" s="112" t="s">
        <v>134</v>
      </c>
    </row>
    <row r="672" spans="1:19" ht="7.5" customHeight="1" x14ac:dyDescent="0.25">
      <c r="A672" s="55">
        <v>672</v>
      </c>
      <c r="B672" s="75" t="s">
        <v>662</v>
      </c>
      <c r="C672" s="89" t="s">
        <v>1253</v>
      </c>
      <c r="D672" s="72" t="s">
        <v>1336</v>
      </c>
      <c r="E672" s="87" t="s">
        <v>1276</v>
      </c>
      <c r="F672" s="72" t="s">
        <v>134</v>
      </c>
      <c r="G672" s="98" t="s">
        <v>134</v>
      </c>
      <c r="H672" s="72" t="s">
        <v>134</v>
      </c>
      <c r="I672" s="98" t="s">
        <v>134</v>
      </c>
      <c r="J672" s="18" t="s">
        <v>134</v>
      </c>
      <c r="K672" s="67" t="s">
        <v>134</v>
      </c>
      <c r="L672" s="106" t="s">
        <v>134</v>
      </c>
      <c r="M672" s="112" t="s">
        <v>134</v>
      </c>
      <c r="N672" s="31" t="s">
        <v>134</v>
      </c>
      <c r="O672" s="112" t="s">
        <v>134</v>
      </c>
      <c r="P672" s="31" t="s">
        <v>134</v>
      </c>
      <c r="Q672" s="112" t="s">
        <v>134</v>
      </c>
      <c r="R672" s="106" t="s">
        <v>134</v>
      </c>
      <c r="S672" s="112" t="s">
        <v>134</v>
      </c>
    </row>
    <row r="673" spans="1:19" ht="7.5" customHeight="1" x14ac:dyDescent="0.25">
      <c r="A673" s="55">
        <v>673</v>
      </c>
      <c r="B673" s="75" t="s">
        <v>654</v>
      </c>
      <c r="C673" s="89" t="s">
        <v>1253</v>
      </c>
      <c r="D673" s="72" t="s">
        <v>1336</v>
      </c>
      <c r="E673" s="87" t="s">
        <v>1276</v>
      </c>
      <c r="F673" s="72" t="s">
        <v>134</v>
      </c>
      <c r="G673" s="98" t="s">
        <v>134</v>
      </c>
      <c r="H673" s="72" t="s">
        <v>134</v>
      </c>
      <c r="I673" s="98" t="s">
        <v>134</v>
      </c>
      <c r="J673" s="18" t="s">
        <v>134</v>
      </c>
      <c r="K673" s="67" t="s">
        <v>134</v>
      </c>
      <c r="L673" s="106" t="s">
        <v>134</v>
      </c>
      <c r="M673" s="112" t="s">
        <v>134</v>
      </c>
      <c r="N673" s="31" t="s">
        <v>134</v>
      </c>
      <c r="O673" s="112" t="s">
        <v>134</v>
      </c>
      <c r="P673" s="31" t="s">
        <v>134</v>
      </c>
      <c r="Q673" s="112" t="s">
        <v>134</v>
      </c>
      <c r="R673" s="106" t="s">
        <v>134</v>
      </c>
      <c r="S673" s="112" t="s">
        <v>134</v>
      </c>
    </row>
    <row r="674" spans="1:19" ht="7.5" customHeight="1" x14ac:dyDescent="0.25">
      <c r="A674" s="55">
        <v>674</v>
      </c>
      <c r="B674" s="75" t="s">
        <v>653</v>
      </c>
      <c r="C674" s="89" t="s">
        <v>1253</v>
      </c>
      <c r="D674" s="72" t="s">
        <v>1336</v>
      </c>
      <c r="E674" s="87" t="s">
        <v>1276</v>
      </c>
      <c r="F674" s="72" t="s">
        <v>134</v>
      </c>
      <c r="G674" s="98" t="s">
        <v>134</v>
      </c>
      <c r="H674" s="72" t="s">
        <v>134</v>
      </c>
      <c r="I674" s="98" t="s">
        <v>134</v>
      </c>
      <c r="J674" s="18" t="s">
        <v>134</v>
      </c>
      <c r="K674" s="67" t="s">
        <v>134</v>
      </c>
      <c r="L674" s="106" t="s">
        <v>134</v>
      </c>
      <c r="M674" s="112" t="s">
        <v>134</v>
      </c>
      <c r="N674" s="31" t="s">
        <v>134</v>
      </c>
      <c r="O674" s="112" t="s">
        <v>134</v>
      </c>
      <c r="P674" s="31" t="s">
        <v>134</v>
      </c>
      <c r="Q674" s="112" t="s">
        <v>134</v>
      </c>
      <c r="R674" s="106" t="s">
        <v>134</v>
      </c>
      <c r="S674" s="112" t="s">
        <v>134</v>
      </c>
    </row>
    <row r="675" spans="1:19" ht="7.5" customHeight="1" x14ac:dyDescent="0.25">
      <c r="A675" s="55">
        <v>675</v>
      </c>
      <c r="B675" s="75" t="s">
        <v>652</v>
      </c>
      <c r="C675" s="89" t="s">
        <v>1253</v>
      </c>
      <c r="D675" s="72" t="s">
        <v>1336</v>
      </c>
      <c r="E675" s="87" t="s">
        <v>1276</v>
      </c>
      <c r="F675" s="72" t="s">
        <v>134</v>
      </c>
      <c r="G675" s="98" t="s">
        <v>134</v>
      </c>
      <c r="H675" s="72" t="s">
        <v>134</v>
      </c>
      <c r="I675" s="98" t="s">
        <v>134</v>
      </c>
      <c r="J675" s="18" t="s">
        <v>134</v>
      </c>
      <c r="K675" s="67" t="s">
        <v>134</v>
      </c>
      <c r="L675" s="106" t="s">
        <v>134</v>
      </c>
      <c r="M675" s="112" t="s">
        <v>134</v>
      </c>
      <c r="N675" s="31" t="s">
        <v>134</v>
      </c>
      <c r="O675" s="112" t="s">
        <v>134</v>
      </c>
      <c r="P675" s="31" t="s">
        <v>134</v>
      </c>
      <c r="Q675" s="112" t="s">
        <v>134</v>
      </c>
      <c r="R675" s="106" t="s">
        <v>134</v>
      </c>
      <c r="S675" s="112" t="s">
        <v>134</v>
      </c>
    </row>
    <row r="676" spans="1:19" ht="7.5" customHeight="1" x14ac:dyDescent="0.25">
      <c r="A676" s="55">
        <v>676</v>
      </c>
      <c r="B676" s="75" t="s">
        <v>651</v>
      </c>
      <c r="C676" s="89" t="s">
        <v>1253</v>
      </c>
      <c r="D676" s="72" t="s">
        <v>1336</v>
      </c>
      <c r="E676" s="87" t="s">
        <v>1276</v>
      </c>
      <c r="F676" s="72" t="s">
        <v>134</v>
      </c>
      <c r="G676" s="98" t="s">
        <v>134</v>
      </c>
      <c r="H676" s="72" t="s">
        <v>134</v>
      </c>
      <c r="I676" s="98" t="s">
        <v>134</v>
      </c>
      <c r="J676" s="18" t="s">
        <v>134</v>
      </c>
      <c r="K676" s="67" t="s">
        <v>134</v>
      </c>
      <c r="L676" s="106" t="s">
        <v>134</v>
      </c>
      <c r="M676" s="112" t="s">
        <v>134</v>
      </c>
      <c r="N676" s="31" t="s">
        <v>134</v>
      </c>
      <c r="O676" s="112" t="s">
        <v>134</v>
      </c>
      <c r="P676" s="31" t="s">
        <v>134</v>
      </c>
      <c r="Q676" s="112" t="s">
        <v>134</v>
      </c>
      <c r="R676" s="106" t="s">
        <v>134</v>
      </c>
      <c r="S676" s="112" t="s">
        <v>134</v>
      </c>
    </row>
    <row r="677" spans="1:19" ht="7.5" customHeight="1" x14ac:dyDescent="0.25">
      <c r="A677" s="55">
        <v>677</v>
      </c>
      <c r="B677" s="75" t="s">
        <v>638</v>
      </c>
      <c r="C677" s="89" t="s">
        <v>1253</v>
      </c>
      <c r="D677" s="72" t="s">
        <v>1336</v>
      </c>
      <c r="E677" s="87" t="s">
        <v>1277</v>
      </c>
      <c r="F677" s="72" t="s">
        <v>134</v>
      </c>
      <c r="G677" s="98" t="s">
        <v>134</v>
      </c>
      <c r="H677" s="72" t="s">
        <v>134</v>
      </c>
      <c r="I677" s="98" t="s">
        <v>134</v>
      </c>
      <c r="J677" s="18" t="s">
        <v>134</v>
      </c>
      <c r="K677" s="67" t="s">
        <v>134</v>
      </c>
      <c r="L677" s="106" t="s">
        <v>134</v>
      </c>
      <c r="M677" s="112" t="s">
        <v>134</v>
      </c>
      <c r="N677" s="31" t="s">
        <v>134</v>
      </c>
      <c r="O677" s="112" t="s">
        <v>134</v>
      </c>
      <c r="P677" s="31" t="s">
        <v>134</v>
      </c>
      <c r="Q677" s="112" t="s">
        <v>134</v>
      </c>
      <c r="R677" s="106" t="s">
        <v>134</v>
      </c>
      <c r="S677" s="112" t="s">
        <v>134</v>
      </c>
    </row>
    <row r="678" spans="1:19" ht="7.5" customHeight="1" x14ac:dyDescent="0.25">
      <c r="A678" s="55">
        <v>678</v>
      </c>
      <c r="B678" s="75" t="s">
        <v>637</v>
      </c>
      <c r="C678" s="89" t="s">
        <v>1253</v>
      </c>
      <c r="D678" s="72" t="s">
        <v>1336</v>
      </c>
      <c r="E678" s="87" t="s">
        <v>1277</v>
      </c>
      <c r="F678" s="72" t="s">
        <v>134</v>
      </c>
      <c r="G678" s="98" t="s">
        <v>134</v>
      </c>
      <c r="H678" s="72" t="s">
        <v>134</v>
      </c>
      <c r="I678" s="98" t="s">
        <v>134</v>
      </c>
      <c r="J678" s="18" t="s">
        <v>134</v>
      </c>
      <c r="K678" s="67" t="s">
        <v>134</v>
      </c>
      <c r="L678" s="106" t="s">
        <v>134</v>
      </c>
      <c r="M678" s="112" t="s">
        <v>134</v>
      </c>
      <c r="N678" s="31" t="s">
        <v>134</v>
      </c>
      <c r="O678" s="112" t="s">
        <v>134</v>
      </c>
      <c r="P678" s="31" t="s">
        <v>134</v>
      </c>
      <c r="Q678" s="112" t="s">
        <v>134</v>
      </c>
      <c r="R678" s="106" t="s">
        <v>134</v>
      </c>
      <c r="S678" s="112" t="s">
        <v>134</v>
      </c>
    </row>
    <row r="679" spans="1:19" ht="7.5" customHeight="1" x14ac:dyDescent="0.25">
      <c r="A679" s="55">
        <v>679</v>
      </c>
      <c r="B679" s="75" t="s">
        <v>641</v>
      </c>
      <c r="C679" s="89" t="s">
        <v>1253</v>
      </c>
      <c r="D679" s="72" t="s">
        <v>1336</v>
      </c>
      <c r="E679" s="87" t="s">
        <v>1277</v>
      </c>
      <c r="F679" s="72" t="s">
        <v>134</v>
      </c>
      <c r="G679" s="98" t="s">
        <v>134</v>
      </c>
      <c r="H679" s="72" t="s">
        <v>134</v>
      </c>
      <c r="I679" s="98" t="s">
        <v>134</v>
      </c>
      <c r="J679" s="18" t="s">
        <v>134</v>
      </c>
      <c r="K679" s="67" t="s">
        <v>134</v>
      </c>
      <c r="L679" s="106" t="s">
        <v>134</v>
      </c>
      <c r="M679" s="112" t="s">
        <v>134</v>
      </c>
      <c r="N679" s="31" t="s">
        <v>134</v>
      </c>
      <c r="O679" s="112" t="s">
        <v>134</v>
      </c>
      <c r="P679" s="31" t="s">
        <v>134</v>
      </c>
      <c r="Q679" s="112" t="s">
        <v>134</v>
      </c>
      <c r="R679" s="106" t="s">
        <v>134</v>
      </c>
      <c r="S679" s="112" t="s">
        <v>134</v>
      </c>
    </row>
    <row r="680" spans="1:19" ht="7.5" customHeight="1" x14ac:dyDescent="0.25">
      <c r="A680" s="55">
        <v>680</v>
      </c>
      <c r="B680" s="75" t="s">
        <v>688</v>
      </c>
      <c r="C680" s="89" t="s">
        <v>1253</v>
      </c>
      <c r="D680" s="72" t="s">
        <v>1336</v>
      </c>
      <c r="E680" s="92" t="s">
        <v>1303</v>
      </c>
      <c r="F680" s="72" t="s">
        <v>134</v>
      </c>
      <c r="G680" s="98" t="s">
        <v>134</v>
      </c>
      <c r="H680" s="72" t="s">
        <v>134</v>
      </c>
      <c r="I680" s="98" t="s">
        <v>134</v>
      </c>
      <c r="J680" s="18" t="s">
        <v>134</v>
      </c>
      <c r="K680" s="67" t="s">
        <v>134</v>
      </c>
      <c r="L680" s="106" t="s">
        <v>134</v>
      </c>
      <c r="M680" s="112" t="s">
        <v>134</v>
      </c>
      <c r="N680" s="31" t="s">
        <v>134</v>
      </c>
      <c r="O680" s="112" t="s">
        <v>134</v>
      </c>
      <c r="P680" s="31" t="s">
        <v>134</v>
      </c>
      <c r="Q680" s="112" t="s">
        <v>134</v>
      </c>
      <c r="R680" s="106" t="s">
        <v>134</v>
      </c>
      <c r="S680" s="112" t="s">
        <v>134</v>
      </c>
    </row>
    <row r="681" spans="1:19" ht="7.5" customHeight="1" x14ac:dyDescent="0.25">
      <c r="A681" s="55">
        <v>681</v>
      </c>
      <c r="B681" s="75" t="s">
        <v>359</v>
      </c>
      <c r="C681" s="89" t="s">
        <v>1253</v>
      </c>
      <c r="D681" s="72" t="s">
        <v>1336</v>
      </c>
      <c r="E681" s="92" t="s">
        <v>1303</v>
      </c>
      <c r="F681" s="72" t="s">
        <v>134</v>
      </c>
      <c r="G681" s="98" t="s">
        <v>134</v>
      </c>
      <c r="H681" s="72" t="s">
        <v>134</v>
      </c>
      <c r="I681" s="98" t="s">
        <v>134</v>
      </c>
      <c r="J681" s="18" t="s">
        <v>134</v>
      </c>
      <c r="K681" s="67" t="s">
        <v>134</v>
      </c>
      <c r="L681" s="106" t="s">
        <v>134</v>
      </c>
      <c r="M681" s="112" t="s">
        <v>134</v>
      </c>
      <c r="N681" s="31" t="s">
        <v>134</v>
      </c>
      <c r="O681" s="112" t="s">
        <v>134</v>
      </c>
      <c r="P681" s="31" t="s">
        <v>134</v>
      </c>
      <c r="Q681" s="112" t="s">
        <v>134</v>
      </c>
      <c r="R681" s="106" t="s">
        <v>134</v>
      </c>
      <c r="S681" s="112" t="s">
        <v>134</v>
      </c>
    </row>
    <row r="682" spans="1:19" ht="7.5" customHeight="1" x14ac:dyDescent="0.25">
      <c r="A682" s="55">
        <v>682</v>
      </c>
      <c r="B682" s="75" t="s">
        <v>365</v>
      </c>
      <c r="C682" s="89" t="s">
        <v>1253</v>
      </c>
      <c r="D682" s="72" t="s">
        <v>1336</v>
      </c>
      <c r="E682" s="92" t="s">
        <v>1303</v>
      </c>
      <c r="F682" s="72" t="s">
        <v>134</v>
      </c>
      <c r="G682" s="98" t="s">
        <v>134</v>
      </c>
      <c r="H682" s="72" t="s">
        <v>134</v>
      </c>
      <c r="I682" s="98" t="s">
        <v>134</v>
      </c>
      <c r="J682" s="18" t="s">
        <v>134</v>
      </c>
      <c r="K682" s="67" t="s">
        <v>134</v>
      </c>
      <c r="L682" s="106" t="s">
        <v>134</v>
      </c>
      <c r="M682" s="112" t="s">
        <v>134</v>
      </c>
      <c r="N682" s="31" t="s">
        <v>134</v>
      </c>
      <c r="O682" s="112" t="s">
        <v>134</v>
      </c>
      <c r="P682" s="31" t="s">
        <v>134</v>
      </c>
      <c r="Q682" s="112" t="s">
        <v>134</v>
      </c>
      <c r="R682" s="106" t="s">
        <v>134</v>
      </c>
      <c r="S682" s="112" t="s">
        <v>134</v>
      </c>
    </row>
    <row r="683" spans="1:19" ht="7.5" customHeight="1" x14ac:dyDescent="0.25">
      <c r="A683" s="55">
        <v>683</v>
      </c>
      <c r="B683" s="75" t="s">
        <v>693</v>
      </c>
      <c r="C683" s="89" t="s">
        <v>1253</v>
      </c>
      <c r="D683" s="72" t="s">
        <v>1336</v>
      </c>
      <c r="E683" s="76" t="s">
        <v>1278</v>
      </c>
      <c r="F683" s="72" t="s">
        <v>134</v>
      </c>
      <c r="G683" s="98" t="s">
        <v>134</v>
      </c>
      <c r="H683" s="72" t="s">
        <v>134</v>
      </c>
      <c r="I683" s="98" t="s">
        <v>134</v>
      </c>
      <c r="J683" s="18" t="s">
        <v>134</v>
      </c>
      <c r="K683" s="67" t="s">
        <v>134</v>
      </c>
      <c r="L683" s="106" t="s">
        <v>134</v>
      </c>
      <c r="M683" s="112" t="s">
        <v>134</v>
      </c>
      <c r="N683" s="31" t="s">
        <v>134</v>
      </c>
      <c r="O683" s="112" t="s">
        <v>134</v>
      </c>
      <c r="P683" s="31" t="s">
        <v>134</v>
      </c>
      <c r="Q683" s="112" t="s">
        <v>134</v>
      </c>
      <c r="R683" s="106" t="s">
        <v>134</v>
      </c>
      <c r="S683" s="112" t="s">
        <v>134</v>
      </c>
    </row>
    <row r="684" spans="1:19" ht="7.5" customHeight="1" x14ac:dyDescent="0.25">
      <c r="A684" s="55">
        <v>684</v>
      </c>
      <c r="B684" s="75" t="s">
        <v>363</v>
      </c>
      <c r="C684" s="89" t="s">
        <v>1253</v>
      </c>
      <c r="D684" s="72" t="s">
        <v>1336</v>
      </c>
      <c r="E684" s="92" t="s">
        <v>1303</v>
      </c>
      <c r="F684" s="72" t="s">
        <v>134</v>
      </c>
      <c r="G684" s="98" t="s">
        <v>134</v>
      </c>
      <c r="H684" s="72" t="s">
        <v>134</v>
      </c>
      <c r="I684" s="98" t="s">
        <v>134</v>
      </c>
      <c r="J684" s="18" t="s">
        <v>134</v>
      </c>
      <c r="K684" s="67" t="s">
        <v>134</v>
      </c>
      <c r="L684" s="106" t="s">
        <v>134</v>
      </c>
      <c r="M684" s="112" t="s">
        <v>134</v>
      </c>
      <c r="N684" s="31" t="s">
        <v>134</v>
      </c>
      <c r="O684" s="112" t="s">
        <v>134</v>
      </c>
      <c r="P684" s="31" t="s">
        <v>134</v>
      </c>
      <c r="Q684" s="112" t="s">
        <v>134</v>
      </c>
      <c r="R684" s="106" t="s">
        <v>134</v>
      </c>
      <c r="S684" s="112" t="s">
        <v>134</v>
      </c>
    </row>
    <row r="685" spans="1:19" ht="7.5" customHeight="1" x14ac:dyDescent="0.25">
      <c r="A685" s="55">
        <v>685</v>
      </c>
      <c r="B685" s="75" t="s">
        <v>698</v>
      </c>
      <c r="C685" s="89" t="s">
        <v>1253</v>
      </c>
      <c r="D685" s="72" t="s">
        <v>1336</v>
      </c>
      <c r="E685" s="92" t="s">
        <v>1305</v>
      </c>
      <c r="F685" s="72" t="s">
        <v>134</v>
      </c>
      <c r="G685" s="98" t="s">
        <v>134</v>
      </c>
      <c r="H685" s="72" t="s">
        <v>134</v>
      </c>
      <c r="I685" s="98" t="s">
        <v>134</v>
      </c>
      <c r="J685" s="18" t="s">
        <v>134</v>
      </c>
      <c r="K685" s="67" t="s">
        <v>134</v>
      </c>
      <c r="L685" s="106" t="s">
        <v>134</v>
      </c>
      <c r="M685" s="112" t="s">
        <v>134</v>
      </c>
      <c r="N685" s="31" t="s">
        <v>134</v>
      </c>
      <c r="O685" s="112" t="s">
        <v>134</v>
      </c>
      <c r="P685" s="31" t="s">
        <v>134</v>
      </c>
      <c r="Q685" s="112" t="s">
        <v>134</v>
      </c>
      <c r="R685" s="106" t="s">
        <v>134</v>
      </c>
      <c r="S685" s="112" t="s">
        <v>134</v>
      </c>
    </row>
    <row r="686" spans="1:19" ht="7.5" customHeight="1" x14ac:dyDescent="0.25">
      <c r="A686" s="55">
        <v>686</v>
      </c>
      <c r="B686" s="75" t="s">
        <v>680</v>
      </c>
      <c r="C686" s="89" t="s">
        <v>1253</v>
      </c>
      <c r="D686" s="72" t="s">
        <v>1336</v>
      </c>
      <c r="E686" s="76" t="s">
        <v>1278</v>
      </c>
      <c r="F686" s="72" t="s">
        <v>134</v>
      </c>
      <c r="G686" s="98" t="s">
        <v>134</v>
      </c>
      <c r="H686" s="72" t="s">
        <v>134</v>
      </c>
      <c r="I686" s="98" t="s">
        <v>134</v>
      </c>
      <c r="J686" s="18" t="s">
        <v>134</v>
      </c>
      <c r="K686" s="67" t="s">
        <v>134</v>
      </c>
      <c r="L686" s="106" t="s">
        <v>134</v>
      </c>
      <c r="M686" s="112" t="s">
        <v>134</v>
      </c>
      <c r="N686" s="31" t="s">
        <v>134</v>
      </c>
      <c r="O686" s="112" t="s">
        <v>134</v>
      </c>
      <c r="P686" s="31" t="s">
        <v>134</v>
      </c>
      <c r="Q686" s="112" t="s">
        <v>134</v>
      </c>
      <c r="R686" s="106" t="s">
        <v>134</v>
      </c>
      <c r="S686" s="112" t="s">
        <v>134</v>
      </c>
    </row>
    <row r="687" spans="1:19" ht="7.5" customHeight="1" x14ac:dyDescent="0.25">
      <c r="A687" s="55">
        <v>687</v>
      </c>
      <c r="B687" s="75" t="s">
        <v>691</v>
      </c>
      <c r="C687" s="89" t="s">
        <v>1253</v>
      </c>
      <c r="D687" s="72" t="s">
        <v>1336</v>
      </c>
      <c r="E687" s="92" t="s">
        <v>1304</v>
      </c>
      <c r="F687" s="72" t="s">
        <v>134</v>
      </c>
      <c r="G687" s="98" t="s">
        <v>134</v>
      </c>
      <c r="H687" s="72" t="s">
        <v>134</v>
      </c>
      <c r="I687" s="98" t="s">
        <v>134</v>
      </c>
      <c r="J687" s="18" t="s">
        <v>134</v>
      </c>
      <c r="K687" s="67" t="s">
        <v>134</v>
      </c>
      <c r="L687" s="106" t="s">
        <v>134</v>
      </c>
      <c r="M687" s="112" t="s">
        <v>134</v>
      </c>
      <c r="N687" s="31" t="s">
        <v>134</v>
      </c>
      <c r="O687" s="112" t="s">
        <v>134</v>
      </c>
      <c r="P687" s="31" t="s">
        <v>134</v>
      </c>
      <c r="Q687" s="112" t="s">
        <v>134</v>
      </c>
      <c r="R687" s="106" t="s">
        <v>134</v>
      </c>
      <c r="S687" s="112" t="s">
        <v>134</v>
      </c>
    </row>
    <row r="688" spans="1:19" ht="7.5" customHeight="1" x14ac:dyDescent="0.25">
      <c r="A688" s="55">
        <v>688</v>
      </c>
      <c r="B688" s="75" t="s">
        <v>366</v>
      </c>
      <c r="C688" s="89" t="s">
        <v>1253</v>
      </c>
      <c r="D688" s="72" t="s">
        <v>1336</v>
      </c>
      <c r="E688" s="92" t="s">
        <v>1303</v>
      </c>
      <c r="F688" s="72" t="s">
        <v>134</v>
      </c>
      <c r="G688" s="98" t="s">
        <v>134</v>
      </c>
      <c r="H688" s="72" t="s">
        <v>134</v>
      </c>
      <c r="I688" s="98" t="s">
        <v>134</v>
      </c>
      <c r="J688" s="18" t="s">
        <v>134</v>
      </c>
      <c r="K688" s="67" t="s">
        <v>134</v>
      </c>
      <c r="L688" s="106" t="s">
        <v>134</v>
      </c>
      <c r="M688" s="112" t="s">
        <v>134</v>
      </c>
      <c r="N688" s="31" t="s">
        <v>134</v>
      </c>
      <c r="O688" s="112" t="s">
        <v>134</v>
      </c>
      <c r="P688" s="31" t="s">
        <v>134</v>
      </c>
      <c r="Q688" s="112" t="s">
        <v>134</v>
      </c>
      <c r="R688" s="106" t="s">
        <v>134</v>
      </c>
      <c r="S688" s="112" t="s">
        <v>134</v>
      </c>
    </row>
    <row r="689" spans="1:19" ht="7.5" customHeight="1" x14ac:dyDescent="0.25">
      <c r="A689" s="55">
        <v>689</v>
      </c>
      <c r="B689" s="75" t="s">
        <v>692</v>
      </c>
      <c r="C689" s="89" t="s">
        <v>1253</v>
      </c>
      <c r="D689" s="72" t="s">
        <v>1336</v>
      </c>
      <c r="E689" s="92" t="s">
        <v>1304</v>
      </c>
      <c r="F689" s="72" t="s">
        <v>134</v>
      </c>
      <c r="G689" s="98" t="s">
        <v>134</v>
      </c>
      <c r="H689" s="72" t="s">
        <v>134</v>
      </c>
      <c r="I689" s="98" t="s">
        <v>134</v>
      </c>
      <c r="J689" s="18" t="s">
        <v>134</v>
      </c>
      <c r="K689" s="67" t="s">
        <v>134</v>
      </c>
      <c r="L689" s="106" t="s">
        <v>134</v>
      </c>
      <c r="M689" s="112" t="s">
        <v>134</v>
      </c>
      <c r="N689" s="31" t="s">
        <v>134</v>
      </c>
      <c r="O689" s="112" t="s">
        <v>134</v>
      </c>
      <c r="P689" s="31" t="s">
        <v>134</v>
      </c>
      <c r="Q689" s="112" t="s">
        <v>134</v>
      </c>
      <c r="R689" s="106" t="s">
        <v>134</v>
      </c>
      <c r="S689" s="112" t="s">
        <v>134</v>
      </c>
    </row>
    <row r="690" spans="1:19" ht="7.5" customHeight="1" x14ac:dyDescent="0.25">
      <c r="A690" s="55">
        <v>690</v>
      </c>
      <c r="B690" s="75" t="s">
        <v>687</v>
      </c>
      <c r="C690" s="89" t="s">
        <v>1253</v>
      </c>
      <c r="D690" s="72" t="s">
        <v>1336</v>
      </c>
      <c r="E690" s="92" t="s">
        <v>1304</v>
      </c>
      <c r="F690" s="72" t="s">
        <v>134</v>
      </c>
      <c r="G690" s="98" t="s">
        <v>134</v>
      </c>
      <c r="H690" s="72" t="s">
        <v>134</v>
      </c>
      <c r="I690" s="98" t="s">
        <v>134</v>
      </c>
      <c r="J690" s="18" t="s">
        <v>134</v>
      </c>
      <c r="K690" s="67" t="s">
        <v>134</v>
      </c>
      <c r="L690" s="106" t="s">
        <v>134</v>
      </c>
      <c r="M690" s="112" t="s">
        <v>134</v>
      </c>
      <c r="N690" s="31" t="s">
        <v>134</v>
      </c>
      <c r="O690" s="112" t="s">
        <v>134</v>
      </c>
      <c r="P690" s="31" t="s">
        <v>134</v>
      </c>
      <c r="Q690" s="112" t="s">
        <v>134</v>
      </c>
      <c r="R690" s="106" t="s">
        <v>134</v>
      </c>
      <c r="S690" s="112" t="s">
        <v>134</v>
      </c>
    </row>
    <row r="691" spans="1:19" ht="7.5" customHeight="1" x14ac:dyDescent="0.25">
      <c r="A691" s="55">
        <v>691</v>
      </c>
      <c r="B691" s="75" t="s">
        <v>166</v>
      </c>
      <c r="C691" s="89" t="s">
        <v>1253</v>
      </c>
      <c r="D691" s="72" t="s">
        <v>1336</v>
      </c>
      <c r="E691" s="92" t="s">
        <v>1304</v>
      </c>
      <c r="F691" s="72" t="s">
        <v>134</v>
      </c>
      <c r="G691" s="98" t="s">
        <v>134</v>
      </c>
      <c r="H691" s="72" t="s">
        <v>134</v>
      </c>
      <c r="I691" s="98" t="s">
        <v>134</v>
      </c>
      <c r="J691" s="18" t="s">
        <v>134</v>
      </c>
      <c r="K691" s="67" t="s">
        <v>134</v>
      </c>
      <c r="L691" s="106" t="s">
        <v>134</v>
      </c>
      <c r="M691" s="112" t="s">
        <v>134</v>
      </c>
      <c r="N691" s="31" t="s">
        <v>134</v>
      </c>
      <c r="O691" s="112" t="s">
        <v>134</v>
      </c>
      <c r="P691" s="31" t="s">
        <v>134</v>
      </c>
      <c r="Q691" s="112" t="s">
        <v>134</v>
      </c>
      <c r="R691" s="106" t="s">
        <v>134</v>
      </c>
      <c r="S691" s="112" t="s">
        <v>134</v>
      </c>
    </row>
    <row r="692" spans="1:19" ht="7.5" customHeight="1" x14ac:dyDescent="0.25">
      <c r="A692" s="55">
        <v>692</v>
      </c>
      <c r="B692" s="75" t="s">
        <v>690</v>
      </c>
      <c r="C692" s="89" t="s">
        <v>1253</v>
      </c>
      <c r="D692" s="72" t="s">
        <v>1336</v>
      </c>
      <c r="E692" s="92" t="s">
        <v>1304</v>
      </c>
      <c r="F692" s="72" t="s">
        <v>134</v>
      </c>
      <c r="G692" s="98" t="s">
        <v>134</v>
      </c>
      <c r="H692" s="72" t="s">
        <v>134</v>
      </c>
      <c r="I692" s="98" t="s">
        <v>134</v>
      </c>
      <c r="J692" s="18" t="s">
        <v>134</v>
      </c>
      <c r="K692" s="67" t="s">
        <v>134</v>
      </c>
      <c r="L692" s="106" t="s">
        <v>134</v>
      </c>
      <c r="M692" s="112" t="s">
        <v>134</v>
      </c>
      <c r="N692" s="31" t="s">
        <v>134</v>
      </c>
      <c r="O692" s="112" t="s">
        <v>134</v>
      </c>
      <c r="P692" s="31" t="s">
        <v>134</v>
      </c>
      <c r="Q692" s="112" t="s">
        <v>134</v>
      </c>
      <c r="R692" s="106" t="s">
        <v>134</v>
      </c>
      <c r="S692" s="112" t="s">
        <v>134</v>
      </c>
    </row>
    <row r="693" spans="1:19" ht="7.5" customHeight="1" x14ac:dyDescent="0.25">
      <c r="A693" s="55">
        <v>693</v>
      </c>
      <c r="B693" s="75" t="s">
        <v>689</v>
      </c>
      <c r="C693" s="89" t="s">
        <v>1253</v>
      </c>
      <c r="D693" s="72" t="s">
        <v>1336</v>
      </c>
      <c r="E693" s="92" t="s">
        <v>1303</v>
      </c>
      <c r="F693" s="72" t="s">
        <v>134</v>
      </c>
      <c r="G693" s="98" t="s">
        <v>134</v>
      </c>
      <c r="H693" s="72" t="s">
        <v>134</v>
      </c>
      <c r="I693" s="98" t="s">
        <v>134</v>
      </c>
      <c r="J693" s="18" t="s">
        <v>134</v>
      </c>
      <c r="K693" s="67" t="s">
        <v>134</v>
      </c>
      <c r="L693" s="106" t="s">
        <v>134</v>
      </c>
      <c r="M693" s="112" t="s">
        <v>134</v>
      </c>
      <c r="N693" s="31" t="s">
        <v>134</v>
      </c>
      <c r="O693" s="112" t="s">
        <v>134</v>
      </c>
      <c r="P693" s="31" t="s">
        <v>134</v>
      </c>
      <c r="Q693" s="112" t="s">
        <v>134</v>
      </c>
      <c r="R693" s="106" t="s">
        <v>134</v>
      </c>
      <c r="S693" s="112" t="s">
        <v>134</v>
      </c>
    </row>
    <row r="694" spans="1:19" ht="7.5" customHeight="1" x14ac:dyDescent="0.25">
      <c r="A694" s="55">
        <v>694</v>
      </c>
      <c r="B694" s="75" t="s">
        <v>355</v>
      </c>
      <c r="C694" s="89" t="s">
        <v>1253</v>
      </c>
      <c r="D694" s="72" t="s">
        <v>1336</v>
      </c>
      <c r="E694" s="76" t="s">
        <v>1278</v>
      </c>
      <c r="F694" s="72" t="s">
        <v>134</v>
      </c>
      <c r="G694" s="98" t="s">
        <v>134</v>
      </c>
      <c r="H694" s="72" t="s">
        <v>134</v>
      </c>
      <c r="I694" s="98" t="s">
        <v>134</v>
      </c>
      <c r="J694" s="18" t="s">
        <v>134</v>
      </c>
      <c r="K694" s="67" t="s">
        <v>134</v>
      </c>
      <c r="L694" s="106" t="s">
        <v>134</v>
      </c>
      <c r="M694" s="112" t="s">
        <v>134</v>
      </c>
      <c r="N694" s="31" t="s">
        <v>134</v>
      </c>
      <c r="O694" s="112" t="s">
        <v>134</v>
      </c>
      <c r="P694" s="31" t="s">
        <v>134</v>
      </c>
      <c r="Q694" s="112" t="s">
        <v>134</v>
      </c>
      <c r="R694" s="106" t="s">
        <v>134</v>
      </c>
      <c r="S694" s="112" t="s">
        <v>134</v>
      </c>
    </row>
    <row r="695" spans="1:19" ht="7.5" customHeight="1" x14ac:dyDescent="0.25">
      <c r="A695" s="55">
        <v>695</v>
      </c>
      <c r="B695" s="75" t="s">
        <v>642</v>
      </c>
      <c r="C695" s="89" t="s">
        <v>1253</v>
      </c>
      <c r="D695" s="72" t="s">
        <v>1336</v>
      </c>
      <c r="E695" s="87" t="s">
        <v>1293</v>
      </c>
      <c r="F695" s="72" t="s">
        <v>134</v>
      </c>
      <c r="G695" s="98" t="s">
        <v>134</v>
      </c>
      <c r="H695" s="72" t="s">
        <v>134</v>
      </c>
      <c r="I695" s="98" t="s">
        <v>134</v>
      </c>
      <c r="J695" s="18" t="s">
        <v>134</v>
      </c>
      <c r="K695" s="67" t="s">
        <v>134</v>
      </c>
      <c r="L695" s="106" t="s">
        <v>134</v>
      </c>
      <c r="M695" s="112" t="s">
        <v>134</v>
      </c>
      <c r="N695" s="31" t="s">
        <v>134</v>
      </c>
      <c r="O695" s="112" t="s">
        <v>134</v>
      </c>
      <c r="P695" s="31" t="s">
        <v>134</v>
      </c>
      <c r="Q695" s="112" t="s">
        <v>134</v>
      </c>
      <c r="R695" s="106" t="s">
        <v>134</v>
      </c>
      <c r="S695" s="112" t="s">
        <v>134</v>
      </c>
    </row>
    <row r="696" spans="1:19" ht="7.5" customHeight="1" x14ac:dyDescent="0.25">
      <c r="A696" s="55">
        <v>696</v>
      </c>
      <c r="B696" s="75" t="s">
        <v>341</v>
      </c>
      <c r="C696" s="89" t="s">
        <v>1253</v>
      </c>
      <c r="D696" s="72" t="s">
        <v>1336</v>
      </c>
      <c r="E696" s="87" t="s">
        <v>1293</v>
      </c>
      <c r="F696" s="72" t="s">
        <v>134</v>
      </c>
      <c r="G696" s="98" t="s">
        <v>134</v>
      </c>
      <c r="H696" s="72" t="s">
        <v>134</v>
      </c>
      <c r="I696" s="98" t="s">
        <v>134</v>
      </c>
      <c r="J696" s="18" t="s">
        <v>134</v>
      </c>
      <c r="K696" s="67" t="s">
        <v>134</v>
      </c>
      <c r="L696" s="106" t="s">
        <v>134</v>
      </c>
      <c r="M696" s="112" t="s">
        <v>134</v>
      </c>
      <c r="N696" s="31" t="s">
        <v>134</v>
      </c>
      <c r="O696" s="112" t="s">
        <v>134</v>
      </c>
      <c r="P696" s="31" t="s">
        <v>134</v>
      </c>
      <c r="Q696" s="112" t="s">
        <v>134</v>
      </c>
      <c r="R696" s="106" t="s">
        <v>134</v>
      </c>
      <c r="S696" s="112" t="s">
        <v>134</v>
      </c>
    </row>
    <row r="697" spans="1:19" ht="7.5" customHeight="1" x14ac:dyDescent="0.25">
      <c r="A697" s="55">
        <v>697</v>
      </c>
      <c r="B697" s="75" t="s">
        <v>157</v>
      </c>
      <c r="C697" s="89" t="s">
        <v>1253</v>
      </c>
      <c r="D697" s="72" t="s">
        <v>1336</v>
      </c>
      <c r="E697" s="87" t="s">
        <v>1293</v>
      </c>
      <c r="F697" s="72" t="s">
        <v>134</v>
      </c>
      <c r="G697" s="98" t="s">
        <v>134</v>
      </c>
      <c r="H697" s="72" t="s">
        <v>134</v>
      </c>
      <c r="I697" s="98" t="s">
        <v>134</v>
      </c>
      <c r="J697" s="18" t="s">
        <v>134</v>
      </c>
      <c r="K697" s="67" t="s">
        <v>134</v>
      </c>
      <c r="L697" s="106" t="s">
        <v>134</v>
      </c>
      <c r="M697" s="112" t="s">
        <v>134</v>
      </c>
      <c r="N697" s="31" t="s">
        <v>134</v>
      </c>
      <c r="O697" s="112" t="s">
        <v>134</v>
      </c>
      <c r="P697" s="31" t="s">
        <v>134</v>
      </c>
      <c r="Q697" s="112" t="s">
        <v>134</v>
      </c>
      <c r="R697" s="106" t="s">
        <v>134</v>
      </c>
      <c r="S697" s="112" t="s">
        <v>134</v>
      </c>
    </row>
    <row r="698" spans="1:19" ht="7.5" customHeight="1" x14ac:dyDescent="0.25">
      <c r="A698" s="55">
        <v>698</v>
      </c>
      <c r="B698" s="75" t="s">
        <v>158</v>
      </c>
      <c r="C698" s="89" t="s">
        <v>1253</v>
      </c>
      <c r="D698" s="72" t="s">
        <v>1336</v>
      </c>
      <c r="E698" s="87" t="s">
        <v>1293</v>
      </c>
      <c r="F698" s="72" t="s">
        <v>134</v>
      </c>
      <c r="G698" s="98" t="s">
        <v>134</v>
      </c>
      <c r="H698" s="72" t="s">
        <v>134</v>
      </c>
      <c r="I698" s="98" t="s">
        <v>134</v>
      </c>
      <c r="J698" s="18" t="s">
        <v>134</v>
      </c>
      <c r="K698" s="67" t="s">
        <v>134</v>
      </c>
      <c r="L698" s="106" t="s">
        <v>134</v>
      </c>
      <c r="M698" s="112" t="s">
        <v>134</v>
      </c>
      <c r="N698" s="31" t="s">
        <v>134</v>
      </c>
      <c r="O698" s="112" t="s">
        <v>134</v>
      </c>
      <c r="P698" s="31" t="s">
        <v>134</v>
      </c>
      <c r="Q698" s="112" t="s">
        <v>134</v>
      </c>
      <c r="R698" s="106" t="s">
        <v>134</v>
      </c>
      <c r="S698" s="112" t="s">
        <v>134</v>
      </c>
    </row>
    <row r="699" spans="1:19" ht="7.5" customHeight="1" x14ac:dyDescent="0.25">
      <c r="A699" s="55">
        <v>699</v>
      </c>
      <c r="B699" s="75" t="s">
        <v>159</v>
      </c>
      <c r="C699" s="89" t="s">
        <v>1253</v>
      </c>
      <c r="D699" s="72" t="s">
        <v>1336</v>
      </c>
      <c r="E699" s="87" t="s">
        <v>1293</v>
      </c>
      <c r="F699" s="72" t="s">
        <v>134</v>
      </c>
      <c r="G699" s="98" t="s">
        <v>134</v>
      </c>
      <c r="H699" s="72" t="s">
        <v>134</v>
      </c>
      <c r="I699" s="98" t="s">
        <v>134</v>
      </c>
      <c r="J699" s="18" t="s">
        <v>134</v>
      </c>
      <c r="K699" s="67" t="s">
        <v>134</v>
      </c>
      <c r="L699" s="106" t="s">
        <v>134</v>
      </c>
      <c r="M699" s="112" t="s">
        <v>134</v>
      </c>
      <c r="N699" s="31" t="s">
        <v>134</v>
      </c>
      <c r="O699" s="112" t="s">
        <v>134</v>
      </c>
      <c r="P699" s="31" t="s">
        <v>134</v>
      </c>
      <c r="Q699" s="112" t="s">
        <v>134</v>
      </c>
      <c r="R699" s="106" t="s">
        <v>134</v>
      </c>
      <c r="S699" s="112" t="s">
        <v>134</v>
      </c>
    </row>
    <row r="700" spans="1:19" ht="7.5" customHeight="1" x14ac:dyDescent="0.25">
      <c r="A700" s="55">
        <v>700</v>
      </c>
      <c r="B700" s="75" t="s">
        <v>161</v>
      </c>
      <c r="C700" s="89" t="s">
        <v>1253</v>
      </c>
      <c r="D700" s="72" t="s">
        <v>1336</v>
      </c>
      <c r="E700" s="87" t="s">
        <v>1293</v>
      </c>
      <c r="F700" s="72" t="s">
        <v>134</v>
      </c>
      <c r="G700" s="98" t="s">
        <v>134</v>
      </c>
      <c r="H700" s="72" t="s">
        <v>134</v>
      </c>
      <c r="I700" s="98" t="s">
        <v>134</v>
      </c>
      <c r="J700" s="18" t="s">
        <v>134</v>
      </c>
      <c r="K700" s="67" t="s">
        <v>134</v>
      </c>
      <c r="L700" s="106" t="s">
        <v>134</v>
      </c>
      <c r="M700" s="112" t="s">
        <v>134</v>
      </c>
      <c r="N700" s="31" t="s">
        <v>134</v>
      </c>
      <c r="O700" s="112" t="s">
        <v>134</v>
      </c>
      <c r="P700" s="31" t="s">
        <v>134</v>
      </c>
      <c r="Q700" s="112" t="s">
        <v>134</v>
      </c>
      <c r="R700" s="106" t="s">
        <v>134</v>
      </c>
      <c r="S700" s="112" t="s">
        <v>134</v>
      </c>
    </row>
    <row r="701" spans="1:19" ht="7.5" customHeight="1" x14ac:dyDescent="0.25">
      <c r="A701" s="55">
        <v>701</v>
      </c>
      <c r="B701" s="75" t="s">
        <v>681</v>
      </c>
      <c r="C701" s="89" t="s">
        <v>1253</v>
      </c>
      <c r="D701" s="72" t="s">
        <v>1336</v>
      </c>
      <c r="E701" s="87" t="s">
        <v>1293</v>
      </c>
      <c r="F701" s="72" t="s">
        <v>134</v>
      </c>
      <c r="G701" s="98" t="s">
        <v>134</v>
      </c>
      <c r="H701" s="72" t="s">
        <v>134</v>
      </c>
      <c r="I701" s="98" t="s">
        <v>134</v>
      </c>
      <c r="J701" s="18" t="s">
        <v>134</v>
      </c>
      <c r="K701" s="67" t="s">
        <v>134</v>
      </c>
      <c r="L701" s="106" t="s">
        <v>134</v>
      </c>
      <c r="M701" s="112" t="s">
        <v>134</v>
      </c>
      <c r="N701" s="31" t="s">
        <v>134</v>
      </c>
      <c r="O701" s="112" t="s">
        <v>134</v>
      </c>
      <c r="P701" s="31" t="s">
        <v>134</v>
      </c>
      <c r="Q701" s="112" t="s">
        <v>134</v>
      </c>
      <c r="R701" s="106" t="s">
        <v>134</v>
      </c>
      <c r="S701" s="112" t="s">
        <v>134</v>
      </c>
    </row>
    <row r="702" spans="1:19" ht="7.5" customHeight="1" x14ac:dyDescent="0.25">
      <c r="A702" s="55">
        <v>702</v>
      </c>
      <c r="B702" s="75" t="s">
        <v>617</v>
      </c>
      <c r="C702" s="89" t="s">
        <v>1253</v>
      </c>
      <c r="D702" s="72" t="s">
        <v>1336</v>
      </c>
      <c r="E702" s="76" t="s">
        <v>1279</v>
      </c>
      <c r="F702" s="72" t="s">
        <v>134</v>
      </c>
      <c r="G702" s="98" t="s">
        <v>134</v>
      </c>
      <c r="H702" s="72" t="s">
        <v>134</v>
      </c>
      <c r="I702" s="98" t="s">
        <v>134</v>
      </c>
      <c r="J702" s="18" t="s">
        <v>134</v>
      </c>
      <c r="K702" s="67" t="s">
        <v>134</v>
      </c>
      <c r="L702" s="106" t="s">
        <v>134</v>
      </c>
      <c r="M702" s="112" t="s">
        <v>134</v>
      </c>
      <c r="N702" s="31" t="s">
        <v>134</v>
      </c>
      <c r="O702" s="112" t="s">
        <v>134</v>
      </c>
      <c r="P702" s="31" t="s">
        <v>134</v>
      </c>
      <c r="Q702" s="112" t="s">
        <v>134</v>
      </c>
      <c r="R702" s="106" t="s">
        <v>134</v>
      </c>
      <c r="S702" s="112" t="s">
        <v>134</v>
      </c>
    </row>
    <row r="703" spans="1:19" ht="7.5" customHeight="1" x14ac:dyDescent="0.25">
      <c r="A703" s="55">
        <v>703</v>
      </c>
      <c r="B703" s="75" t="s">
        <v>152</v>
      </c>
      <c r="C703" s="89" t="s">
        <v>1253</v>
      </c>
      <c r="D703" s="72" t="s">
        <v>1336</v>
      </c>
      <c r="E703" s="76" t="s">
        <v>1279</v>
      </c>
      <c r="F703" s="72" t="s">
        <v>134</v>
      </c>
      <c r="G703" s="98" t="s">
        <v>134</v>
      </c>
      <c r="H703" s="72" t="s">
        <v>134</v>
      </c>
      <c r="I703" s="98" t="s">
        <v>134</v>
      </c>
      <c r="J703" s="18" t="s">
        <v>134</v>
      </c>
      <c r="K703" s="67" t="s">
        <v>134</v>
      </c>
      <c r="L703" s="106" t="s">
        <v>134</v>
      </c>
      <c r="M703" s="112" t="s">
        <v>134</v>
      </c>
      <c r="N703" s="31" t="s">
        <v>134</v>
      </c>
      <c r="O703" s="112" t="s">
        <v>134</v>
      </c>
      <c r="P703" s="31" t="s">
        <v>134</v>
      </c>
      <c r="Q703" s="112" t="s">
        <v>134</v>
      </c>
      <c r="R703" s="106" t="s">
        <v>134</v>
      </c>
      <c r="S703" s="112" t="s">
        <v>134</v>
      </c>
    </row>
    <row r="704" spans="1:19" ht="7.5" customHeight="1" x14ac:dyDescent="0.25">
      <c r="A704" s="55">
        <v>704</v>
      </c>
      <c r="B704" s="75" t="s">
        <v>153</v>
      </c>
      <c r="C704" s="89" t="s">
        <v>1253</v>
      </c>
      <c r="D704" s="72" t="s">
        <v>1336</v>
      </c>
      <c r="E704" s="76" t="s">
        <v>1279</v>
      </c>
      <c r="F704" s="72" t="s">
        <v>134</v>
      </c>
      <c r="G704" s="98" t="s">
        <v>134</v>
      </c>
      <c r="H704" s="72" t="s">
        <v>134</v>
      </c>
      <c r="I704" s="98" t="s">
        <v>134</v>
      </c>
      <c r="J704" s="18" t="s">
        <v>134</v>
      </c>
      <c r="K704" s="67" t="s">
        <v>134</v>
      </c>
      <c r="L704" s="106" t="s">
        <v>134</v>
      </c>
      <c r="M704" s="112" t="s">
        <v>134</v>
      </c>
      <c r="N704" s="31" t="s">
        <v>134</v>
      </c>
      <c r="O704" s="112" t="s">
        <v>134</v>
      </c>
      <c r="P704" s="31" t="s">
        <v>134</v>
      </c>
      <c r="Q704" s="112" t="s">
        <v>134</v>
      </c>
      <c r="R704" s="106" t="s">
        <v>134</v>
      </c>
      <c r="S704" s="112" t="s">
        <v>134</v>
      </c>
    </row>
    <row r="705" spans="1:19" ht="7.5" customHeight="1" x14ac:dyDescent="0.25">
      <c r="A705" s="55">
        <v>705</v>
      </c>
      <c r="B705" s="94" t="s">
        <v>301</v>
      </c>
      <c r="C705" s="89" t="s">
        <v>1253</v>
      </c>
      <c r="D705" s="72" t="s">
        <v>1336</v>
      </c>
      <c r="E705" s="76" t="s">
        <v>1280</v>
      </c>
      <c r="F705" s="72" t="s">
        <v>134</v>
      </c>
      <c r="G705" s="98" t="s">
        <v>134</v>
      </c>
      <c r="H705" s="72" t="s">
        <v>134</v>
      </c>
      <c r="I705" s="98" t="s">
        <v>134</v>
      </c>
      <c r="J705" s="18" t="s">
        <v>134</v>
      </c>
      <c r="K705" s="67" t="s">
        <v>134</v>
      </c>
      <c r="L705" s="106" t="s">
        <v>134</v>
      </c>
      <c r="M705" s="112" t="s">
        <v>134</v>
      </c>
      <c r="N705" s="31" t="s">
        <v>134</v>
      </c>
      <c r="O705" s="112" t="s">
        <v>134</v>
      </c>
      <c r="P705" s="31" t="s">
        <v>134</v>
      </c>
      <c r="Q705" s="112" t="s">
        <v>134</v>
      </c>
      <c r="R705" s="106" t="s">
        <v>134</v>
      </c>
      <c r="S705" s="112" t="s">
        <v>134</v>
      </c>
    </row>
    <row r="706" spans="1:19" ht="7.5" customHeight="1" x14ac:dyDescent="0.25">
      <c r="A706" s="55">
        <v>706</v>
      </c>
      <c r="B706" s="75" t="s">
        <v>232</v>
      </c>
      <c r="C706" s="89" t="s">
        <v>1253</v>
      </c>
      <c r="D706" s="72" t="s">
        <v>1336</v>
      </c>
      <c r="E706" s="87" t="s">
        <v>1306</v>
      </c>
      <c r="F706" s="72" t="s">
        <v>134</v>
      </c>
      <c r="G706" s="98" t="s">
        <v>134</v>
      </c>
      <c r="H706" s="72" t="s">
        <v>134</v>
      </c>
      <c r="I706" s="98" t="s">
        <v>134</v>
      </c>
      <c r="J706" s="18" t="s">
        <v>134</v>
      </c>
      <c r="K706" s="67" t="s">
        <v>134</v>
      </c>
      <c r="L706" s="106" t="s">
        <v>134</v>
      </c>
      <c r="M706" s="112" t="s">
        <v>134</v>
      </c>
      <c r="N706" s="31" t="s">
        <v>134</v>
      </c>
      <c r="O706" s="112" t="s">
        <v>134</v>
      </c>
      <c r="P706" s="31" t="s">
        <v>134</v>
      </c>
      <c r="Q706" s="112" t="s">
        <v>134</v>
      </c>
      <c r="R706" s="106" t="s">
        <v>134</v>
      </c>
      <c r="S706" s="112" t="s">
        <v>134</v>
      </c>
    </row>
    <row r="707" spans="1:19" ht="7.5" customHeight="1" x14ac:dyDescent="0.25">
      <c r="A707" s="55">
        <v>707</v>
      </c>
      <c r="B707" s="75" t="s">
        <v>191</v>
      </c>
      <c r="C707" s="89" t="s">
        <v>1253</v>
      </c>
      <c r="D707" s="72" t="s">
        <v>1336</v>
      </c>
      <c r="E707" s="92" t="s">
        <v>1299</v>
      </c>
      <c r="F707" s="72" t="s">
        <v>134</v>
      </c>
      <c r="G707" s="98" t="s">
        <v>134</v>
      </c>
      <c r="H707" s="72" t="s">
        <v>134</v>
      </c>
      <c r="I707" s="98" t="s">
        <v>134</v>
      </c>
      <c r="J707" s="18" t="s">
        <v>134</v>
      </c>
      <c r="K707" s="67" t="s">
        <v>134</v>
      </c>
      <c r="L707" s="106" t="s">
        <v>134</v>
      </c>
      <c r="M707" s="112" t="s">
        <v>134</v>
      </c>
      <c r="N707" s="31" t="s">
        <v>134</v>
      </c>
      <c r="O707" s="112" t="s">
        <v>134</v>
      </c>
      <c r="P707" s="31" t="s">
        <v>134</v>
      </c>
      <c r="Q707" s="112" t="s">
        <v>134</v>
      </c>
      <c r="R707" s="106" t="s">
        <v>134</v>
      </c>
      <c r="S707" s="112" t="s">
        <v>134</v>
      </c>
    </row>
    <row r="708" spans="1:19" ht="7.5" customHeight="1" x14ac:dyDescent="0.25">
      <c r="A708" s="55">
        <v>708</v>
      </c>
      <c r="B708" s="75" t="s">
        <v>235</v>
      </c>
      <c r="C708" s="89" t="s">
        <v>1253</v>
      </c>
      <c r="D708" s="72" t="s">
        <v>1336</v>
      </c>
      <c r="E708" s="92" t="s">
        <v>1299</v>
      </c>
      <c r="F708" s="72" t="s">
        <v>134</v>
      </c>
      <c r="G708" s="98" t="s">
        <v>134</v>
      </c>
      <c r="H708" s="72" t="s">
        <v>134</v>
      </c>
      <c r="I708" s="98" t="s">
        <v>134</v>
      </c>
      <c r="J708" s="18" t="s">
        <v>134</v>
      </c>
      <c r="K708" s="67" t="s">
        <v>134</v>
      </c>
      <c r="L708" s="106" t="s">
        <v>134</v>
      </c>
      <c r="M708" s="112" t="s">
        <v>134</v>
      </c>
      <c r="N708" s="31" t="s">
        <v>134</v>
      </c>
      <c r="O708" s="112" t="s">
        <v>134</v>
      </c>
      <c r="P708" s="31" t="s">
        <v>134</v>
      </c>
      <c r="Q708" s="112" t="s">
        <v>134</v>
      </c>
      <c r="R708" s="106" t="s">
        <v>134</v>
      </c>
      <c r="S708" s="112" t="s">
        <v>134</v>
      </c>
    </row>
    <row r="709" spans="1:19" ht="7.5" customHeight="1" x14ac:dyDescent="0.25">
      <c r="A709" s="55">
        <v>709</v>
      </c>
      <c r="B709" s="75" t="s">
        <v>54</v>
      </c>
      <c r="C709" s="89" t="s">
        <v>1253</v>
      </c>
      <c r="D709" s="72" t="s">
        <v>1336</v>
      </c>
      <c r="E709" s="92" t="s">
        <v>1300</v>
      </c>
      <c r="F709" s="72" t="s">
        <v>134</v>
      </c>
      <c r="G709" s="98" t="s">
        <v>134</v>
      </c>
      <c r="H709" s="72" t="s">
        <v>134</v>
      </c>
      <c r="I709" s="98" t="s">
        <v>134</v>
      </c>
      <c r="J709" s="18" t="s">
        <v>134</v>
      </c>
      <c r="K709" s="67" t="s">
        <v>134</v>
      </c>
      <c r="L709" s="106" t="s">
        <v>134</v>
      </c>
      <c r="M709" s="112" t="s">
        <v>134</v>
      </c>
      <c r="N709" s="31" t="s">
        <v>134</v>
      </c>
      <c r="O709" s="112" t="s">
        <v>134</v>
      </c>
      <c r="P709" s="31" t="s">
        <v>134</v>
      </c>
      <c r="Q709" s="112" t="s">
        <v>134</v>
      </c>
      <c r="R709" s="106" t="s">
        <v>134</v>
      </c>
      <c r="S709" s="112" t="s">
        <v>134</v>
      </c>
    </row>
    <row r="710" spans="1:19" ht="7.5" customHeight="1" x14ac:dyDescent="0.25">
      <c r="A710" s="55">
        <v>710</v>
      </c>
      <c r="B710" s="75" t="s">
        <v>55</v>
      </c>
      <c r="C710" s="89" t="s">
        <v>1253</v>
      </c>
      <c r="D710" s="72" t="s">
        <v>1336</v>
      </c>
      <c r="E710" s="92" t="s">
        <v>1300</v>
      </c>
      <c r="F710" s="72" t="s">
        <v>134</v>
      </c>
      <c r="G710" s="98" t="s">
        <v>134</v>
      </c>
      <c r="H710" s="72" t="s">
        <v>134</v>
      </c>
      <c r="I710" s="98" t="s">
        <v>134</v>
      </c>
      <c r="J710" s="18" t="s">
        <v>134</v>
      </c>
      <c r="K710" s="67" t="s">
        <v>134</v>
      </c>
      <c r="L710" s="106" t="s">
        <v>134</v>
      </c>
      <c r="M710" s="112" t="s">
        <v>134</v>
      </c>
      <c r="N710" s="31" t="s">
        <v>134</v>
      </c>
      <c r="O710" s="112" t="s">
        <v>134</v>
      </c>
      <c r="P710" s="31" t="s">
        <v>134</v>
      </c>
      <c r="Q710" s="112" t="s">
        <v>134</v>
      </c>
      <c r="R710" s="106" t="s">
        <v>134</v>
      </c>
      <c r="S710" s="112" t="s">
        <v>134</v>
      </c>
    </row>
    <row r="711" spans="1:19" ht="7.5" customHeight="1" x14ac:dyDescent="0.25">
      <c r="A711" s="55">
        <v>711</v>
      </c>
      <c r="B711" s="75" t="s">
        <v>176</v>
      </c>
      <c r="C711" s="89" t="s">
        <v>1253</v>
      </c>
      <c r="D711" s="72" t="s">
        <v>1336</v>
      </c>
      <c r="E711" s="76" t="s">
        <v>48</v>
      </c>
      <c r="F711" s="72" t="s">
        <v>134</v>
      </c>
      <c r="G711" s="98" t="s">
        <v>134</v>
      </c>
      <c r="H711" s="72" t="s">
        <v>134</v>
      </c>
      <c r="I711" s="98" t="s">
        <v>134</v>
      </c>
      <c r="J711" s="18" t="s">
        <v>134</v>
      </c>
      <c r="K711" s="67" t="s">
        <v>134</v>
      </c>
      <c r="L711" s="106" t="s">
        <v>134</v>
      </c>
      <c r="M711" s="112" t="s">
        <v>134</v>
      </c>
      <c r="N711" s="31" t="s">
        <v>134</v>
      </c>
      <c r="O711" s="112" t="s">
        <v>134</v>
      </c>
      <c r="P711" s="31" t="s">
        <v>134</v>
      </c>
      <c r="Q711" s="112" t="s">
        <v>134</v>
      </c>
      <c r="R711" s="106" t="s">
        <v>134</v>
      </c>
      <c r="S711" s="112" t="s">
        <v>134</v>
      </c>
    </row>
    <row r="712" spans="1:19" ht="7.5" customHeight="1" x14ac:dyDescent="0.25">
      <c r="A712" s="55">
        <v>712</v>
      </c>
      <c r="B712" s="75" t="s">
        <v>186</v>
      </c>
      <c r="C712" s="89" t="s">
        <v>1253</v>
      </c>
      <c r="D712" s="72" t="s">
        <v>1336</v>
      </c>
      <c r="E712" s="76" t="s">
        <v>48</v>
      </c>
      <c r="F712" s="72" t="s">
        <v>134</v>
      </c>
      <c r="G712" s="98" t="s">
        <v>134</v>
      </c>
      <c r="H712" s="72" t="s">
        <v>134</v>
      </c>
      <c r="I712" s="98" t="s">
        <v>134</v>
      </c>
      <c r="J712" s="18" t="s">
        <v>134</v>
      </c>
      <c r="K712" s="67" t="s">
        <v>134</v>
      </c>
      <c r="L712" s="106" t="s">
        <v>134</v>
      </c>
      <c r="M712" s="112" t="s">
        <v>134</v>
      </c>
      <c r="N712" s="31" t="s">
        <v>134</v>
      </c>
      <c r="O712" s="112" t="s">
        <v>134</v>
      </c>
      <c r="P712" s="31" t="s">
        <v>134</v>
      </c>
      <c r="Q712" s="112" t="s">
        <v>134</v>
      </c>
      <c r="R712" s="106" t="s">
        <v>134</v>
      </c>
      <c r="S712" s="112" t="s">
        <v>134</v>
      </c>
    </row>
    <row r="713" spans="1:19" ht="7.5" customHeight="1" x14ac:dyDescent="0.25">
      <c r="A713" s="55">
        <v>713</v>
      </c>
      <c r="B713" s="75" t="s">
        <v>211</v>
      </c>
      <c r="C713" s="89" t="s">
        <v>1253</v>
      </c>
      <c r="D713" s="72" t="s">
        <v>1336</v>
      </c>
      <c r="E713" s="76" t="s">
        <v>48</v>
      </c>
      <c r="F713" s="72" t="s">
        <v>134</v>
      </c>
      <c r="G713" s="98" t="s">
        <v>134</v>
      </c>
      <c r="H713" s="72" t="s">
        <v>134</v>
      </c>
      <c r="I713" s="98" t="s">
        <v>134</v>
      </c>
      <c r="J713" s="18" t="s">
        <v>134</v>
      </c>
      <c r="K713" s="67" t="s">
        <v>134</v>
      </c>
      <c r="L713" s="106" t="s">
        <v>134</v>
      </c>
      <c r="M713" s="112" t="s">
        <v>134</v>
      </c>
      <c r="N713" s="31" t="s">
        <v>134</v>
      </c>
      <c r="O713" s="112" t="s">
        <v>134</v>
      </c>
      <c r="P713" s="31" t="s">
        <v>134</v>
      </c>
      <c r="Q713" s="112" t="s">
        <v>134</v>
      </c>
      <c r="R713" s="106" t="s">
        <v>134</v>
      </c>
      <c r="S713" s="112" t="s">
        <v>134</v>
      </c>
    </row>
    <row r="714" spans="1:19" ht="7.5" customHeight="1" x14ac:dyDescent="0.25">
      <c r="A714" s="55">
        <v>714</v>
      </c>
      <c r="B714" s="75" t="s">
        <v>220</v>
      </c>
      <c r="C714" s="89" t="s">
        <v>1253</v>
      </c>
      <c r="D714" s="72" t="s">
        <v>1336</v>
      </c>
      <c r="E714" s="87" t="s">
        <v>48</v>
      </c>
      <c r="F714" s="72" t="s">
        <v>134</v>
      </c>
      <c r="G714" s="98" t="s">
        <v>134</v>
      </c>
      <c r="H714" s="72" t="s">
        <v>134</v>
      </c>
      <c r="I714" s="98" t="s">
        <v>134</v>
      </c>
      <c r="J714" s="18" t="s">
        <v>134</v>
      </c>
      <c r="K714" s="67" t="s">
        <v>134</v>
      </c>
      <c r="L714" s="106" t="s">
        <v>134</v>
      </c>
      <c r="M714" s="112" t="s">
        <v>134</v>
      </c>
      <c r="N714" s="31" t="s">
        <v>134</v>
      </c>
      <c r="O714" s="112" t="s">
        <v>134</v>
      </c>
      <c r="P714" s="31" t="s">
        <v>134</v>
      </c>
      <c r="Q714" s="112" t="s">
        <v>134</v>
      </c>
      <c r="R714" s="106" t="s">
        <v>134</v>
      </c>
      <c r="S714" s="112" t="s">
        <v>134</v>
      </c>
    </row>
    <row r="715" spans="1:19" ht="7.5" customHeight="1" x14ac:dyDescent="0.25">
      <c r="A715" s="55">
        <v>715</v>
      </c>
      <c r="B715" s="75" t="s">
        <v>222</v>
      </c>
      <c r="C715" s="89" t="s">
        <v>1253</v>
      </c>
      <c r="D715" s="72" t="s">
        <v>1336</v>
      </c>
      <c r="E715" s="76" t="s">
        <v>48</v>
      </c>
      <c r="F715" s="72" t="s">
        <v>134</v>
      </c>
      <c r="G715" s="98" t="s">
        <v>134</v>
      </c>
      <c r="H715" s="72" t="s">
        <v>134</v>
      </c>
      <c r="I715" s="98" t="s">
        <v>134</v>
      </c>
      <c r="J715" s="18" t="s">
        <v>134</v>
      </c>
      <c r="K715" s="67" t="s">
        <v>134</v>
      </c>
      <c r="L715" s="106" t="s">
        <v>134</v>
      </c>
      <c r="M715" s="112" t="s">
        <v>134</v>
      </c>
      <c r="N715" s="31" t="s">
        <v>134</v>
      </c>
      <c r="O715" s="112" t="s">
        <v>134</v>
      </c>
      <c r="P715" s="31" t="s">
        <v>134</v>
      </c>
      <c r="Q715" s="112" t="s">
        <v>134</v>
      </c>
      <c r="R715" s="106" t="s">
        <v>134</v>
      </c>
      <c r="S715" s="112" t="s">
        <v>134</v>
      </c>
    </row>
    <row r="716" spans="1:19" ht="7.5" customHeight="1" x14ac:dyDescent="0.25">
      <c r="A716" s="55">
        <v>716</v>
      </c>
      <c r="B716" s="75" t="s">
        <v>223</v>
      </c>
      <c r="C716" s="89" t="s">
        <v>1253</v>
      </c>
      <c r="D716" s="72" t="s">
        <v>1336</v>
      </c>
      <c r="E716" s="76" t="s">
        <v>48</v>
      </c>
      <c r="F716" s="72" t="s">
        <v>134</v>
      </c>
      <c r="G716" s="98" t="s">
        <v>134</v>
      </c>
      <c r="H716" s="72" t="s">
        <v>134</v>
      </c>
      <c r="I716" s="98" t="s">
        <v>134</v>
      </c>
      <c r="J716" s="18" t="s">
        <v>134</v>
      </c>
      <c r="K716" s="67" t="s">
        <v>134</v>
      </c>
      <c r="L716" s="106" t="s">
        <v>134</v>
      </c>
      <c r="M716" s="112" t="s">
        <v>134</v>
      </c>
      <c r="N716" s="31" t="s">
        <v>134</v>
      </c>
      <c r="O716" s="112" t="s">
        <v>134</v>
      </c>
      <c r="P716" s="31" t="s">
        <v>134</v>
      </c>
      <c r="Q716" s="112" t="s">
        <v>134</v>
      </c>
      <c r="R716" s="106" t="s">
        <v>134</v>
      </c>
      <c r="S716" s="112" t="s">
        <v>134</v>
      </c>
    </row>
    <row r="717" spans="1:19" ht="7.5" customHeight="1" x14ac:dyDescent="0.25">
      <c r="A717" s="55">
        <v>717</v>
      </c>
      <c r="B717" s="75" t="s">
        <v>237</v>
      </c>
      <c r="C717" s="89" t="s">
        <v>1253</v>
      </c>
      <c r="D717" s="72" t="s">
        <v>1336</v>
      </c>
      <c r="E717" s="92" t="s">
        <v>1295</v>
      </c>
      <c r="F717" s="72" t="s">
        <v>134</v>
      </c>
      <c r="G717" s="98" t="s">
        <v>134</v>
      </c>
      <c r="H717" s="72" t="s">
        <v>134</v>
      </c>
      <c r="I717" s="98" t="s">
        <v>134</v>
      </c>
      <c r="J717" s="18" t="s">
        <v>134</v>
      </c>
      <c r="K717" s="67" t="s">
        <v>134</v>
      </c>
      <c r="L717" s="106" t="s">
        <v>134</v>
      </c>
      <c r="M717" s="112" t="s">
        <v>134</v>
      </c>
      <c r="N717" s="31" t="s">
        <v>134</v>
      </c>
      <c r="O717" s="112" t="s">
        <v>134</v>
      </c>
      <c r="P717" s="31" t="s">
        <v>134</v>
      </c>
      <c r="Q717" s="112" t="s">
        <v>134</v>
      </c>
      <c r="R717" s="106" t="s">
        <v>134</v>
      </c>
      <c r="S717" s="112" t="s">
        <v>134</v>
      </c>
    </row>
    <row r="718" spans="1:19" ht="7.5" customHeight="1" x14ac:dyDescent="0.25">
      <c r="A718" s="55">
        <v>718</v>
      </c>
      <c r="B718" s="75" t="s">
        <v>184</v>
      </c>
      <c r="C718" s="89" t="s">
        <v>1253</v>
      </c>
      <c r="D718" s="72" t="s">
        <v>1336</v>
      </c>
      <c r="E718" s="76" t="s">
        <v>1265</v>
      </c>
      <c r="F718" s="72" t="s">
        <v>134</v>
      </c>
      <c r="G718" s="98" t="s">
        <v>134</v>
      </c>
      <c r="H718" s="72" t="s">
        <v>134</v>
      </c>
      <c r="I718" s="98" t="s">
        <v>134</v>
      </c>
      <c r="J718" s="18" t="s">
        <v>134</v>
      </c>
      <c r="K718" s="67" t="s">
        <v>134</v>
      </c>
      <c r="L718" s="106" t="s">
        <v>134</v>
      </c>
      <c r="M718" s="112" t="s">
        <v>134</v>
      </c>
      <c r="N718" s="31" t="s">
        <v>134</v>
      </c>
      <c r="O718" s="112" t="s">
        <v>134</v>
      </c>
      <c r="P718" s="31" t="s">
        <v>134</v>
      </c>
      <c r="Q718" s="112" t="s">
        <v>134</v>
      </c>
      <c r="R718" s="106" t="s">
        <v>134</v>
      </c>
      <c r="S718" s="112" t="s">
        <v>134</v>
      </c>
    </row>
    <row r="719" spans="1:19" ht="7.5" customHeight="1" x14ac:dyDescent="0.25">
      <c r="A719" s="55">
        <v>719</v>
      </c>
      <c r="B719" s="75" t="s">
        <v>248</v>
      </c>
      <c r="C719" s="89" t="s">
        <v>1253</v>
      </c>
      <c r="D719" s="72" t="s">
        <v>1336</v>
      </c>
      <c r="E719" s="92" t="s">
        <v>1297</v>
      </c>
      <c r="F719" s="72" t="s">
        <v>134</v>
      </c>
      <c r="G719" s="98" t="s">
        <v>134</v>
      </c>
      <c r="H719" s="72" t="s">
        <v>134</v>
      </c>
      <c r="I719" s="98" t="s">
        <v>134</v>
      </c>
      <c r="J719" s="18" t="s">
        <v>134</v>
      </c>
      <c r="K719" s="67" t="s">
        <v>134</v>
      </c>
      <c r="L719" s="106" t="s">
        <v>134</v>
      </c>
      <c r="M719" s="112" t="s">
        <v>134</v>
      </c>
      <c r="N719" s="31" t="s">
        <v>134</v>
      </c>
      <c r="O719" s="112" t="s">
        <v>134</v>
      </c>
      <c r="P719" s="31" t="s">
        <v>134</v>
      </c>
      <c r="Q719" s="112" t="s">
        <v>134</v>
      </c>
      <c r="R719" s="106" t="s">
        <v>134</v>
      </c>
      <c r="S719" s="112" t="s">
        <v>134</v>
      </c>
    </row>
    <row r="720" spans="1:19" ht="7.5" customHeight="1" x14ac:dyDescent="0.25">
      <c r="A720" s="55">
        <v>720</v>
      </c>
      <c r="B720" s="75" t="s">
        <v>178</v>
      </c>
      <c r="C720" s="89" t="s">
        <v>1253</v>
      </c>
      <c r="D720" s="72" t="s">
        <v>1336</v>
      </c>
      <c r="E720" s="76" t="s">
        <v>1273</v>
      </c>
      <c r="F720" s="72" t="s">
        <v>134</v>
      </c>
      <c r="G720" s="98" t="s">
        <v>134</v>
      </c>
      <c r="H720" s="72" t="s">
        <v>134</v>
      </c>
      <c r="I720" s="98" t="s">
        <v>134</v>
      </c>
      <c r="J720" s="18" t="s">
        <v>134</v>
      </c>
      <c r="K720" s="67" t="s">
        <v>134</v>
      </c>
      <c r="L720" s="106" t="s">
        <v>134</v>
      </c>
      <c r="M720" s="112" t="s">
        <v>134</v>
      </c>
      <c r="N720" s="31" t="s">
        <v>134</v>
      </c>
      <c r="O720" s="112" t="s">
        <v>134</v>
      </c>
      <c r="P720" s="31" t="s">
        <v>134</v>
      </c>
      <c r="Q720" s="112" t="s">
        <v>134</v>
      </c>
      <c r="R720" s="106" t="s">
        <v>134</v>
      </c>
      <c r="S720" s="112" t="s">
        <v>134</v>
      </c>
    </row>
    <row r="721" spans="1:19" ht="7.5" customHeight="1" x14ac:dyDescent="0.25">
      <c r="A721" s="55">
        <v>721</v>
      </c>
      <c r="B721" s="75" t="s">
        <v>190</v>
      </c>
      <c r="C721" s="89" t="s">
        <v>1253</v>
      </c>
      <c r="D721" s="72" t="s">
        <v>1336</v>
      </c>
      <c r="E721" s="92" t="s">
        <v>1294</v>
      </c>
      <c r="F721" s="72" t="s">
        <v>134</v>
      </c>
      <c r="G721" s="98" t="s">
        <v>134</v>
      </c>
      <c r="H721" s="72" t="s">
        <v>134</v>
      </c>
      <c r="I721" s="98" t="s">
        <v>134</v>
      </c>
      <c r="J721" s="18" t="s">
        <v>134</v>
      </c>
      <c r="K721" s="67" t="s">
        <v>134</v>
      </c>
      <c r="L721" s="106" t="s">
        <v>134</v>
      </c>
      <c r="M721" s="112" t="s">
        <v>134</v>
      </c>
      <c r="N721" s="31" t="s">
        <v>134</v>
      </c>
      <c r="O721" s="112" t="s">
        <v>134</v>
      </c>
      <c r="P721" s="31" t="s">
        <v>134</v>
      </c>
      <c r="Q721" s="112" t="s">
        <v>134</v>
      </c>
      <c r="R721" s="106" t="s">
        <v>134</v>
      </c>
      <c r="S721" s="112" t="s">
        <v>134</v>
      </c>
    </row>
    <row r="722" spans="1:19" ht="7.5" customHeight="1" x14ac:dyDescent="0.25">
      <c r="A722" s="55">
        <v>722</v>
      </c>
      <c r="B722" s="75" t="s">
        <v>283</v>
      </c>
      <c r="C722" s="89" t="s">
        <v>1253</v>
      </c>
      <c r="D722" s="72" t="s">
        <v>1336</v>
      </c>
      <c r="E722" s="76" t="s">
        <v>1278</v>
      </c>
      <c r="F722" s="72" t="s">
        <v>134</v>
      </c>
      <c r="G722" s="98" t="s">
        <v>134</v>
      </c>
      <c r="H722" s="72" t="s">
        <v>134</v>
      </c>
      <c r="I722" s="98" t="s">
        <v>134</v>
      </c>
      <c r="J722" s="18" t="s">
        <v>134</v>
      </c>
      <c r="K722" s="67" t="s">
        <v>134</v>
      </c>
      <c r="L722" s="106" t="s">
        <v>134</v>
      </c>
      <c r="M722" s="112" t="s">
        <v>134</v>
      </c>
      <c r="N722" s="31" t="s">
        <v>134</v>
      </c>
      <c r="O722" s="112" t="s">
        <v>134</v>
      </c>
      <c r="P722" s="31" t="s">
        <v>134</v>
      </c>
      <c r="Q722" s="112" t="s">
        <v>134</v>
      </c>
      <c r="R722" s="106" t="s">
        <v>134</v>
      </c>
      <c r="S722" s="112" t="s">
        <v>134</v>
      </c>
    </row>
    <row r="723" spans="1:19" ht="7.5" customHeight="1" x14ac:dyDescent="0.25">
      <c r="A723" s="55">
        <v>723</v>
      </c>
      <c r="B723" s="75" t="s">
        <v>228</v>
      </c>
      <c r="C723" s="89" t="s">
        <v>1253</v>
      </c>
      <c r="D723" s="72" t="s">
        <v>1336</v>
      </c>
      <c r="E723" s="92" t="s">
        <v>1305</v>
      </c>
      <c r="F723" s="72" t="s">
        <v>134</v>
      </c>
      <c r="G723" s="98" t="s">
        <v>134</v>
      </c>
      <c r="H723" s="72" t="s">
        <v>134</v>
      </c>
      <c r="I723" s="98" t="s">
        <v>134</v>
      </c>
      <c r="J723" s="18" t="s">
        <v>134</v>
      </c>
      <c r="K723" s="67" t="s">
        <v>134</v>
      </c>
      <c r="L723" s="106" t="s">
        <v>134</v>
      </c>
      <c r="M723" s="112" t="s">
        <v>134</v>
      </c>
      <c r="N723" s="31" t="s">
        <v>134</v>
      </c>
      <c r="O723" s="112" t="s">
        <v>134</v>
      </c>
      <c r="P723" s="31" t="s">
        <v>134</v>
      </c>
      <c r="Q723" s="112" t="s">
        <v>134</v>
      </c>
      <c r="R723" s="106" t="s">
        <v>134</v>
      </c>
      <c r="S723" s="112" t="s">
        <v>134</v>
      </c>
    </row>
    <row r="724" spans="1:19" ht="7.5" customHeight="1" x14ac:dyDescent="0.25">
      <c r="A724" s="55">
        <v>724</v>
      </c>
      <c r="B724" s="75" t="s">
        <v>229</v>
      </c>
      <c r="C724" s="89" t="s">
        <v>1253</v>
      </c>
      <c r="D724" s="72" t="s">
        <v>1336</v>
      </c>
      <c r="E724" s="92" t="s">
        <v>1305</v>
      </c>
      <c r="F724" s="72" t="s">
        <v>134</v>
      </c>
      <c r="G724" s="98" t="s">
        <v>134</v>
      </c>
      <c r="H724" s="72" t="s">
        <v>134</v>
      </c>
      <c r="I724" s="98" t="s">
        <v>134</v>
      </c>
      <c r="J724" s="18" t="s">
        <v>134</v>
      </c>
      <c r="K724" s="67" t="s">
        <v>134</v>
      </c>
      <c r="L724" s="106" t="s">
        <v>134</v>
      </c>
      <c r="M724" s="112" t="s">
        <v>134</v>
      </c>
      <c r="N724" s="31" t="s">
        <v>134</v>
      </c>
      <c r="O724" s="112" t="s">
        <v>134</v>
      </c>
      <c r="P724" s="31" t="s">
        <v>134</v>
      </c>
      <c r="Q724" s="112" t="s">
        <v>134</v>
      </c>
      <c r="R724" s="106" t="s">
        <v>134</v>
      </c>
      <c r="S724" s="112" t="s">
        <v>134</v>
      </c>
    </row>
    <row r="725" spans="1:19" ht="7.5" customHeight="1" x14ac:dyDescent="0.25">
      <c r="A725" s="55">
        <v>725</v>
      </c>
      <c r="B725" s="75" t="s">
        <v>239</v>
      </c>
      <c r="C725" s="89" t="s">
        <v>1253</v>
      </c>
      <c r="D725" s="72" t="s">
        <v>1336</v>
      </c>
      <c r="E725" s="92" t="s">
        <v>1304</v>
      </c>
      <c r="F725" s="72" t="s">
        <v>134</v>
      </c>
      <c r="G725" s="98" t="s">
        <v>134</v>
      </c>
      <c r="H725" s="72" t="s">
        <v>134</v>
      </c>
      <c r="I725" s="98" t="s">
        <v>134</v>
      </c>
      <c r="J725" s="18" t="s">
        <v>134</v>
      </c>
      <c r="K725" s="67" t="s">
        <v>134</v>
      </c>
      <c r="L725" s="106" t="s">
        <v>134</v>
      </c>
      <c r="M725" s="112" t="s">
        <v>134</v>
      </c>
      <c r="N725" s="31" t="s">
        <v>134</v>
      </c>
      <c r="O725" s="112" t="s">
        <v>134</v>
      </c>
      <c r="P725" s="31" t="s">
        <v>134</v>
      </c>
      <c r="Q725" s="112" t="s">
        <v>134</v>
      </c>
      <c r="R725" s="106" t="s">
        <v>134</v>
      </c>
      <c r="S725" s="112" t="s">
        <v>134</v>
      </c>
    </row>
    <row r="726" spans="1:19" ht="7.5" customHeight="1" x14ac:dyDescent="0.25">
      <c r="A726" s="55">
        <v>726</v>
      </c>
      <c r="B726" s="75" t="s">
        <v>240</v>
      </c>
      <c r="C726" s="89" t="s">
        <v>1253</v>
      </c>
      <c r="D726" s="72" t="s">
        <v>1336</v>
      </c>
      <c r="E726" s="92" t="s">
        <v>1304</v>
      </c>
      <c r="F726" s="72" t="s">
        <v>134</v>
      </c>
      <c r="G726" s="98" t="s">
        <v>134</v>
      </c>
      <c r="H726" s="72" t="s">
        <v>134</v>
      </c>
      <c r="I726" s="98" t="s">
        <v>134</v>
      </c>
      <c r="J726" s="18" t="s">
        <v>134</v>
      </c>
      <c r="K726" s="67" t="s">
        <v>134</v>
      </c>
      <c r="L726" s="106" t="s">
        <v>134</v>
      </c>
      <c r="M726" s="112" t="s">
        <v>134</v>
      </c>
      <c r="N726" s="31" t="s">
        <v>134</v>
      </c>
      <c r="O726" s="112" t="s">
        <v>134</v>
      </c>
      <c r="P726" s="31" t="s">
        <v>134</v>
      </c>
      <c r="Q726" s="112" t="s">
        <v>134</v>
      </c>
      <c r="R726" s="106" t="s">
        <v>134</v>
      </c>
      <c r="S726" s="112" t="s">
        <v>134</v>
      </c>
    </row>
    <row r="727" spans="1:19" ht="7.5" customHeight="1" x14ac:dyDescent="0.25">
      <c r="A727" s="55">
        <v>727</v>
      </c>
      <c r="B727" s="66" t="s">
        <v>501</v>
      </c>
      <c r="C727" s="89" t="s">
        <v>1253</v>
      </c>
      <c r="D727" s="72" t="s">
        <v>1336</v>
      </c>
      <c r="E727" s="76" t="s">
        <v>1281</v>
      </c>
      <c r="F727" s="72" t="s">
        <v>134</v>
      </c>
      <c r="G727" s="98" t="s">
        <v>134</v>
      </c>
      <c r="H727" s="72" t="s">
        <v>134</v>
      </c>
      <c r="I727" s="98" t="s">
        <v>134</v>
      </c>
      <c r="J727" s="18" t="s">
        <v>134</v>
      </c>
      <c r="K727" s="67" t="s">
        <v>134</v>
      </c>
      <c r="L727" s="106" t="s">
        <v>134</v>
      </c>
      <c r="M727" s="112" t="s">
        <v>134</v>
      </c>
      <c r="N727" s="31" t="s">
        <v>134</v>
      </c>
      <c r="O727" s="112" t="s">
        <v>134</v>
      </c>
      <c r="P727" s="31" t="s">
        <v>134</v>
      </c>
      <c r="Q727" s="112" t="s">
        <v>134</v>
      </c>
      <c r="R727" s="106" t="s">
        <v>134</v>
      </c>
      <c r="S727" s="112" t="s">
        <v>134</v>
      </c>
    </row>
    <row r="728" spans="1:19" ht="7.5" customHeight="1" x14ac:dyDescent="0.25">
      <c r="A728" s="55">
        <v>728</v>
      </c>
      <c r="B728" s="66" t="s">
        <v>477</v>
      </c>
      <c r="C728" s="89" t="s">
        <v>1253</v>
      </c>
      <c r="D728" s="72" t="s">
        <v>1336</v>
      </c>
      <c r="E728" s="76" t="s">
        <v>1281</v>
      </c>
      <c r="F728" s="72" t="s">
        <v>134</v>
      </c>
      <c r="G728" s="98" t="s">
        <v>134</v>
      </c>
      <c r="H728" s="72" t="s">
        <v>134</v>
      </c>
      <c r="I728" s="98" t="s">
        <v>134</v>
      </c>
      <c r="J728" s="18" t="s">
        <v>134</v>
      </c>
      <c r="K728" s="67" t="s">
        <v>134</v>
      </c>
      <c r="L728" s="106" t="s">
        <v>134</v>
      </c>
      <c r="M728" s="112" t="s">
        <v>134</v>
      </c>
      <c r="N728" s="31" t="s">
        <v>134</v>
      </c>
      <c r="O728" s="112" t="s">
        <v>134</v>
      </c>
      <c r="P728" s="31" t="s">
        <v>134</v>
      </c>
      <c r="Q728" s="112" t="s">
        <v>134</v>
      </c>
      <c r="R728" s="106" t="s">
        <v>134</v>
      </c>
      <c r="S728" s="112" t="s">
        <v>134</v>
      </c>
    </row>
    <row r="729" spans="1:19" ht="7.5" customHeight="1" x14ac:dyDescent="0.25">
      <c r="A729" s="55">
        <v>729</v>
      </c>
      <c r="B729" s="66" t="s">
        <v>478</v>
      </c>
      <c r="C729" s="89" t="s">
        <v>1253</v>
      </c>
      <c r="D729" s="72" t="s">
        <v>1336</v>
      </c>
      <c r="E729" s="76" t="s">
        <v>1281</v>
      </c>
      <c r="F729" s="72" t="s">
        <v>134</v>
      </c>
      <c r="G729" s="98" t="s">
        <v>134</v>
      </c>
      <c r="H729" s="72" t="s">
        <v>134</v>
      </c>
      <c r="I729" s="98" t="s">
        <v>134</v>
      </c>
      <c r="J729" s="18" t="s">
        <v>134</v>
      </c>
      <c r="K729" s="67" t="s">
        <v>134</v>
      </c>
      <c r="L729" s="106" t="s">
        <v>134</v>
      </c>
      <c r="M729" s="112" t="s">
        <v>134</v>
      </c>
      <c r="N729" s="31" t="s">
        <v>134</v>
      </c>
      <c r="O729" s="112" t="s">
        <v>134</v>
      </c>
      <c r="P729" s="31" t="s">
        <v>134</v>
      </c>
      <c r="Q729" s="112" t="s">
        <v>134</v>
      </c>
      <c r="R729" s="106" t="s">
        <v>134</v>
      </c>
      <c r="S729" s="112" t="s">
        <v>134</v>
      </c>
    </row>
    <row r="730" spans="1:19" ht="7.5" customHeight="1" x14ac:dyDescent="0.25">
      <c r="A730" s="55">
        <v>730</v>
      </c>
      <c r="B730" s="66" t="s">
        <v>292</v>
      </c>
      <c r="C730" s="89" t="s">
        <v>1253</v>
      </c>
      <c r="D730" s="72" t="s">
        <v>1336</v>
      </c>
      <c r="E730" s="76" t="s">
        <v>414</v>
      </c>
      <c r="F730" s="72" t="s">
        <v>134</v>
      </c>
      <c r="G730" s="98" t="s">
        <v>134</v>
      </c>
      <c r="H730" s="72" t="s">
        <v>134</v>
      </c>
      <c r="I730" s="98" t="s">
        <v>134</v>
      </c>
      <c r="J730" s="18" t="s">
        <v>134</v>
      </c>
      <c r="K730" s="67" t="s">
        <v>134</v>
      </c>
      <c r="L730" s="106" t="s">
        <v>134</v>
      </c>
      <c r="M730" s="112" t="s">
        <v>134</v>
      </c>
      <c r="N730" s="31" t="s">
        <v>134</v>
      </c>
      <c r="O730" s="112" t="s">
        <v>134</v>
      </c>
      <c r="P730" s="31" t="s">
        <v>134</v>
      </c>
      <c r="Q730" s="112" t="s">
        <v>134</v>
      </c>
      <c r="R730" s="106" t="s">
        <v>134</v>
      </c>
      <c r="S730" s="112" t="s">
        <v>134</v>
      </c>
    </row>
    <row r="731" spans="1:19" ht="7.5" customHeight="1" x14ac:dyDescent="0.25">
      <c r="A731" s="55">
        <v>731</v>
      </c>
      <c r="B731" s="66" t="s">
        <v>293</v>
      </c>
      <c r="C731" s="89" t="s">
        <v>1253</v>
      </c>
      <c r="D731" s="72" t="s">
        <v>1336</v>
      </c>
      <c r="E731" s="76" t="s">
        <v>414</v>
      </c>
      <c r="F731" s="72" t="s">
        <v>134</v>
      </c>
      <c r="G731" s="98" t="s">
        <v>134</v>
      </c>
      <c r="H731" s="72" t="s">
        <v>134</v>
      </c>
      <c r="I731" s="98" t="s">
        <v>134</v>
      </c>
      <c r="J731" s="18" t="s">
        <v>134</v>
      </c>
      <c r="K731" s="67" t="s">
        <v>134</v>
      </c>
      <c r="L731" s="106" t="s">
        <v>134</v>
      </c>
      <c r="M731" s="112" t="s">
        <v>134</v>
      </c>
      <c r="N731" s="31" t="s">
        <v>134</v>
      </c>
      <c r="O731" s="112" t="s">
        <v>134</v>
      </c>
      <c r="P731" s="31" t="s">
        <v>134</v>
      </c>
      <c r="Q731" s="112" t="s">
        <v>134</v>
      </c>
      <c r="R731" s="106" t="s">
        <v>134</v>
      </c>
      <c r="S731" s="112" t="s">
        <v>134</v>
      </c>
    </row>
    <row r="732" spans="1:19" ht="7.5" customHeight="1" x14ac:dyDescent="0.25">
      <c r="A732" s="55">
        <v>732</v>
      </c>
      <c r="B732" s="66" t="s">
        <v>288</v>
      </c>
      <c r="C732" s="89" t="s">
        <v>1253</v>
      </c>
      <c r="D732" s="72" t="s">
        <v>1336</v>
      </c>
      <c r="E732" s="87" t="s">
        <v>1282</v>
      </c>
      <c r="F732" s="72" t="s">
        <v>134</v>
      </c>
      <c r="G732" s="98" t="s">
        <v>134</v>
      </c>
      <c r="H732" s="72" t="s">
        <v>134</v>
      </c>
      <c r="I732" s="98" t="s">
        <v>134</v>
      </c>
      <c r="J732" s="18" t="s">
        <v>134</v>
      </c>
      <c r="K732" s="67" t="s">
        <v>134</v>
      </c>
      <c r="L732" s="106" t="s">
        <v>134</v>
      </c>
      <c r="M732" s="112" t="s">
        <v>134</v>
      </c>
      <c r="N732" s="31" t="s">
        <v>134</v>
      </c>
      <c r="O732" s="112" t="s">
        <v>134</v>
      </c>
      <c r="P732" s="31" t="s">
        <v>134</v>
      </c>
      <c r="Q732" s="112" t="s">
        <v>134</v>
      </c>
      <c r="R732" s="106" t="s">
        <v>134</v>
      </c>
      <c r="S732" s="112" t="s">
        <v>134</v>
      </c>
    </row>
    <row r="733" spans="1:19" ht="7.5" customHeight="1" x14ac:dyDescent="0.25">
      <c r="A733" s="55">
        <v>733</v>
      </c>
      <c r="B733" s="66" t="s">
        <v>303</v>
      </c>
      <c r="C733" s="89" t="s">
        <v>1253</v>
      </c>
      <c r="D733" s="72" t="s">
        <v>1336</v>
      </c>
      <c r="E733" s="87" t="s">
        <v>1282</v>
      </c>
      <c r="F733" s="72" t="s">
        <v>134</v>
      </c>
      <c r="G733" s="98" t="s">
        <v>134</v>
      </c>
      <c r="H733" s="72" t="s">
        <v>134</v>
      </c>
      <c r="I733" s="98" t="s">
        <v>134</v>
      </c>
      <c r="J733" s="18" t="s">
        <v>134</v>
      </c>
      <c r="K733" s="67" t="s">
        <v>134</v>
      </c>
      <c r="L733" s="106" t="s">
        <v>134</v>
      </c>
      <c r="M733" s="112" t="s">
        <v>134</v>
      </c>
      <c r="N733" s="31" t="s">
        <v>134</v>
      </c>
      <c r="O733" s="112" t="s">
        <v>134</v>
      </c>
      <c r="P733" s="31" t="s">
        <v>134</v>
      </c>
      <c r="Q733" s="112" t="s">
        <v>134</v>
      </c>
      <c r="R733" s="106" t="s">
        <v>134</v>
      </c>
      <c r="S733" s="112" t="s">
        <v>134</v>
      </c>
    </row>
    <row r="734" spans="1:19" ht="7.5" customHeight="1" x14ac:dyDescent="0.25">
      <c r="A734" s="55">
        <v>734</v>
      </c>
      <c r="B734" s="66" t="s">
        <v>306</v>
      </c>
      <c r="C734" s="89" t="s">
        <v>1253</v>
      </c>
      <c r="D734" s="72" t="s">
        <v>1336</v>
      </c>
      <c r="E734" s="87" t="s">
        <v>1282</v>
      </c>
      <c r="F734" s="72" t="s">
        <v>134</v>
      </c>
      <c r="G734" s="98" t="s">
        <v>134</v>
      </c>
      <c r="H734" s="72" t="s">
        <v>134</v>
      </c>
      <c r="I734" s="98" t="s">
        <v>134</v>
      </c>
      <c r="J734" s="18" t="s">
        <v>134</v>
      </c>
      <c r="K734" s="67" t="s">
        <v>134</v>
      </c>
      <c r="L734" s="106" t="s">
        <v>134</v>
      </c>
      <c r="M734" s="112" t="s">
        <v>134</v>
      </c>
      <c r="N734" s="31" t="s">
        <v>134</v>
      </c>
      <c r="O734" s="112" t="s">
        <v>134</v>
      </c>
      <c r="P734" s="31" t="s">
        <v>134</v>
      </c>
      <c r="Q734" s="112" t="s">
        <v>134</v>
      </c>
      <c r="R734" s="106" t="s">
        <v>134</v>
      </c>
      <c r="S734" s="112" t="s">
        <v>134</v>
      </c>
    </row>
    <row r="735" spans="1:19" ht="7.5" customHeight="1" x14ac:dyDescent="0.25">
      <c r="A735" s="55">
        <v>735</v>
      </c>
      <c r="B735" s="66" t="s">
        <v>313</v>
      </c>
      <c r="C735" s="89" t="s">
        <v>1253</v>
      </c>
      <c r="D735" s="72" t="s">
        <v>1336</v>
      </c>
      <c r="E735" s="76" t="s">
        <v>1283</v>
      </c>
      <c r="F735" s="72" t="s">
        <v>134</v>
      </c>
      <c r="G735" s="98" t="s">
        <v>134</v>
      </c>
      <c r="H735" s="72" t="s">
        <v>134</v>
      </c>
      <c r="I735" s="98" t="s">
        <v>134</v>
      </c>
      <c r="J735" s="18" t="s">
        <v>134</v>
      </c>
      <c r="K735" s="67" t="s">
        <v>134</v>
      </c>
      <c r="L735" s="106" t="s">
        <v>134</v>
      </c>
      <c r="M735" s="112" t="s">
        <v>134</v>
      </c>
      <c r="N735" s="31" t="s">
        <v>134</v>
      </c>
      <c r="O735" s="112" t="s">
        <v>134</v>
      </c>
      <c r="P735" s="31" t="s">
        <v>134</v>
      </c>
      <c r="Q735" s="112" t="s">
        <v>134</v>
      </c>
      <c r="R735" s="106" t="s">
        <v>134</v>
      </c>
      <c r="S735" s="112" t="s">
        <v>134</v>
      </c>
    </row>
    <row r="736" spans="1:19" ht="7.5" customHeight="1" x14ac:dyDescent="0.25">
      <c r="A736" s="55">
        <v>736</v>
      </c>
      <c r="B736" s="66" t="s">
        <v>302</v>
      </c>
      <c r="C736" s="89" t="s">
        <v>1253</v>
      </c>
      <c r="D736" s="72" t="s">
        <v>1336</v>
      </c>
      <c r="E736" s="87" t="s">
        <v>1282</v>
      </c>
      <c r="F736" s="72" t="s">
        <v>134</v>
      </c>
      <c r="G736" s="98" t="s">
        <v>134</v>
      </c>
      <c r="H736" s="72" t="s">
        <v>134</v>
      </c>
      <c r="I736" s="98" t="s">
        <v>134</v>
      </c>
      <c r="J736" s="18" t="s">
        <v>134</v>
      </c>
      <c r="K736" s="67" t="s">
        <v>134</v>
      </c>
      <c r="L736" s="106" t="s">
        <v>134</v>
      </c>
      <c r="M736" s="112" t="s">
        <v>134</v>
      </c>
      <c r="N736" s="31" t="s">
        <v>134</v>
      </c>
      <c r="O736" s="112" t="s">
        <v>134</v>
      </c>
      <c r="P736" s="31" t="s">
        <v>134</v>
      </c>
      <c r="Q736" s="112" t="s">
        <v>134</v>
      </c>
      <c r="R736" s="106" t="s">
        <v>134</v>
      </c>
      <c r="S736" s="112" t="s">
        <v>134</v>
      </c>
    </row>
    <row r="737" spans="1:19" ht="7.5" customHeight="1" x14ac:dyDescent="0.25">
      <c r="A737" s="55">
        <v>737</v>
      </c>
      <c r="B737" s="75" t="s">
        <v>170</v>
      </c>
      <c r="C737" s="89" t="s">
        <v>1253</v>
      </c>
      <c r="D737" s="72" t="s">
        <v>1336</v>
      </c>
      <c r="E737" s="87" t="s">
        <v>1258</v>
      </c>
      <c r="F737" s="72" t="s">
        <v>134</v>
      </c>
      <c r="G737" s="98" t="s">
        <v>134</v>
      </c>
      <c r="H737" s="72" t="s">
        <v>134</v>
      </c>
      <c r="I737" s="98" t="s">
        <v>134</v>
      </c>
      <c r="J737" s="18" t="s">
        <v>134</v>
      </c>
      <c r="K737" s="67" t="s">
        <v>134</v>
      </c>
      <c r="L737" s="106" t="s">
        <v>134</v>
      </c>
      <c r="M737" s="112" t="s">
        <v>134</v>
      </c>
      <c r="N737" s="31" t="s">
        <v>134</v>
      </c>
      <c r="O737" s="112" t="s">
        <v>134</v>
      </c>
      <c r="P737" s="31" t="s">
        <v>134</v>
      </c>
      <c r="Q737" s="112" t="s">
        <v>134</v>
      </c>
      <c r="R737" s="106" t="s">
        <v>134</v>
      </c>
      <c r="S737" s="112" t="s">
        <v>134</v>
      </c>
    </row>
    <row r="738" spans="1:19" ht="7.5" customHeight="1" x14ac:dyDescent="0.25">
      <c r="A738" s="55">
        <v>738</v>
      </c>
      <c r="B738" s="75" t="s">
        <v>282</v>
      </c>
      <c r="C738" s="89" t="s">
        <v>1253</v>
      </c>
      <c r="D738" s="72" t="s">
        <v>1336</v>
      </c>
      <c r="E738" s="76" t="s">
        <v>1258</v>
      </c>
      <c r="F738" s="72" t="s">
        <v>134</v>
      </c>
      <c r="G738" s="98" t="s">
        <v>134</v>
      </c>
      <c r="H738" s="72" t="s">
        <v>134</v>
      </c>
      <c r="I738" s="98" t="s">
        <v>134</v>
      </c>
      <c r="J738" s="18" t="s">
        <v>134</v>
      </c>
      <c r="K738" s="67" t="s">
        <v>134</v>
      </c>
      <c r="L738" s="106" t="s">
        <v>134</v>
      </c>
      <c r="M738" s="112" t="s">
        <v>134</v>
      </c>
      <c r="N738" s="31" t="s">
        <v>134</v>
      </c>
      <c r="O738" s="112" t="s">
        <v>134</v>
      </c>
      <c r="P738" s="31" t="s">
        <v>134</v>
      </c>
      <c r="Q738" s="112" t="s">
        <v>134</v>
      </c>
      <c r="R738" s="106" t="s">
        <v>134</v>
      </c>
      <c r="S738" s="112" t="s">
        <v>134</v>
      </c>
    </row>
    <row r="739" spans="1:19" ht="7.5" customHeight="1" x14ac:dyDescent="0.25">
      <c r="A739" s="55">
        <v>739</v>
      </c>
      <c r="B739" s="75" t="s">
        <v>234</v>
      </c>
      <c r="C739" s="89" t="s">
        <v>1253</v>
      </c>
      <c r="D739" s="72" t="s">
        <v>1336</v>
      </c>
      <c r="E739" s="76" t="s">
        <v>1258</v>
      </c>
      <c r="F739" s="72" t="s">
        <v>134</v>
      </c>
      <c r="G739" s="98" t="s">
        <v>134</v>
      </c>
      <c r="H739" s="72" t="s">
        <v>134</v>
      </c>
      <c r="I739" s="98" t="s">
        <v>134</v>
      </c>
      <c r="J739" s="18" t="s">
        <v>134</v>
      </c>
      <c r="K739" s="67" t="s">
        <v>134</v>
      </c>
      <c r="L739" s="106" t="s">
        <v>134</v>
      </c>
      <c r="M739" s="112" t="s">
        <v>134</v>
      </c>
      <c r="N739" s="31" t="s">
        <v>134</v>
      </c>
      <c r="O739" s="112" t="s">
        <v>134</v>
      </c>
      <c r="P739" s="31" t="s">
        <v>134</v>
      </c>
      <c r="Q739" s="112" t="s">
        <v>134</v>
      </c>
      <c r="R739" s="106" t="s">
        <v>134</v>
      </c>
      <c r="S739" s="112" t="s">
        <v>134</v>
      </c>
    </row>
    <row r="740" spans="1:19" ht="7.5" customHeight="1" x14ac:dyDescent="0.25">
      <c r="A740" s="55">
        <v>740</v>
      </c>
      <c r="B740" s="75" t="s">
        <v>275</v>
      </c>
      <c r="C740" s="89" t="s">
        <v>1253</v>
      </c>
      <c r="D740" s="72" t="s">
        <v>1336</v>
      </c>
      <c r="E740" s="87" t="s">
        <v>1284</v>
      </c>
      <c r="F740" s="72" t="s">
        <v>134</v>
      </c>
      <c r="G740" s="98" t="s">
        <v>134</v>
      </c>
      <c r="H740" s="72" t="s">
        <v>134</v>
      </c>
      <c r="I740" s="98" t="s">
        <v>134</v>
      </c>
      <c r="J740" s="18" t="s">
        <v>134</v>
      </c>
      <c r="K740" s="67" t="s">
        <v>134</v>
      </c>
      <c r="L740" s="106" t="s">
        <v>134</v>
      </c>
      <c r="M740" s="112" t="s">
        <v>134</v>
      </c>
      <c r="N740" s="31" t="s">
        <v>134</v>
      </c>
      <c r="O740" s="112" t="s">
        <v>134</v>
      </c>
      <c r="P740" s="31" t="s">
        <v>134</v>
      </c>
      <c r="Q740" s="112" t="s">
        <v>134</v>
      </c>
      <c r="R740" s="106" t="s">
        <v>134</v>
      </c>
      <c r="S740" s="112" t="s">
        <v>134</v>
      </c>
    </row>
    <row r="741" spans="1:19" ht="7.5" customHeight="1" x14ac:dyDescent="0.25">
      <c r="A741" s="55">
        <v>741</v>
      </c>
      <c r="B741" s="75" t="s">
        <v>171</v>
      </c>
      <c r="C741" s="89" t="s">
        <v>1253</v>
      </c>
      <c r="D741" s="72" t="s">
        <v>1336</v>
      </c>
      <c r="E741" s="76" t="s">
        <v>1266</v>
      </c>
      <c r="F741" s="72" t="s">
        <v>134</v>
      </c>
      <c r="G741" s="98" t="s">
        <v>134</v>
      </c>
      <c r="H741" s="72" t="s">
        <v>134</v>
      </c>
      <c r="I741" s="98" t="s">
        <v>134</v>
      </c>
      <c r="J741" s="18" t="s">
        <v>134</v>
      </c>
      <c r="K741" s="67" t="s">
        <v>134</v>
      </c>
      <c r="L741" s="106" t="s">
        <v>134</v>
      </c>
      <c r="M741" s="112" t="s">
        <v>134</v>
      </c>
      <c r="N741" s="31" t="s">
        <v>134</v>
      </c>
      <c r="O741" s="112" t="s">
        <v>134</v>
      </c>
      <c r="P741" s="31" t="s">
        <v>134</v>
      </c>
      <c r="Q741" s="112" t="s">
        <v>134</v>
      </c>
      <c r="R741" s="106" t="s">
        <v>134</v>
      </c>
      <c r="S741" s="112" t="s">
        <v>134</v>
      </c>
    </row>
    <row r="742" spans="1:19" ht="7.5" customHeight="1" x14ac:dyDescent="0.25">
      <c r="A742" s="55">
        <v>742</v>
      </c>
      <c r="B742" s="75" t="s">
        <v>266</v>
      </c>
      <c r="C742" s="89" t="s">
        <v>1253</v>
      </c>
      <c r="D742" s="72" t="s">
        <v>1336</v>
      </c>
      <c r="E742" s="76" t="s">
        <v>1267</v>
      </c>
      <c r="F742" s="72" t="s">
        <v>134</v>
      </c>
      <c r="G742" s="98" t="s">
        <v>134</v>
      </c>
      <c r="H742" s="72" t="s">
        <v>134</v>
      </c>
      <c r="I742" s="98" t="s">
        <v>134</v>
      </c>
      <c r="J742" s="18" t="s">
        <v>134</v>
      </c>
      <c r="K742" s="67" t="s">
        <v>134</v>
      </c>
      <c r="L742" s="106" t="s">
        <v>134</v>
      </c>
      <c r="M742" s="112" t="s">
        <v>134</v>
      </c>
      <c r="N742" s="31" t="s">
        <v>134</v>
      </c>
      <c r="O742" s="112" t="s">
        <v>134</v>
      </c>
      <c r="P742" s="31" t="s">
        <v>134</v>
      </c>
      <c r="Q742" s="112" t="s">
        <v>134</v>
      </c>
      <c r="R742" s="106" t="s">
        <v>134</v>
      </c>
      <c r="S742" s="112" t="s">
        <v>134</v>
      </c>
    </row>
    <row r="743" spans="1:19" ht="7.5" customHeight="1" x14ac:dyDescent="0.25">
      <c r="A743" s="55">
        <v>743</v>
      </c>
      <c r="B743" s="66" t="s">
        <v>307</v>
      </c>
      <c r="C743" s="89" t="s">
        <v>1253</v>
      </c>
      <c r="D743" s="72" t="s">
        <v>1336</v>
      </c>
      <c r="E743" s="76" t="s">
        <v>1267</v>
      </c>
      <c r="F743" s="72" t="s">
        <v>134</v>
      </c>
      <c r="G743" s="98" t="s">
        <v>134</v>
      </c>
      <c r="H743" s="72" t="s">
        <v>134</v>
      </c>
      <c r="I743" s="98" t="s">
        <v>134</v>
      </c>
      <c r="J743" s="18" t="s">
        <v>134</v>
      </c>
      <c r="K743" s="67" t="s">
        <v>134</v>
      </c>
      <c r="L743" s="106" t="s">
        <v>134</v>
      </c>
      <c r="M743" s="112" t="s">
        <v>134</v>
      </c>
      <c r="N743" s="31" t="s">
        <v>134</v>
      </c>
      <c r="O743" s="112" t="s">
        <v>134</v>
      </c>
      <c r="P743" s="31" t="s">
        <v>134</v>
      </c>
      <c r="Q743" s="112" t="s">
        <v>134</v>
      </c>
      <c r="R743" s="106" t="s">
        <v>134</v>
      </c>
      <c r="S743" s="112" t="s">
        <v>134</v>
      </c>
    </row>
    <row r="744" spans="1:19" ht="7.5" customHeight="1" x14ac:dyDescent="0.25">
      <c r="A744" s="55">
        <v>744</v>
      </c>
      <c r="B744" s="75" t="s">
        <v>197</v>
      </c>
      <c r="C744" s="89" t="s">
        <v>1253</v>
      </c>
      <c r="D744" s="72" t="s">
        <v>1336</v>
      </c>
      <c r="E744" s="76" t="s">
        <v>1259</v>
      </c>
      <c r="F744" s="72" t="s">
        <v>134</v>
      </c>
      <c r="G744" s="98" t="s">
        <v>134</v>
      </c>
      <c r="H744" s="72" t="s">
        <v>134</v>
      </c>
      <c r="I744" s="98" t="s">
        <v>134</v>
      </c>
      <c r="J744" s="18" t="s">
        <v>134</v>
      </c>
      <c r="K744" s="67" t="s">
        <v>134</v>
      </c>
      <c r="L744" s="106" t="s">
        <v>134</v>
      </c>
      <c r="M744" s="112" t="s">
        <v>134</v>
      </c>
      <c r="N744" s="31" t="s">
        <v>134</v>
      </c>
      <c r="O744" s="112" t="s">
        <v>134</v>
      </c>
      <c r="P744" s="31" t="s">
        <v>134</v>
      </c>
      <c r="Q744" s="112" t="s">
        <v>134</v>
      </c>
      <c r="R744" s="106" t="s">
        <v>134</v>
      </c>
      <c r="S744" s="112" t="s">
        <v>134</v>
      </c>
    </row>
    <row r="745" spans="1:19" ht="7.5" customHeight="1" x14ac:dyDescent="0.25">
      <c r="A745" s="55">
        <v>745</v>
      </c>
      <c r="B745" s="75" t="s">
        <v>206</v>
      </c>
      <c r="C745" s="89" t="s">
        <v>1253</v>
      </c>
      <c r="D745" s="72" t="s">
        <v>1336</v>
      </c>
      <c r="E745" s="76" t="s">
        <v>1259</v>
      </c>
      <c r="F745" s="72" t="s">
        <v>134</v>
      </c>
      <c r="G745" s="98" t="s">
        <v>134</v>
      </c>
      <c r="H745" s="72" t="s">
        <v>134</v>
      </c>
      <c r="I745" s="98" t="s">
        <v>134</v>
      </c>
      <c r="J745" s="18" t="s">
        <v>134</v>
      </c>
      <c r="K745" s="67" t="s">
        <v>134</v>
      </c>
      <c r="L745" s="106" t="s">
        <v>134</v>
      </c>
      <c r="M745" s="112" t="s">
        <v>134</v>
      </c>
      <c r="N745" s="31" t="s">
        <v>134</v>
      </c>
      <c r="O745" s="112" t="s">
        <v>134</v>
      </c>
      <c r="P745" s="31" t="s">
        <v>134</v>
      </c>
      <c r="Q745" s="112" t="s">
        <v>134</v>
      </c>
      <c r="R745" s="106" t="s">
        <v>134</v>
      </c>
      <c r="S745" s="112" t="s">
        <v>134</v>
      </c>
    </row>
    <row r="746" spans="1:19" ht="7.5" customHeight="1" x14ac:dyDescent="0.25">
      <c r="A746" s="55">
        <v>746</v>
      </c>
      <c r="B746" s="75" t="s">
        <v>173</v>
      </c>
      <c r="C746" s="89" t="s">
        <v>1253</v>
      </c>
      <c r="D746" s="72" t="s">
        <v>1336</v>
      </c>
      <c r="E746" s="76" t="s">
        <v>1259</v>
      </c>
      <c r="F746" s="72" t="s">
        <v>134</v>
      </c>
      <c r="G746" s="98" t="s">
        <v>134</v>
      </c>
      <c r="H746" s="72" t="s">
        <v>134</v>
      </c>
      <c r="I746" s="98" t="s">
        <v>134</v>
      </c>
      <c r="J746" s="18" t="s">
        <v>134</v>
      </c>
      <c r="K746" s="67" t="s">
        <v>134</v>
      </c>
      <c r="L746" s="106" t="s">
        <v>134</v>
      </c>
      <c r="M746" s="112" t="s">
        <v>134</v>
      </c>
      <c r="N746" s="31" t="s">
        <v>134</v>
      </c>
      <c r="O746" s="112" t="s">
        <v>134</v>
      </c>
      <c r="P746" s="31" t="s">
        <v>134</v>
      </c>
      <c r="Q746" s="112" t="s">
        <v>134</v>
      </c>
      <c r="R746" s="106" t="s">
        <v>134</v>
      </c>
      <c r="S746" s="112" t="s">
        <v>134</v>
      </c>
    </row>
    <row r="747" spans="1:19" ht="7.5" customHeight="1" x14ac:dyDescent="0.25">
      <c r="A747" s="55">
        <v>747</v>
      </c>
      <c r="B747" s="75" t="s">
        <v>192</v>
      </c>
      <c r="C747" s="89" t="s">
        <v>1253</v>
      </c>
      <c r="D747" s="72" t="s">
        <v>1336</v>
      </c>
      <c r="E747" s="76" t="s">
        <v>1259</v>
      </c>
      <c r="F747" s="72" t="s">
        <v>134</v>
      </c>
      <c r="G747" s="98" t="s">
        <v>134</v>
      </c>
      <c r="H747" s="72" t="s">
        <v>134</v>
      </c>
      <c r="I747" s="98" t="s">
        <v>134</v>
      </c>
      <c r="J747" s="18" t="s">
        <v>134</v>
      </c>
      <c r="K747" s="67" t="s">
        <v>134</v>
      </c>
      <c r="L747" s="106" t="s">
        <v>134</v>
      </c>
      <c r="M747" s="112" t="s">
        <v>134</v>
      </c>
      <c r="N747" s="31" t="s">
        <v>134</v>
      </c>
      <c r="O747" s="112" t="s">
        <v>134</v>
      </c>
      <c r="P747" s="31" t="s">
        <v>134</v>
      </c>
      <c r="Q747" s="112" t="s">
        <v>134</v>
      </c>
      <c r="R747" s="106" t="s">
        <v>134</v>
      </c>
      <c r="S747" s="112" t="s">
        <v>134</v>
      </c>
    </row>
    <row r="748" spans="1:19" ht="7.5" customHeight="1" x14ac:dyDescent="0.25">
      <c r="A748" s="55">
        <v>748</v>
      </c>
      <c r="B748" s="75" t="s">
        <v>198</v>
      </c>
      <c r="C748" s="89" t="s">
        <v>1253</v>
      </c>
      <c r="D748" s="72" t="s">
        <v>1336</v>
      </c>
      <c r="E748" s="87" t="s">
        <v>1260</v>
      </c>
      <c r="F748" s="72" t="s">
        <v>134</v>
      </c>
      <c r="G748" s="98" t="s">
        <v>134</v>
      </c>
      <c r="H748" s="72" t="s">
        <v>134</v>
      </c>
      <c r="I748" s="98" t="s">
        <v>134</v>
      </c>
      <c r="J748" s="18" t="s">
        <v>134</v>
      </c>
      <c r="K748" s="67" t="s">
        <v>134</v>
      </c>
      <c r="L748" s="106" t="s">
        <v>134</v>
      </c>
      <c r="M748" s="112" t="s">
        <v>134</v>
      </c>
      <c r="N748" s="31" t="s">
        <v>134</v>
      </c>
      <c r="O748" s="112" t="s">
        <v>134</v>
      </c>
      <c r="P748" s="31" t="s">
        <v>134</v>
      </c>
      <c r="Q748" s="112" t="s">
        <v>134</v>
      </c>
      <c r="R748" s="106" t="s">
        <v>134</v>
      </c>
      <c r="S748" s="112" t="s">
        <v>134</v>
      </c>
    </row>
    <row r="749" spans="1:19" ht="7.5" customHeight="1" x14ac:dyDescent="0.25">
      <c r="A749" s="55">
        <v>749</v>
      </c>
      <c r="B749" s="75" t="s">
        <v>201</v>
      </c>
      <c r="C749" s="89" t="s">
        <v>1253</v>
      </c>
      <c r="D749" s="72" t="s">
        <v>1336</v>
      </c>
      <c r="E749" s="87" t="s">
        <v>1260</v>
      </c>
      <c r="F749" s="72" t="s">
        <v>134</v>
      </c>
      <c r="G749" s="98" t="s">
        <v>134</v>
      </c>
      <c r="H749" s="72" t="s">
        <v>134</v>
      </c>
      <c r="I749" s="98" t="s">
        <v>134</v>
      </c>
      <c r="J749" s="18" t="s">
        <v>134</v>
      </c>
      <c r="K749" s="67" t="s">
        <v>134</v>
      </c>
      <c r="L749" s="106" t="s">
        <v>134</v>
      </c>
      <c r="M749" s="112" t="s">
        <v>134</v>
      </c>
      <c r="N749" s="31" t="s">
        <v>134</v>
      </c>
      <c r="O749" s="112" t="s">
        <v>134</v>
      </c>
      <c r="P749" s="31" t="s">
        <v>134</v>
      </c>
      <c r="Q749" s="112" t="s">
        <v>134</v>
      </c>
      <c r="R749" s="106" t="s">
        <v>134</v>
      </c>
      <c r="S749" s="112" t="s">
        <v>134</v>
      </c>
    </row>
    <row r="750" spans="1:19" ht="7.5" customHeight="1" x14ac:dyDescent="0.25">
      <c r="A750" s="55">
        <v>750</v>
      </c>
      <c r="B750" s="75" t="s">
        <v>226</v>
      </c>
      <c r="C750" s="89" t="s">
        <v>1253</v>
      </c>
      <c r="D750" s="72" t="s">
        <v>1336</v>
      </c>
      <c r="E750" s="76" t="s">
        <v>1266</v>
      </c>
      <c r="F750" s="72" t="s">
        <v>134</v>
      </c>
      <c r="G750" s="98" t="s">
        <v>134</v>
      </c>
      <c r="H750" s="72" t="s">
        <v>134</v>
      </c>
      <c r="I750" s="98" t="s">
        <v>134</v>
      </c>
      <c r="J750" s="18" t="s">
        <v>134</v>
      </c>
      <c r="K750" s="67" t="s">
        <v>134</v>
      </c>
      <c r="L750" s="106" t="s">
        <v>134</v>
      </c>
      <c r="M750" s="112" t="s">
        <v>134</v>
      </c>
      <c r="N750" s="31" t="s">
        <v>134</v>
      </c>
      <c r="O750" s="112" t="s">
        <v>134</v>
      </c>
      <c r="P750" s="31" t="s">
        <v>134</v>
      </c>
      <c r="Q750" s="112" t="s">
        <v>134</v>
      </c>
      <c r="R750" s="106" t="s">
        <v>134</v>
      </c>
      <c r="S750" s="112" t="s">
        <v>134</v>
      </c>
    </row>
    <row r="751" spans="1:19" ht="7.5" customHeight="1" x14ac:dyDescent="0.25">
      <c r="A751" s="55">
        <v>751</v>
      </c>
      <c r="B751" s="75" t="s">
        <v>194</v>
      </c>
      <c r="C751" s="89" t="s">
        <v>1253</v>
      </c>
      <c r="D751" s="72" t="s">
        <v>1336</v>
      </c>
      <c r="E751" s="76" t="s">
        <v>1285</v>
      </c>
      <c r="F751" s="72" t="s">
        <v>134</v>
      </c>
      <c r="G751" s="98" t="s">
        <v>134</v>
      </c>
      <c r="H751" s="72" t="s">
        <v>134</v>
      </c>
      <c r="I751" s="98" t="s">
        <v>134</v>
      </c>
      <c r="J751" s="18" t="s">
        <v>134</v>
      </c>
      <c r="K751" s="67" t="s">
        <v>134</v>
      </c>
      <c r="L751" s="106" t="s">
        <v>134</v>
      </c>
      <c r="M751" s="112" t="s">
        <v>134</v>
      </c>
      <c r="N751" s="31" t="s">
        <v>134</v>
      </c>
      <c r="O751" s="112" t="s">
        <v>134</v>
      </c>
      <c r="P751" s="31" t="s">
        <v>134</v>
      </c>
      <c r="Q751" s="112" t="s">
        <v>134</v>
      </c>
      <c r="R751" s="106" t="s">
        <v>134</v>
      </c>
      <c r="S751" s="112" t="s">
        <v>134</v>
      </c>
    </row>
    <row r="752" spans="1:19" ht="7.5" customHeight="1" x14ac:dyDescent="0.25">
      <c r="A752" s="55">
        <v>752</v>
      </c>
      <c r="B752" s="75" t="s">
        <v>209</v>
      </c>
      <c r="C752" s="89" t="s">
        <v>1253</v>
      </c>
      <c r="D752" s="72" t="s">
        <v>1336</v>
      </c>
      <c r="E752" s="76" t="s">
        <v>1285</v>
      </c>
      <c r="F752" s="72" t="s">
        <v>134</v>
      </c>
      <c r="G752" s="98" t="s">
        <v>134</v>
      </c>
      <c r="H752" s="72" t="s">
        <v>134</v>
      </c>
      <c r="I752" s="98" t="s">
        <v>134</v>
      </c>
      <c r="J752" s="18" t="s">
        <v>134</v>
      </c>
      <c r="K752" s="67" t="s">
        <v>134</v>
      </c>
      <c r="L752" s="106" t="s">
        <v>134</v>
      </c>
      <c r="M752" s="112" t="s">
        <v>134</v>
      </c>
      <c r="N752" s="31" t="s">
        <v>134</v>
      </c>
      <c r="O752" s="112" t="s">
        <v>134</v>
      </c>
      <c r="P752" s="31" t="s">
        <v>134</v>
      </c>
      <c r="Q752" s="112" t="s">
        <v>134</v>
      </c>
      <c r="R752" s="106" t="s">
        <v>134</v>
      </c>
      <c r="S752" s="112" t="s">
        <v>134</v>
      </c>
    </row>
    <row r="753" spans="1:19" ht="7.5" customHeight="1" x14ac:dyDescent="0.25">
      <c r="A753" s="55">
        <v>753</v>
      </c>
      <c r="B753" s="75" t="s">
        <v>460</v>
      </c>
      <c r="C753" s="89" t="s">
        <v>1253</v>
      </c>
      <c r="D753" s="72" t="s">
        <v>1336</v>
      </c>
      <c r="E753" s="76" t="s">
        <v>1285</v>
      </c>
      <c r="F753" s="72" t="s">
        <v>134</v>
      </c>
      <c r="G753" s="98" t="s">
        <v>134</v>
      </c>
      <c r="H753" s="72" t="s">
        <v>134</v>
      </c>
      <c r="I753" s="98" t="s">
        <v>134</v>
      </c>
      <c r="J753" s="18" t="s">
        <v>134</v>
      </c>
      <c r="K753" s="67" t="s">
        <v>134</v>
      </c>
      <c r="L753" s="106" t="s">
        <v>134</v>
      </c>
      <c r="M753" s="112" t="s">
        <v>134</v>
      </c>
      <c r="N753" s="31" t="s">
        <v>134</v>
      </c>
      <c r="O753" s="112" t="s">
        <v>134</v>
      </c>
      <c r="P753" s="31" t="s">
        <v>134</v>
      </c>
      <c r="Q753" s="112" t="s">
        <v>134</v>
      </c>
      <c r="R753" s="106" t="s">
        <v>134</v>
      </c>
      <c r="S753" s="112" t="s">
        <v>134</v>
      </c>
    </row>
    <row r="754" spans="1:19" ht="7.5" customHeight="1" x14ac:dyDescent="0.25">
      <c r="A754" s="55">
        <v>754</v>
      </c>
      <c r="B754" s="75" t="s">
        <v>461</v>
      </c>
      <c r="C754" s="89" t="s">
        <v>1253</v>
      </c>
      <c r="D754" s="72" t="s">
        <v>1336</v>
      </c>
      <c r="E754" s="76" t="s">
        <v>1285</v>
      </c>
      <c r="F754" s="72" t="s">
        <v>134</v>
      </c>
      <c r="G754" s="98" t="s">
        <v>134</v>
      </c>
      <c r="H754" s="72" t="s">
        <v>134</v>
      </c>
      <c r="I754" s="98" t="s">
        <v>134</v>
      </c>
      <c r="J754" s="18" t="s">
        <v>134</v>
      </c>
      <c r="K754" s="67" t="s">
        <v>134</v>
      </c>
      <c r="L754" s="106" t="s">
        <v>134</v>
      </c>
      <c r="M754" s="112" t="s">
        <v>134</v>
      </c>
      <c r="N754" s="31" t="s">
        <v>134</v>
      </c>
      <c r="O754" s="112" t="s">
        <v>134</v>
      </c>
      <c r="P754" s="31" t="s">
        <v>134</v>
      </c>
      <c r="Q754" s="112" t="s">
        <v>134</v>
      </c>
      <c r="R754" s="106" t="s">
        <v>134</v>
      </c>
      <c r="S754" s="112" t="s">
        <v>134</v>
      </c>
    </row>
    <row r="755" spans="1:19" ht="7.5" customHeight="1" x14ac:dyDescent="0.25">
      <c r="A755" s="55">
        <v>755</v>
      </c>
      <c r="B755" s="75" t="s">
        <v>462</v>
      </c>
      <c r="C755" s="89" t="s">
        <v>1253</v>
      </c>
      <c r="D755" s="72" t="s">
        <v>1336</v>
      </c>
      <c r="E755" s="76" t="s">
        <v>1285</v>
      </c>
      <c r="F755" s="72" t="s">
        <v>134</v>
      </c>
      <c r="G755" s="98" t="s">
        <v>134</v>
      </c>
      <c r="H755" s="72" t="s">
        <v>134</v>
      </c>
      <c r="I755" s="98" t="s">
        <v>134</v>
      </c>
      <c r="J755" s="18" t="s">
        <v>134</v>
      </c>
      <c r="K755" s="67" t="s">
        <v>134</v>
      </c>
      <c r="L755" s="106" t="s">
        <v>134</v>
      </c>
      <c r="M755" s="112" t="s">
        <v>134</v>
      </c>
      <c r="N755" s="31" t="s">
        <v>134</v>
      </c>
      <c r="O755" s="112" t="s">
        <v>134</v>
      </c>
      <c r="P755" s="31" t="s">
        <v>134</v>
      </c>
      <c r="Q755" s="112" t="s">
        <v>134</v>
      </c>
      <c r="R755" s="106" t="s">
        <v>134</v>
      </c>
      <c r="S755" s="112" t="s">
        <v>134</v>
      </c>
    </row>
    <row r="756" spans="1:19" ht="7.5" customHeight="1" x14ac:dyDescent="0.25">
      <c r="A756" s="55">
        <v>756</v>
      </c>
      <c r="B756" s="75" t="s">
        <v>463</v>
      </c>
      <c r="C756" s="89" t="s">
        <v>1253</v>
      </c>
      <c r="D756" s="72" t="s">
        <v>1336</v>
      </c>
      <c r="E756" s="76" t="s">
        <v>1285</v>
      </c>
      <c r="F756" s="72" t="s">
        <v>134</v>
      </c>
      <c r="G756" s="98" t="s">
        <v>134</v>
      </c>
      <c r="H756" s="72" t="s">
        <v>134</v>
      </c>
      <c r="I756" s="98" t="s">
        <v>134</v>
      </c>
      <c r="J756" s="18" t="s">
        <v>134</v>
      </c>
      <c r="K756" s="67" t="s">
        <v>134</v>
      </c>
      <c r="L756" s="106" t="s">
        <v>134</v>
      </c>
      <c r="M756" s="112" t="s">
        <v>134</v>
      </c>
      <c r="N756" s="31" t="s">
        <v>134</v>
      </c>
      <c r="O756" s="112" t="s">
        <v>134</v>
      </c>
      <c r="P756" s="31" t="s">
        <v>134</v>
      </c>
      <c r="Q756" s="112" t="s">
        <v>134</v>
      </c>
      <c r="R756" s="106" t="s">
        <v>134</v>
      </c>
      <c r="S756" s="112" t="s">
        <v>134</v>
      </c>
    </row>
    <row r="757" spans="1:19" ht="7.5" customHeight="1" x14ac:dyDescent="0.25">
      <c r="A757" s="55">
        <v>757</v>
      </c>
      <c r="B757" s="75" t="s">
        <v>210</v>
      </c>
      <c r="C757" s="89" t="s">
        <v>1253</v>
      </c>
      <c r="D757" s="72" t="s">
        <v>1336</v>
      </c>
      <c r="E757" s="76" t="s">
        <v>1285</v>
      </c>
      <c r="F757" s="72" t="s">
        <v>134</v>
      </c>
      <c r="G757" s="98" t="s">
        <v>134</v>
      </c>
      <c r="H757" s="72" t="s">
        <v>134</v>
      </c>
      <c r="I757" s="98" t="s">
        <v>134</v>
      </c>
      <c r="J757" s="18" t="s">
        <v>134</v>
      </c>
      <c r="K757" s="67" t="s">
        <v>134</v>
      </c>
      <c r="L757" s="106" t="s">
        <v>134</v>
      </c>
      <c r="M757" s="112" t="s">
        <v>134</v>
      </c>
      <c r="N757" s="31" t="s">
        <v>134</v>
      </c>
      <c r="O757" s="112" t="s">
        <v>134</v>
      </c>
      <c r="P757" s="31" t="s">
        <v>134</v>
      </c>
      <c r="Q757" s="112" t="s">
        <v>134</v>
      </c>
      <c r="R757" s="106" t="s">
        <v>134</v>
      </c>
      <c r="S757" s="112" t="s">
        <v>134</v>
      </c>
    </row>
    <row r="758" spans="1:19" ht="7.5" customHeight="1" x14ac:dyDescent="0.25">
      <c r="A758" s="55">
        <v>758</v>
      </c>
      <c r="B758" s="75" t="s">
        <v>464</v>
      </c>
      <c r="C758" s="89" t="s">
        <v>1253</v>
      </c>
      <c r="D758" s="72" t="s">
        <v>1336</v>
      </c>
      <c r="E758" s="76" t="s">
        <v>1285</v>
      </c>
      <c r="F758" s="72" t="s">
        <v>134</v>
      </c>
      <c r="G758" s="98" t="s">
        <v>134</v>
      </c>
      <c r="H758" s="72" t="s">
        <v>134</v>
      </c>
      <c r="I758" s="98" t="s">
        <v>134</v>
      </c>
      <c r="J758" s="18" t="s">
        <v>134</v>
      </c>
      <c r="K758" s="67" t="s">
        <v>134</v>
      </c>
      <c r="L758" s="106" t="s">
        <v>134</v>
      </c>
      <c r="M758" s="112" t="s">
        <v>134</v>
      </c>
      <c r="N758" s="31" t="s">
        <v>134</v>
      </c>
      <c r="O758" s="112" t="s">
        <v>134</v>
      </c>
      <c r="P758" s="31" t="s">
        <v>134</v>
      </c>
      <c r="Q758" s="112" t="s">
        <v>134</v>
      </c>
      <c r="R758" s="106" t="s">
        <v>134</v>
      </c>
      <c r="S758" s="112" t="s">
        <v>134</v>
      </c>
    </row>
    <row r="759" spans="1:19" ht="7.5" customHeight="1" x14ac:dyDescent="0.25">
      <c r="A759" s="55">
        <v>759</v>
      </c>
      <c r="B759" s="66" t="s">
        <v>297</v>
      </c>
      <c r="C759" s="89" t="s">
        <v>1253</v>
      </c>
      <c r="D759" s="72" t="s">
        <v>1336</v>
      </c>
      <c r="E759" s="76" t="s">
        <v>1285</v>
      </c>
      <c r="F759" s="72" t="s">
        <v>134</v>
      </c>
      <c r="G759" s="98" t="s">
        <v>134</v>
      </c>
      <c r="H759" s="72" t="s">
        <v>134</v>
      </c>
      <c r="I759" s="98" t="s">
        <v>134</v>
      </c>
      <c r="J759" s="18" t="s">
        <v>134</v>
      </c>
      <c r="K759" s="67" t="s">
        <v>134</v>
      </c>
      <c r="L759" s="106" t="s">
        <v>134</v>
      </c>
      <c r="M759" s="112" t="s">
        <v>134</v>
      </c>
      <c r="N759" s="31" t="s">
        <v>134</v>
      </c>
      <c r="O759" s="112" t="s">
        <v>134</v>
      </c>
      <c r="P759" s="31" t="s">
        <v>134</v>
      </c>
      <c r="Q759" s="112" t="s">
        <v>134</v>
      </c>
      <c r="R759" s="106" t="s">
        <v>134</v>
      </c>
      <c r="S759" s="112" t="s">
        <v>134</v>
      </c>
    </row>
    <row r="760" spans="1:19" ht="7.5" customHeight="1" x14ac:dyDescent="0.25">
      <c r="A760" s="55">
        <v>760</v>
      </c>
      <c r="B760" s="75" t="s">
        <v>207</v>
      </c>
      <c r="C760" s="89" t="s">
        <v>1253</v>
      </c>
      <c r="D760" s="72" t="s">
        <v>1336</v>
      </c>
      <c r="E760" s="76" t="s">
        <v>1285</v>
      </c>
      <c r="F760" s="72" t="s">
        <v>134</v>
      </c>
      <c r="G760" s="98" t="s">
        <v>134</v>
      </c>
      <c r="H760" s="72" t="s">
        <v>134</v>
      </c>
      <c r="I760" s="98" t="s">
        <v>134</v>
      </c>
      <c r="J760" s="18" t="s">
        <v>134</v>
      </c>
      <c r="K760" s="67" t="s">
        <v>134</v>
      </c>
      <c r="L760" s="106" t="s">
        <v>134</v>
      </c>
      <c r="M760" s="112" t="s">
        <v>134</v>
      </c>
      <c r="N760" s="31" t="s">
        <v>134</v>
      </c>
      <c r="O760" s="112" t="s">
        <v>134</v>
      </c>
      <c r="P760" s="31" t="s">
        <v>134</v>
      </c>
      <c r="Q760" s="112" t="s">
        <v>134</v>
      </c>
      <c r="R760" s="106" t="s">
        <v>134</v>
      </c>
      <c r="S760" s="112" t="s">
        <v>134</v>
      </c>
    </row>
    <row r="761" spans="1:19" ht="7.5" customHeight="1" x14ac:dyDescent="0.25">
      <c r="A761" s="55">
        <v>761</v>
      </c>
      <c r="B761" s="75" t="s">
        <v>241</v>
      </c>
      <c r="C761" s="89" t="s">
        <v>1253</v>
      </c>
      <c r="D761" s="72" t="s">
        <v>1336</v>
      </c>
      <c r="E761" s="87" t="s">
        <v>1268</v>
      </c>
      <c r="F761" s="72" t="s">
        <v>134</v>
      </c>
      <c r="G761" s="98" t="s">
        <v>134</v>
      </c>
      <c r="H761" s="72" t="s">
        <v>134</v>
      </c>
      <c r="I761" s="98" t="s">
        <v>134</v>
      </c>
      <c r="J761" s="18" t="s">
        <v>134</v>
      </c>
      <c r="K761" s="67" t="s">
        <v>134</v>
      </c>
      <c r="L761" s="106" t="s">
        <v>134</v>
      </c>
      <c r="M761" s="112" t="s">
        <v>134</v>
      </c>
      <c r="N761" s="31" t="s">
        <v>134</v>
      </c>
      <c r="O761" s="112" t="s">
        <v>134</v>
      </c>
      <c r="P761" s="31" t="s">
        <v>134</v>
      </c>
      <c r="Q761" s="112" t="s">
        <v>134</v>
      </c>
      <c r="R761" s="106" t="s">
        <v>134</v>
      </c>
      <c r="S761" s="112" t="s">
        <v>134</v>
      </c>
    </row>
    <row r="762" spans="1:19" ht="7.5" customHeight="1" x14ac:dyDescent="0.25">
      <c r="A762" s="55">
        <v>762</v>
      </c>
      <c r="B762" s="75" t="s">
        <v>246</v>
      </c>
      <c r="C762" s="89" t="s">
        <v>1253</v>
      </c>
      <c r="D762" s="72" t="s">
        <v>1336</v>
      </c>
      <c r="E762" s="87" t="s">
        <v>1293</v>
      </c>
      <c r="F762" s="72" t="s">
        <v>134</v>
      </c>
      <c r="G762" s="98" t="s">
        <v>134</v>
      </c>
      <c r="H762" s="72" t="s">
        <v>134</v>
      </c>
      <c r="I762" s="98" t="s">
        <v>134</v>
      </c>
      <c r="J762" s="18" t="s">
        <v>134</v>
      </c>
      <c r="K762" s="67" t="s">
        <v>134</v>
      </c>
      <c r="L762" s="106" t="s">
        <v>134</v>
      </c>
      <c r="M762" s="112" t="s">
        <v>134</v>
      </c>
      <c r="N762" s="31" t="s">
        <v>134</v>
      </c>
      <c r="O762" s="112" t="s">
        <v>134</v>
      </c>
      <c r="P762" s="31" t="s">
        <v>134</v>
      </c>
      <c r="Q762" s="112" t="s">
        <v>134</v>
      </c>
      <c r="R762" s="106" t="s">
        <v>134</v>
      </c>
      <c r="S762" s="112" t="s">
        <v>134</v>
      </c>
    </row>
    <row r="763" spans="1:19" ht="7.5" customHeight="1" x14ac:dyDescent="0.25">
      <c r="A763" s="55">
        <v>763</v>
      </c>
      <c r="B763" s="75" t="s">
        <v>263</v>
      </c>
      <c r="C763" s="89" t="s">
        <v>1253</v>
      </c>
      <c r="D763" s="72" t="s">
        <v>1336</v>
      </c>
      <c r="E763" s="76" t="s">
        <v>1257</v>
      </c>
      <c r="F763" s="72" t="s">
        <v>134</v>
      </c>
      <c r="G763" s="98" t="s">
        <v>134</v>
      </c>
      <c r="H763" s="72" t="s">
        <v>134</v>
      </c>
      <c r="I763" s="98" t="s">
        <v>134</v>
      </c>
      <c r="J763" s="18" t="s">
        <v>134</v>
      </c>
      <c r="K763" s="67" t="s">
        <v>134</v>
      </c>
      <c r="L763" s="106" t="s">
        <v>134</v>
      </c>
      <c r="M763" s="112" t="s">
        <v>134</v>
      </c>
      <c r="N763" s="31" t="s">
        <v>134</v>
      </c>
      <c r="O763" s="112" t="s">
        <v>134</v>
      </c>
      <c r="P763" s="31" t="s">
        <v>134</v>
      </c>
      <c r="Q763" s="112" t="s">
        <v>134</v>
      </c>
      <c r="R763" s="106" t="s">
        <v>134</v>
      </c>
      <c r="S763" s="112" t="s">
        <v>134</v>
      </c>
    </row>
    <row r="764" spans="1:19" ht="7.5" customHeight="1" x14ac:dyDescent="0.25">
      <c r="A764" s="55">
        <v>764</v>
      </c>
      <c r="B764" s="75" t="s">
        <v>230</v>
      </c>
      <c r="C764" s="89" t="s">
        <v>1253</v>
      </c>
      <c r="D764" s="72" t="s">
        <v>1336</v>
      </c>
      <c r="E764" s="87" t="s">
        <v>580</v>
      </c>
      <c r="F764" s="72" t="s">
        <v>134</v>
      </c>
      <c r="G764" s="98" t="s">
        <v>134</v>
      </c>
      <c r="H764" s="72" t="s">
        <v>134</v>
      </c>
      <c r="I764" s="98" t="s">
        <v>134</v>
      </c>
      <c r="J764" s="18" t="s">
        <v>134</v>
      </c>
      <c r="K764" s="67" t="s">
        <v>134</v>
      </c>
      <c r="L764" s="106" t="s">
        <v>134</v>
      </c>
      <c r="M764" s="112" t="s">
        <v>134</v>
      </c>
      <c r="N764" s="31" t="s">
        <v>134</v>
      </c>
      <c r="O764" s="112" t="s">
        <v>134</v>
      </c>
      <c r="P764" s="31" t="s">
        <v>134</v>
      </c>
      <c r="Q764" s="112" t="s">
        <v>134</v>
      </c>
      <c r="R764" s="106" t="s">
        <v>134</v>
      </c>
      <c r="S764" s="112" t="s">
        <v>134</v>
      </c>
    </row>
    <row r="765" spans="1:19" ht="7.5" customHeight="1" x14ac:dyDescent="0.25">
      <c r="A765" s="55">
        <v>765</v>
      </c>
      <c r="B765" s="75" t="s">
        <v>231</v>
      </c>
      <c r="C765" s="89" t="s">
        <v>1253</v>
      </c>
      <c r="D765" s="72" t="s">
        <v>1336</v>
      </c>
      <c r="E765" s="87" t="s">
        <v>580</v>
      </c>
      <c r="F765" s="72" t="s">
        <v>134</v>
      </c>
      <c r="G765" s="98" t="s">
        <v>134</v>
      </c>
      <c r="H765" s="72" t="s">
        <v>134</v>
      </c>
      <c r="I765" s="98" t="s">
        <v>134</v>
      </c>
      <c r="J765" s="18" t="s">
        <v>134</v>
      </c>
      <c r="K765" s="67" t="s">
        <v>134</v>
      </c>
      <c r="L765" s="106" t="s">
        <v>134</v>
      </c>
      <c r="M765" s="112" t="s">
        <v>134</v>
      </c>
      <c r="N765" s="31" t="s">
        <v>134</v>
      </c>
      <c r="O765" s="112" t="s">
        <v>134</v>
      </c>
      <c r="P765" s="31" t="s">
        <v>134</v>
      </c>
      <c r="Q765" s="112" t="s">
        <v>134</v>
      </c>
      <c r="R765" s="106" t="s">
        <v>134</v>
      </c>
      <c r="S765" s="112" t="s">
        <v>134</v>
      </c>
    </row>
    <row r="766" spans="1:19" ht="7.5" customHeight="1" x14ac:dyDescent="0.25">
      <c r="A766" s="55">
        <v>766</v>
      </c>
      <c r="B766" s="75" t="s">
        <v>265</v>
      </c>
      <c r="C766" s="89" t="s">
        <v>1253</v>
      </c>
      <c r="D766" s="72" t="s">
        <v>1336</v>
      </c>
      <c r="E766" s="76" t="s">
        <v>48</v>
      </c>
      <c r="F766" s="72" t="s">
        <v>134</v>
      </c>
      <c r="G766" s="98" t="s">
        <v>134</v>
      </c>
      <c r="H766" s="72" t="s">
        <v>134</v>
      </c>
      <c r="I766" s="98" t="s">
        <v>134</v>
      </c>
      <c r="J766" s="18" t="s">
        <v>134</v>
      </c>
      <c r="K766" s="67" t="s">
        <v>134</v>
      </c>
      <c r="L766" s="106" t="s">
        <v>134</v>
      </c>
      <c r="M766" s="112" t="s">
        <v>134</v>
      </c>
      <c r="N766" s="31" t="s">
        <v>134</v>
      </c>
      <c r="O766" s="112" t="s">
        <v>134</v>
      </c>
      <c r="P766" s="31" t="s">
        <v>134</v>
      </c>
      <c r="Q766" s="112" t="s">
        <v>134</v>
      </c>
      <c r="R766" s="106" t="s">
        <v>134</v>
      </c>
      <c r="S766" s="112" t="s">
        <v>134</v>
      </c>
    </row>
    <row r="767" spans="1:19" ht="7.5" customHeight="1" x14ac:dyDescent="0.25">
      <c r="A767" s="55">
        <v>767</v>
      </c>
      <c r="B767" s="75" t="s">
        <v>218</v>
      </c>
      <c r="C767" s="89" t="s">
        <v>1253</v>
      </c>
      <c r="D767" s="72" t="s">
        <v>1336</v>
      </c>
      <c r="E767" s="76" t="s">
        <v>48</v>
      </c>
      <c r="F767" s="72" t="s">
        <v>134</v>
      </c>
      <c r="G767" s="98" t="s">
        <v>134</v>
      </c>
      <c r="H767" s="72" t="s">
        <v>134</v>
      </c>
      <c r="I767" s="98" t="s">
        <v>134</v>
      </c>
      <c r="J767" s="18" t="s">
        <v>134</v>
      </c>
      <c r="K767" s="67" t="s">
        <v>134</v>
      </c>
      <c r="L767" s="106" t="s">
        <v>134</v>
      </c>
      <c r="M767" s="112" t="s">
        <v>134</v>
      </c>
      <c r="N767" s="31" t="s">
        <v>134</v>
      </c>
      <c r="O767" s="112" t="s">
        <v>134</v>
      </c>
      <c r="P767" s="31" t="s">
        <v>134</v>
      </c>
      <c r="Q767" s="112" t="s">
        <v>134</v>
      </c>
      <c r="R767" s="106" t="s">
        <v>134</v>
      </c>
      <c r="S767" s="112" t="s">
        <v>134</v>
      </c>
    </row>
    <row r="768" spans="1:19" ht="7.5" customHeight="1" x14ac:dyDescent="0.25">
      <c r="A768" s="55">
        <v>768</v>
      </c>
      <c r="B768" s="75" t="s">
        <v>243</v>
      </c>
      <c r="C768" s="89" t="s">
        <v>1253</v>
      </c>
      <c r="D768" s="72" t="s">
        <v>1336</v>
      </c>
      <c r="E768" s="76" t="s">
        <v>48</v>
      </c>
      <c r="F768" s="72" t="s">
        <v>134</v>
      </c>
      <c r="G768" s="98" t="s">
        <v>134</v>
      </c>
      <c r="H768" s="72" t="s">
        <v>134</v>
      </c>
      <c r="I768" s="98" t="s">
        <v>134</v>
      </c>
      <c r="J768" s="18" t="s">
        <v>134</v>
      </c>
      <c r="K768" s="67" t="s">
        <v>134</v>
      </c>
      <c r="L768" s="106" t="s">
        <v>134</v>
      </c>
      <c r="M768" s="112" t="s">
        <v>134</v>
      </c>
      <c r="N768" s="31" t="s">
        <v>134</v>
      </c>
      <c r="O768" s="112" t="s">
        <v>134</v>
      </c>
      <c r="P768" s="31" t="s">
        <v>134</v>
      </c>
      <c r="Q768" s="112" t="s">
        <v>134</v>
      </c>
      <c r="R768" s="106" t="s">
        <v>134</v>
      </c>
      <c r="S768" s="112" t="s">
        <v>134</v>
      </c>
    </row>
    <row r="769" spans="1:19" ht="7.5" customHeight="1" x14ac:dyDescent="0.25">
      <c r="A769" s="55">
        <v>769</v>
      </c>
      <c r="B769" s="75" t="s">
        <v>244</v>
      </c>
      <c r="C769" s="89" t="s">
        <v>1253</v>
      </c>
      <c r="D769" s="72" t="s">
        <v>1336</v>
      </c>
      <c r="E769" s="76" t="s">
        <v>48</v>
      </c>
      <c r="F769" s="72" t="s">
        <v>134</v>
      </c>
      <c r="G769" s="98" t="s">
        <v>134</v>
      </c>
      <c r="H769" s="72" t="s">
        <v>134</v>
      </c>
      <c r="I769" s="98" t="s">
        <v>134</v>
      </c>
      <c r="J769" s="18" t="s">
        <v>134</v>
      </c>
      <c r="K769" s="67" t="s">
        <v>134</v>
      </c>
      <c r="L769" s="106" t="s">
        <v>134</v>
      </c>
      <c r="M769" s="112" t="s">
        <v>134</v>
      </c>
      <c r="N769" s="31" t="s">
        <v>134</v>
      </c>
      <c r="O769" s="112" t="s">
        <v>134</v>
      </c>
      <c r="P769" s="31" t="s">
        <v>134</v>
      </c>
      <c r="Q769" s="112" t="s">
        <v>134</v>
      </c>
      <c r="R769" s="106" t="s">
        <v>134</v>
      </c>
      <c r="S769" s="112" t="s">
        <v>134</v>
      </c>
    </row>
    <row r="770" spans="1:19" ht="7.5" customHeight="1" x14ac:dyDescent="0.25">
      <c r="A770" s="55">
        <v>770</v>
      </c>
      <c r="B770" s="75" t="s">
        <v>193</v>
      </c>
      <c r="C770" s="89" t="s">
        <v>1253</v>
      </c>
      <c r="D770" s="72" t="s">
        <v>1336</v>
      </c>
      <c r="E770" s="76" t="s">
        <v>1286</v>
      </c>
      <c r="F770" s="72" t="s">
        <v>134</v>
      </c>
      <c r="G770" s="98" t="s">
        <v>134</v>
      </c>
      <c r="H770" s="72" t="s">
        <v>134</v>
      </c>
      <c r="I770" s="98" t="s">
        <v>134</v>
      </c>
      <c r="J770" s="18" t="s">
        <v>134</v>
      </c>
      <c r="K770" s="67" t="s">
        <v>134</v>
      </c>
      <c r="L770" s="106" t="s">
        <v>134</v>
      </c>
      <c r="M770" s="112" t="s">
        <v>134</v>
      </c>
      <c r="N770" s="31" t="s">
        <v>134</v>
      </c>
      <c r="O770" s="112" t="s">
        <v>134</v>
      </c>
      <c r="P770" s="31" t="s">
        <v>134</v>
      </c>
      <c r="Q770" s="112" t="s">
        <v>134</v>
      </c>
      <c r="R770" s="106" t="s">
        <v>134</v>
      </c>
      <c r="S770" s="112" t="s">
        <v>134</v>
      </c>
    </row>
    <row r="771" spans="1:19" ht="7.5" customHeight="1" x14ac:dyDescent="0.25">
      <c r="A771" s="55">
        <v>771</v>
      </c>
      <c r="B771" s="75" t="s">
        <v>247</v>
      </c>
      <c r="C771" s="89" t="s">
        <v>1253</v>
      </c>
      <c r="D771" s="72" t="s">
        <v>1336</v>
      </c>
      <c r="E771" s="87" t="s">
        <v>1270</v>
      </c>
      <c r="F771" s="72" t="s">
        <v>134</v>
      </c>
      <c r="G771" s="98" t="s">
        <v>134</v>
      </c>
      <c r="H771" s="72" t="s">
        <v>134</v>
      </c>
      <c r="I771" s="98" t="s">
        <v>134</v>
      </c>
      <c r="J771" s="18" t="s">
        <v>134</v>
      </c>
      <c r="K771" s="67" t="s">
        <v>134</v>
      </c>
      <c r="L771" s="106" t="s">
        <v>134</v>
      </c>
      <c r="M771" s="112" t="s">
        <v>134</v>
      </c>
      <c r="N771" s="31" t="s">
        <v>134</v>
      </c>
      <c r="O771" s="112" t="s">
        <v>134</v>
      </c>
      <c r="P771" s="31" t="s">
        <v>134</v>
      </c>
      <c r="Q771" s="112" t="s">
        <v>134</v>
      </c>
      <c r="R771" s="106" t="s">
        <v>134</v>
      </c>
      <c r="S771" s="112" t="s">
        <v>134</v>
      </c>
    </row>
    <row r="772" spans="1:19" ht="7.5" customHeight="1" x14ac:dyDescent="0.25">
      <c r="A772" s="55">
        <v>772</v>
      </c>
      <c r="B772" s="75" t="s">
        <v>279</v>
      </c>
      <c r="C772" s="89" t="s">
        <v>1253</v>
      </c>
      <c r="D772" s="72" t="s">
        <v>1336</v>
      </c>
      <c r="E772" s="92" t="s">
        <v>1296</v>
      </c>
      <c r="F772" s="72" t="s">
        <v>134</v>
      </c>
      <c r="G772" s="98" t="s">
        <v>134</v>
      </c>
      <c r="H772" s="72" t="s">
        <v>134</v>
      </c>
      <c r="I772" s="98" t="s">
        <v>134</v>
      </c>
      <c r="J772" s="18" t="s">
        <v>134</v>
      </c>
      <c r="K772" s="67" t="s">
        <v>134</v>
      </c>
      <c r="L772" s="106" t="s">
        <v>134</v>
      </c>
      <c r="M772" s="112" t="s">
        <v>134</v>
      </c>
      <c r="N772" s="31" t="s">
        <v>134</v>
      </c>
      <c r="O772" s="112" t="s">
        <v>134</v>
      </c>
      <c r="P772" s="31" t="s">
        <v>134</v>
      </c>
      <c r="Q772" s="112" t="s">
        <v>134</v>
      </c>
      <c r="R772" s="106" t="s">
        <v>134</v>
      </c>
      <c r="S772" s="112" t="s">
        <v>134</v>
      </c>
    </row>
    <row r="773" spans="1:19" ht="7.5" customHeight="1" x14ac:dyDescent="0.25">
      <c r="A773" s="55">
        <v>773</v>
      </c>
      <c r="B773" s="75" t="s">
        <v>177</v>
      </c>
      <c r="C773" s="89" t="s">
        <v>1253</v>
      </c>
      <c r="D773" s="72" t="s">
        <v>1336</v>
      </c>
      <c r="E773" s="92" t="s">
        <v>1292</v>
      </c>
      <c r="F773" s="72" t="s">
        <v>134</v>
      </c>
      <c r="G773" s="98" t="s">
        <v>134</v>
      </c>
      <c r="H773" s="72" t="s">
        <v>134</v>
      </c>
      <c r="I773" s="98" t="s">
        <v>134</v>
      </c>
      <c r="J773" s="18" t="s">
        <v>134</v>
      </c>
      <c r="K773" s="67" t="s">
        <v>134</v>
      </c>
      <c r="L773" s="106" t="s">
        <v>134</v>
      </c>
      <c r="M773" s="112" t="s">
        <v>134</v>
      </c>
      <c r="N773" s="31" t="s">
        <v>134</v>
      </c>
      <c r="O773" s="112" t="s">
        <v>134</v>
      </c>
      <c r="P773" s="31" t="s">
        <v>134</v>
      </c>
      <c r="Q773" s="112" t="s">
        <v>134</v>
      </c>
      <c r="R773" s="106" t="s">
        <v>134</v>
      </c>
      <c r="S773" s="112" t="s">
        <v>134</v>
      </c>
    </row>
    <row r="774" spans="1:19" ht="7.5" customHeight="1" x14ac:dyDescent="0.25">
      <c r="A774" s="55">
        <v>774</v>
      </c>
      <c r="B774" s="75" t="s">
        <v>179</v>
      </c>
      <c r="C774" s="89" t="s">
        <v>1253</v>
      </c>
      <c r="D774" s="72" t="s">
        <v>1336</v>
      </c>
      <c r="E774" s="92" t="s">
        <v>1292</v>
      </c>
      <c r="F774" s="72" t="s">
        <v>134</v>
      </c>
      <c r="G774" s="98" t="s">
        <v>134</v>
      </c>
      <c r="H774" s="72" t="s">
        <v>134</v>
      </c>
      <c r="I774" s="98" t="s">
        <v>134</v>
      </c>
      <c r="J774" s="18" t="s">
        <v>134</v>
      </c>
      <c r="K774" s="67" t="s">
        <v>134</v>
      </c>
      <c r="L774" s="106" t="s">
        <v>134</v>
      </c>
      <c r="M774" s="112" t="s">
        <v>134</v>
      </c>
      <c r="N774" s="31" t="s">
        <v>134</v>
      </c>
      <c r="O774" s="112" t="s">
        <v>134</v>
      </c>
      <c r="P774" s="31" t="s">
        <v>134</v>
      </c>
      <c r="Q774" s="112" t="s">
        <v>134</v>
      </c>
      <c r="R774" s="106" t="s">
        <v>134</v>
      </c>
      <c r="S774" s="112" t="s">
        <v>134</v>
      </c>
    </row>
    <row r="775" spans="1:19" ht="7.5" customHeight="1" x14ac:dyDescent="0.25">
      <c r="A775" s="55">
        <v>775</v>
      </c>
      <c r="B775" s="75" t="s">
        <v>200</v>
      </c>
      <c r="C775" s="89" t="s">
        <v>1253</v>
      </c>
      <c r="D775" s="72" t="s">
        <v>1336</v>
      </c>
      <c r="E775" s="87" t="s">
        <v>1260</v>
      </c>
      <c r="F775" s="72" t="s">
        <v>134</v>
      </c>
      <c r="G775" s="98" t="s">
        <v>134</v>
      </c>
      <c r="H775" s="72" t="s">
        <v>134</v>
      </c>
      <c r="I775" s="98" t="s">
        <v>134</v>
      </c>
      <c r="J775" s="18" t="s">
        <v>134</v>
      </c>
      <c r="K775" s="67" t="s">
        <v>134</v>
      </c>
      <c r="L775" s="106" t="s">
        <v>134</v>
      </c>
      <c r="M775" s="112" t="s">
        <v>134</v>
      </c>
      <c r="N775" s="31" t="s">
        <v>134</v>
      </c>
      <c r="O775" s="112" t="s">
        <v>134</v>
      </c>
      <c r="P775" s="31" t="s">
        <v>134</v>
      </c>
      <c r="Q775" s="112" t="s">
        <v>134</v>
      </c>
      <c r="R775" s="106" t="s">
        <v>134</v>
      </c>
      <c r="S775" s="112" t="s">
        <v>134</v>
      </c>
    </row>
    <row r="776" spans="1:19" ht="7.5" customHeight="1" x14ac:dyDescent="0.25">
      <c r="A776" s="55">
        <v>776</v>
      </c>
      <c r="B776" s="6" t="s">
        <v>202</v>
      </c>
      <c r="C776" s="89" t="s">
        <v>1253</v>
      </c>
      <c r="D776" s="72" t="s">
        <v>1336</v>
      </c>
      <c r="E776" s="87" t="s">
        <v>1260</v>
      </c>
      <c r="F776" s="72" t="s">
        <v>134</v>
      </c>
      <c r="G776" s="98" t="s">
        <v>134</v>
      </c>
      <c r="H776" s="72" t="s">
        <v>134</v>
      </c>
      <c r="I776" s="98" t="s">
        <v>134</v>
      </c>
      <c r="J776" s="18" t="s">
        <v>134</v>
      </c>
      <c r="K776" s="67" t="s">
        <v>134</v>
      </c>
      <c r="L776" s="106" t="s">
        <v>134</v>
      </c>
      <c r="M776" s="112" t="s">
        <v>134</v>
      </c>
      <c r="N776" s="31" t="s">
        <v>134</v>
      </c>
      <c r="O776" s="112" t="s">
        <v>134</v>
      </c>
      <c r="P776" s="31" t="s">
        <v>134</v>
      </c>
      <c r="Q776" s="112" t="s">
        <v>134</v>
      </c>
      <c r="R776" s="106" t="s">
        <v>134</v>
      </c>
      <c r="S776" s="112" t="s">
        <v>134</v>
      </c>
    </row>
    <row r="777" spans="1:19" ht="7.5" customHeight="1" x14ac:dyDescent="0.25">
      <c r="A777" s="55">
        <v>777</v>
      </c>
      <c r="B777" s="75" t="s">
        <v>245</v>
      </c>
      <c r="C777" s="89" t="s">
        <v>1253</v>
      </c>
      <c r="D777" s="72" t="s">
        <v>1336</v>
      </c>
      <c r="E777" s="87" t="s">
        <v>1260</v>
      </c>
      <c r="F777" s="72" t="s">
        <v>134</v>
      </c>
      <c r="G777" s="98" t="s">
        <v>134</v>
      </c>
      <c r="H777" s="72" t="s">
        <v>134</v>
      </c>
      <c r="I777" s="98" t="s">
        <v>134</v>
      </c>
      <c r="J777" s="18" t="s">
        <v>134</v>
      </c>
      <c r="K777" s="67" t="s">
        <v>134</v>
      </c>
      <c r="L777" s="106" t="s">
        <v>134</v>
      </c>
      <c r="M777" s="112" t="s">
        <v>134</v>
      </c>
      <c r="N777" s="31" t="s">
        <v>134</v>
      </c>
      <c r="O777" s="112" t="s">
        <v>134</v>
      </c>
      <c r="P777" s="31" t="s">
        <v>134</v>
      </c>
      <c r="Q777" s="112" t="s">
        <v>134</v>
      </c>
      <c r="R777" s="106" t="s">
        <v>134</v>
      </c>
      <c r="S777" s="112" t="s">
        <v>134</v>
      </c>
    </row>
    <row r="778" spans="1:19" ht="7.5" customHeight="1" x14ac:dyDescent="0.25">
      <c r="A778" s="55">
        <v>778</v>
      </c>
      <c r="B778" s="75" t="s">
        <v>203</v>
      </c>
      <c r="C778" s="89" t="s">
        <v>1253</v>
      </c>
      <c r="D778" s="72" t="s">
        <v>1336</v>
      </c>
      <c r="E778" s="87" t="s">
        <v>1287</v>
      </c>
      <c r="F778" s="72" t="s">
        <v>134</v>
      </c>
      <c r="G778" s="98" t="s">
        <v>134</v>
      </c>
      <c r="H778" s="72" t="s">
        <v>134</v>
      </c>
      <c r="I778" s="98" t="s">
        <v>134</v>
      </c>
      <c r="J778" s="18" t="s">
        <v>134</v>
      </c>
      <c r="K778" s="67" t="s">
        <v>134</v>
      </c>
      <c r="L778" s="106" t="s">
        <v>134</v>
      </c>
      <c r="M778" s="112" t="s">
        <v>134</v>
      </c>
      <c r="N778" s="31" t="s">
        <v>134</v>
      </c>
      <c r="O778" s="112" t="s">
        <v>134</v>
      </c>
      <c r="P778" s="31" t="s">
        <v>134</v>
      </c>
      <c r="Q778" s="112" t="s">
        <v>134</v>
      </c>
      <c r="R778" s="106" t="s">
        <v>134</v>
      </c>
      <c r="S778" s="112" t="s">
        <v>134</v>
      </c>
    </row>
    <row r="779" spans="1:19" ht="7.5" customHeight="1" x14ac:dyDescent="0.25">
      <c r="A779" s="55">
        <v>779</v>
      </c>
      <c r="B779" s="75" t="s">
        <v>269</v>
      </c>
      <c r="C779" s="89" t="s">
        <v>1253</v>
      </c>
      <c r="D779" s="72" t="s">
        <v>1336</v>
      </c>
      <c r="E779" s="76" t="s">
        <v>1287</v>
      </c>
      <c r="F779" s="72" t="s">
        <v>134</v>
      </c>
      <c r="G779" s="98" t="s">
        <v>134</v>
      </c>
      <c r="H779" s="72" t="s">
        <v>134</v>
      </c>
      <c r="I779" s="98" t="s">
        <v>134</v>
      </c>
      <c r="J779" s="18" t="s">
        <v>134</v>
      </c>
      <c r="K779" s="67" t="s">
        <v>134</v>
      </c>
      <c r="L779" s="106" t="s">
        <v>134</v>
      </c>
      <c r="M779" s="112" t="s">
        <v>134</v>
      </c>
      <c r="N779" s="31" t="s">
        <v>134</v>
      </c>
      <c r="O779" s="112" t="s">
        <v>134</v>
      </c>
      <c r="P779" s="31" t="s">
        <v>134</v>
      </c>
      <c r="Q779" s="112" t="s">
        <v>134</v>
      </c>
      <c r="R779" s="106" t="s">
        <v>134</v>
      </c>
      <c r="S779" s="112" t="s">
        <v>134</v>
      </c>
    </row>
    <row r="780" spans="1:19" ht="7.5" customHeight="1" x14ac:dyDescent="0.25">
      <c r="A780" s="55">
        <v>780</v>
      </c>
      <c r="B780" s="75" t="s">
        <v>276</v>
      </c>
      <c r="C780" s="89" t="s">
        <v>1253</v>
      </c>
      <c r="D780" s="72" t="s">
        <v>1336</v>
      </c>
      <c r="E780" s="87" t="s">
        <v>1284</v>
      </c>
      <c r="F780" s="72" t="s">
        <v>134</v>
      </c>
      <c r="G780" s="98" t="s">
        <v>134</v>
      </c>
      <c r="H780" s="72" t="s">
        <v>134</v>
      </c>
      <c r="I780" s="98" t="s">
        <v>134</v>
      </c>
      <c r="J780" s="18" t="s">
        <v>134</v>
      </c>
      <c r="K780" s="67" t="s">
        <v>134</v>
      </c>
      <c r="L780" s="106" t="s">
        <v>134</v>
      </c>
      <c r="M780" s="112" t="s">
        <v>134</v>
      </c>
      <c r="N780" s="31" t="s">
        <v>134</v>
      </c>
      <c r="O780" s="112" t="s">
        <v>134</v>
      </c>
      <c r="P780" s="31" t="s">
        <v>134</v>
      </c>
      <c r="Q780" s="112" t="s">
        <v>134</v>
      </c>
      <c r="R780" s="106" t="s">
        <v>134</v>
      </c>
      <c r="S780" s="112" t="s">
        <v>134</v>
      </c>
    </row>
    <row r="781" spans="1:19" ht="7.5" customHeight="1" x14ac:dyDescent="0.25">
      <c r="A781" s="55">
        <v>781</v>
      </c>
      <c r="B781" s="75" t="s">
        <v>174</v>
      </c>
      <c r="C781" s="89" t="s">
        <v>1253</v>
      </c>
      <c r="D781" s="72" t="s">
        <v>1336</v>
      </c>
      <c r="E781" s="76" t="s">
        <v>1265</v>
      </c>
      <c r="F781" s="72" t="s">
        <v>134</v>
      </c>
      <c r="G781" s="98" t="s">
        <v>134</v>
      </c>
      <c r="H781" s="72" t="s">
        <v>134</v>
      </c>
      <c r="I781" s="98" t="s">
        <v>134</v>
      </c>
      <c r="J781" s="18" t="s">
        <v>134</v>
      </c>
      <c r="K781" s="67" t="s">
        <v>134</v>
      </c>
      <c r="L781" s="106" t="s">
        <v>134</v>
      </c>
      <c r="M781" s="112" t="s">
        <v>134</v>
      </c>
      <c r="N781" s="31" t="s">
        <v>134</v>
      </c>
      <c r="O781" s="112" t="s">
        <v>134</v>
      </c>
      <c r="P781" s="31" t="s">
        <v>134</v>
      </c>
      <c r="Q781" s="112" t="s">
        <v>134</v>
      </c>
      <c r="R781" s="106" t="s">
        <v>134</v>
      </c>
      <c r="S781" s="112" t="s">
        <v>134</v>
      </c>
    </row>
    <row r="782" spans="1:19" ht="7.5" customHeight="1" x14ac:dyDescent="0.25">
      <c r="A782" s="55">
        <v>782</v>
      </c>
      <c r="B782" s="75" t="s">
        <v>183</v>
      </c>
      <c r="C782" s="89" t="s">
        <v>1253</v>
      </c>
      <c r="D782" s="72" t="s">
        <v>1336</v>
      </c>
      <c r="E782" s="76" t="s">
        <v>1265</v>
      </c>
      <c r="F782" s="72" t="s">
        <v>134</v>
      </c>
      <c r="G782" s="98" t="s">
        <v>134</v>
      </c>
      <c r="H782" s="72" t="s">
        <v>134</v>
      </c>
      <c r="I782" s="98" t="s">
        <v>134</v>
      </c>
      <c r="J782" s="18" t="s">
        <v>134</v>
      </c>
      <c r="K782" s="67" t="s">
        <v>134</v>
      </c>
      <c r="L782" s="106" t="s">
        <v>134</v>
      </c>
      <c r="M782" s="112" t="s">
        <v>134</v>
      </c>
      <c r="N782" s="31" t="s">
        <v>134</v>
      </c>
      <c r="O782" s="112" t="s">
        <v>134</v>
      </c>
      <c r="P782" s="31" t="s">
        <v>134</v>
      </c>
      <c r="Q782" s="112" t="s">
        <v>134</v>
      </c>
      <c r="R782" s="106" t="s">
        <v>134</v>
      </c>
      <c r="S782" s="112" t="s">
        <v>134</v>
      </c>
    </row>
    <row r="783" spans="1:19" ht="7.5" customHeight="1" x14ac:dyDescent="0.25">
      <c r="A783" s="55">
        <v>783</v>
      </c>
      <c r="B783" s="75" t="s">
        <v>185</v>
      </c>
      <c r="C783" s="89" t="s">
        <v>1253</v>
      </c>
      <c r="D783" s="72" t="s">
        <v>1336</v>
      </c>
      <c r="E783" s="76" t="s">
        <v>1265</v>
      </c>
      <c r="F783" s="72" t="s">
        <v>134</v>
      </c>
      <c r="G783" s="98" t="s">
        <v>134</v>
      </c>
      <c r="H783" s="72" t="s">
        <v>134</v>
      </c>
      <c r="I783" s="98" t="s">
        <v>134</v>
      </c>
      <c r="J783" s="18" t="s">
        <v>134</v>
      </c>
      <c r="K783" s="67" t="s">
        <v>134</v>
      </c>
      <c r="L783" s="106" t="s">
        <v>134</v>
      </c>
      <c r="M783" s="112" t="s">
        <v>134</v>
      </c>
      <c r="N783" s="31" t="s">
        <v>134</v>
      </c>
      <c r="O783" s="112" t="s">
        <v>134</v>
      </c>
      <c r="P783" s="31" t="s">
        <v>134</v>
      </c>
      <c r="Q783" s="112" t="s">
        <v>134</v>
      </c>
      <c r="R783" s="106" t="s">
        <v>134</v>
      </c>
      <c r="S783" s="112" t="s">
        <v>134</v>
      </c>
    </row>
    <row r="784" spans="1:19" ht="7.5" customHeight="1" x14ac:dyDescent="0.25">
      <c r="A784" s="55">
        <v>784</v>
      </c>
      <c r="B784" s="75" t="s">
        <v>188</v>
      </c>
      <c r="C784" s="89" t="s">
        <v>1253</v>
      </c>
      <c r="D784" s="72" t="s">
        <v>1336</v>
      </c>
      <c r="E784" s="76" t="s">
        <v>1265</v>
      </c>
      <c r="F784" s="72" t="s">
        <v>134</v>
      </c>
      <c r="G784" s="98" t="s">
        <v>134</v>
      </c>
      <c r="H784" s="72" t="s">
        <v>134</v>
      </c>
      <c r="I784" s="98" t="s">
        <v>134</v>
      </c>
      <c r="J784" s="18" t="s">
        <v>134</v>
      </c>
      <c r="K784" s="67" t="s">
        <v>134</v>
      </c>
      <c r="L784" s="106" t="s">
        <v>134</v>
      </c>
      <c r="M784" s="112" t="s">
        <v>134</v>
      </c>
      <c r="N784" s="31" t="s">
        <v>134</v>
      </c>
      <c r="O784" s="112" t="s">
        <v>134</v>
      </c>
      <c r="P784" s="31" t="s">
        <v>134</v>
      </c>
      <c r="Q784" s="112" t="s">
        <v>134</v>
      </c>
      <c r="R784" s="106" t="s">
        <v>134</v>
      </c>
      <c r="S784" s="112" t="s">
        <v>134</v>
      </c>
    </row>
    <row r="785" spans="1:19" ht="7.5" customHeight="1" x14ac:dyDescent="0.25">
      <c r="A785" s="55">
        <v>785</v>
      </c>
      <c r="B785" s="75" t="s">
        <v>261</v>
      </c>
      <c r="C785" s="89" t="s">
        <v>1253</v>
      </c>
      <c r="D785" s="72" t="s">
        <v>1336</v>
      </c>
      <c r="E785" s="76" t="s">
        <v>1265</v>
      </c>
      <c r="F785" s="72" t="s">
        <v>134</v>
      </c>
      <c r="G785" s="98" t="s">
        <v>134</v>
      </c>
      <c r="H785" s="72" t="s">
        <v>134</v>
      </c>
      <c r="I785" s="98" t="s">
        <v>134</v>
      </c>
      <c r="J785" s="18" t="s">
        <v>134</v>
      </c>
      <c r="K785" s="67" t="s">
        <v>134</v>
      </c>
      <c r="L785" s="106" t="s">
        <v>134</v>
      </c>
      <c r="M785" s="112" t="s">
        <v>134</v>
      </c>
      <c r="N785" s="31" t="s">
        <v>134</v>
      </c>
      <c r="O785" s="112" t="s">
        <v>134</v>
      </c>
      <c r="P785" s="31" t="s">
        <v>134</v>
      </c>
      <c r="Q785" s="112" t="s">
        <v>134</v>
      </c>
      <c r="R785" s="106" t="s">
        <v>134</v>
      </c>
      <c r="S785" s="112" t="s">
        <v>134</v>
      </c>
    </row>
    <row r="786" spans="1:19" ht="7.5" customHeight="1" x14ac:dyDescent="0.25">
      <c r="A786" s="55">
        <v>786</v>
      </c>
      <c r="B786" s="75" t="s">
        <v>189</v>
      </c>
      <c r="C786" s="89" t="s">
        <v>1253</v>
      </c>
      <c r="D786" s="72" t="s">
        <v>1336</v>
      </c>
      <c r="E786" s="76" t="s">
        <v>1265</v>
      </c>
      <c r="F786" s="72" t="s">
        <v>134</v>
      </c>
      <c r="G786" s="98" t="s">
        <v>134</v>
      </c>
      <c r="H786" s="72" t="s">
        <v>134</v>
      </c>
      <c r="I786" s="98" t="s">
        <v>134</v>
      </c>
      <c r="J786" s="18" t="s">
        <v>134</v>
      </c>
      <c r="K786" s="67" t="s">
        <v>134</v>
      </c>
      <c r="L786" s="106" t="s">
        <v>134</v>
      </c>
      <c r="M786" s="112" t="s">
        <v>134</v>
      </c>
      <c r="N786" s="31" t="s">
        <v>134</v>
      </c>
      <c r="O786" s="112" t="s">
        <v>134</v>
      </c>
      <c r="P786" s="31" t="s">
        <v>134</v>
      </c>
      <c r="Q786" s="112" t="s">
        <v>134</v>
      </c>
      <c r="R786" s="106" t="s">
        <v>134</v>
      </c>
      <c r="S786" s="112" t="s">
        <v>134</v>
      </c>
    </row>
    <row r="787" spans="1:19" ht="7.5" customHeight="1" x14ac:dyDescent="0.25">
      <c r="A787" s="55">
        <v>787</v>
      </c>
      <c r="B787" s="75" t="s">
        <v>264</v>
      </c>
      <c r="C787" s="89" t="s">
        <v>1253</v>
      </c>
      <c r="D787" s="72" t="s">
        <v>1336</v>
      </c>
      <c r="E787" s="76" t="s">
        <v>1265</v>
      </c>
      <c r="F787" s="72" t="s">
        <v>134</v>
      </c>
      <c r="G787" s="98" t="s">
        <v>134</v>
      </c>
      <c r="H787" s="72" t="s">
        <v>134</v>
      </c>
      <c r="I787" s="98" t="s">
        <v>134</v>
      </c>
      <c r="J787" s="18" t="s">
        <v>134</v>
      </c>
      <c r="K787" s="67" t="s">
        <v>134</v>
      </c>
      <c r="L787" s="106" t="s">
        <v>134</v>
      </c>
      <c r="M787" s="112" t="s">
        <v>134</v>
      </c>
      <c r="N787" s="31" t="s">
        <v>134</v>
      </c>
      <c r="O787" s="112" t="s">
        <v>134</v>
      </c>
      <c r="P787" s="31" t="s">
        <v>134</v>
      </c>
      <c r="Q787" s="112" t="s">
        <v>134</v>
      </c>
      <c r="R787" s="106" t="s">
        <v>134</v>
      </c>
      <c r="S787" s="112" t="s">
        <v>134</v>
      </c>
    </row>
    <row r="788" spans="1:19" ht="7.5" customHeight="1" x14ac:dyDescent="0.25">
      <c r="A788" s="55">
        <v>788</v>
      </c>
      <c r="B788" s="75" t="s">
        <v>204</v>
      </c>
      <c r="C788" s="89" t="s">
        <v>1253</v>
      </c>
      <c r="D788" s="72" t="s">
        <v>1336</v>
      </c>
      <c r="E788" s="76" t="s">
        <v>1265</v>
      </c>
      <c r="F788" s="72" t="s">
        <v>134</v>
      </c>
      <c r="G788" s="98" t="s">
        <v>134</v>
      </c>
      <c r="H788" s="72" t="s">
        <v>134</v>
      </c>
      <c r="I788" s="98" t="s">
        <v>134</v>
      </c>
      <c r="J788" s="18" t="s">
        <v>134</v>
      </c>
      <c r="K788" s="67" t="s">
        <v>134</v>
      </c>
      <c r="L788" s="106" t="s">
        <v>134</v>
      </c>
      <c r="M788" s="112" t="s">
        <v>134</v>
      </c>
      <c r="N788" s="31" t="s">
        <v>134</v>
      </c>
      <c r="O788" s="112" t="s">
        <v>134</v>
      </c>
      <c r="P788" s="31" t="s">
        <v>134</v>
      </c>
      <c r="Q788" s="112" t="s">
        <v>134</v>
      </c>
      <c r="R788" s="106" t="s">
        <v>134</v>
      </c>
      <c r="S788" s="112" t="s">
        <v>134</v>
      </c>
    </row>
    <row r="789" spans="1:19" ht="7.5" customHeight="1" x14ac:dyDescent="0.25">
      <c r="A789" s="55">
        <v>789</v>
      </c>
      <c r="B789" s="75" t="s">
        <v>215</v>
      </c>
      <c r="C789" s="89" t="s">
        <v>1253</v>
      </c>
      <c r="D789" s="72" t="s">
        <v>1336</v>
      </c>
      <c r="E789" s="76" t="s">
        <v>1265</v>
      </c>
      <c r="F789" s="72" t="s">
        <v>134</v>
      </c>
      <c r="G789" s="98" t="s">
        <v>134</v>
      </c>
      <c r="H789" s="72" t="s">
        <v>134</v>
      </c>
      <c r="I789" s="98" t="s">
        <v>134</v>
      </c>
      <c r="J789" s="18" t="s">
        <v>134</v>
      </c>
      <c r="K789" s="67" t="s">
        <v>134</v>
      </c>
      <c r="L789" s="106" t="s">
        <v>134</v>
      </c>
      <c r="M789" s="112" t="s">
        <v>134</v>
      </c>
      <c r="N789" s="31" t="s">
        <v>134</v>
      </c>
      <c r="O789" s="112" t="s">
        <v>134</v>
      </c>
      <c r="P789" s="31" t="s">
        <v>134</v>
      </c>
      <c r="Q789" s="112" t="s">
        <v>134</v>
      </c>
      <c r="R789" s="106" t="s">
        <v>134</v>
      </c>
      <c r="S789" s="112" t="s">
        <v>134</v>
      </c>
    </row>
    <row r="790" spans="1:19" ht="7.5" customHeight="1" x14ac:dyDescent="0.25">
      <c r="A790" s="55">
        <v>790</v>
      </c>
      <c r="B790" s="75" t="s">
        <v>216</v>
      </c>
      <c r="C790" s="89" t="s">
        <v>1253</v>
      </c>
      <c r="D790" s="72" t="s">
        <v>1336</v>
      </c>
      <c r="E790" s="76" t="s">
        <v>1265</v>
      </c>
      <c r="F790" s="72" t="s">
        <v>134</v>
      </c>
      <c r="G790" s="98" t="s">
        <v>134</v>
      </c>
      <c r="H790" s="72" t="s">
        <v>134</v>
      </c>
      <c r="I790" s="98" t="s">
        <v>134</v>
      </c>
      <c r="J790" s="18" t="s">
        <v>134</v>
      </c>
      <c r="K790" s="67" t="s">
        <v>134</v>
      </c>
      <c r="L790" s="106" t="s">
        <v>134</v>
      </c>
      <c r="M790" s="112" t="s">
        <v>134</v>
      </c>
      <c r="N790" s="31" t="s">
        <v>134</v>
      </c>
      <c r="O790" s="112" t="s">
        <v>134</v>
      </c>
      <c r="P790" s="31" t="s">
        <v>134</v>
      </c>
      <c r="Q790" s="112" t="s">
        <v>134</v>
      </c>
      <c r="R790" s="106" t="s">
        <v>134</v>
      </c>
      <c r="S790" s="112" t="s">
        <v>134</v>
      </c>
    </row>
    <row r="791" spans="1:19" ht="7.5" customHeight="1" x14ac:dyDescent="0.25">
      <c r="A791" s="55">
        <v>791</v>
      </c>
      <c r="B791" s="75" t="s">
        <v>274</v>
      </c>
      <c r="C791" s="89" t="s">
        <v>1253</v>
      </c>
      <c r="D791" s="72" t="s">
        <v>1336</v>
      </c>
      <c r="E791" s="76" t="s">
        <v>1265</v>
      </c>
      <c r="F791" s="72" t="s">
        <v>134</v>
      </c>
      <c r="G791" s="98" t="s">
        <v>134</v>
      </c>
      <c r="H791" s="72" t="s">
        <v>134</v>
      </c>
      <c r="I791" s="98" t="s">
        <v>134</v>
      </c>
      <c r="J791" s="18" t="s">
        <v>134</v>
      </c>
      <c r="K791" s="67" t="s">
        <v>134</v>
      </c>
      <c r="L791" s="106" t="s">
        <v>134</v>
      </c>
      <c r="M791" s="112" t="s">
        <v>134</v>
      </c>
      <c r="N791" s="31" t="s">
        <v>134</v>
      </c>
      <c r="O791" s="112" t="s">
        <v>134</v>
      </c>
      <c r="P791" s="31" t="s">
        <v>134</v>
      </c>
      <c r="Q791" s="112" t="s">
        <v>134</v>
      </c>
      <c r="R791" s="106" t="s">
        <v>134</v>
      </c>
      <c r="S791" s="112" t="s">
        <v>134</v>
      </c>
    </row>
    <row r="792" spans="1:19" ht="7.5" customHeight="1" x14ac:dyDescent="0.25">
      <c r="A792" s="55">
        <v>792</v>
      </c>
      <c r="B792" s="66" t="s">
        <v>300</v>
      </c>
      <c r="C792" s="89" t="s">
        <v>1253</v>
      </c>
      <c r="D792" s="72" t="s">
        <v>1336</v>
      </c>
      <c r="E792" s="76" t="s">
        <v>1267</v>
      </c>
      <c r="F792" s="72" t="s">
        <v>134</v>
      </c>
      <c r="G792" s="98" t="s">
        <v>134</v>
      </c>
      <c r="H792" s="72" t="s">
        <v>134</v>
      </c>
      <c r="I792" s="98" t="s">
        <v>134</v>
      </c>
      <c r="J792" s="18" t="s">
        <v>134</v>
      </c>
      <c r="K792" s="67" t="s">
        <v>134</v>
      </c>
      <c r="L792" s="106" t="s">
        <v>134</v>
      </c>
      <c r="M792" s="112" t="s">
        <v>134</v>
      </c>
      <c r="N792" s="31" t="s">
        <v>134</v>
      </c>
      <c r="O792" s="112" t="s">
        <v>134</v>
      </c>
      <c r="P792" s="31" t="s">
        <v>134</v>
      </c>
      <c r="Q792" s="112" t="s">
        <v>134</v>
      </c>
      <c r="R792" s="106" t="s">
        <v>134</v>
      </c>
      <c r="S792" s="112" t="s">
        <v>134</v>
      </c>
    </row>
    <row r="793" spans="1:19" ht="7.5" customHeight="1" x14ac:dyDescent="0.25">
      <c r="A793" s="55">
        <v>793</v>
      </c>
      <c r="B793" s="75" t="s">
        <v>475</v>
      </c>
      <c r="C793" s="89" t="s">
        <v>1253</v>
      </c>
      <c r="D793" s="72" t="s">
        <v>1336</v>
      </c>
      <c r="E793" s="87" t="s">
        <v>1276</v>
      </c>
      <c r="F793" s="72" t="s">
        <v>134</v>
      </c>
      <c r="G793" s="98" t="s">
        <v>134</v>
      </c>
      <c r="H793" s="72" t="s">
        <v>134</v>
      </c>
      <c r="I793" s="98" t="s">
        <v>134</v>
      </c>
      <c r="J793" s="18" t="s">
        <v>134</v>
      </c>
      <c r="K793" s="67" t="s">
        <v>134</v>
      </c>
      <c r="L793" s="106" t="s">
        <v>134</v>
      </c>
      <c r="M793" s="112" t="s">
        <v>134</v>
      </c>
      <c r="N793" s="31" t="s">
        <v>134</v>
      </c>
      <c r="O793" s="112" t="s">
        <v>134</v>
      </c>
      <c r="P793" s="31" t="s">
        <v>134</v>
      </c>
      <c r="Q793" s="112" t="s">
        <v>134</v>
      </c>
      <c r="R793" s="106" t="s">
        <v>134</v>
      </c>
      <c r="S793" s="112" t="s">
        <v>134</v>
      </c>
    </row>
    <row r="794" spans="1:19" ht="7.5" customHeight="1" x14ac:dyDescent="0.25">
      <c r="A794" s="55">
        <v>794</v>
      </c>
      <c r="B794" s="66" t="s">
        <v>305</v>
      </c>
      <c r="C794" s="89" t="s">
        <v>1253</v>
      </c>
      <c r="D794" s="72" t="s">
        <v>1336</v>
      </c>
      <c r="E794" s="76" t="s">
        <v>1288</v>
      </c>
      <c r="F794" s="72" t="s">
        <v>134</v>
      </c>
      <c r="G794" s="98" t="s">
        <v>134</v>
      </c>
      <c r="H794" s="72" t="s">
        <v>134</v>
      </c>
      <c r="I794" s="98" t="s">
        <v>134</v>
      </c>
      <c r="J794" s="18" t="s">
        <v>134</v>
      </c>
      <c r="K794" s="67" t="s">
        <v>134</v>
      </c>
      <c r="L794" s="106" t="s">
        <v>134</v>
      </c>
      <c r="M794" s="112" t="s">
        <v>134</v>
      </c>
      <c r="N794" s="31" t="s">
        <v>134</v>
      </c>
      <c r="O794" s="112" t="s">
        <v>134</v>
      </c>
      <c r="P794" s="31" t="s">
        <v>134</v>
      </c>
      <c r="Q794" s="112" t="s">
        <v>134</v>
      </c>
      <c r="R794" s="106" t="s">
        <v>134</v>
      </c>
      <c r="S794" s="112" t="s">
        <v>134</v>
      </c>
    </row>
    <row r="795" spans="1:19" ht="7.5" customHeight="1" x14ac:dyDescent="0.25">
      <c r="A795" s="55">
        <v>795</v>
      </c>
      <c r="B795" s="75" t="s">
        <v>285</v>
      </c>
      <c r="C795" s="89" t="s">
        <v>1253</v>
      </c>
      <c r="D795" s="72" t="s">
        <v>1336</v>
      </c>
      <c r="E795" s="76" t="s">
        <v>1288</v>
      </c>
      <c r="F795" s="72" t="s">
        <v>134</v>
      </c>
      <c r="G795" s="98" t="s">
        <v>134</v>
      </c>
      <c r="H795" s="72" t="s">
        <v>134</v>
      </c>
      <c r="I795" s="98" t="s">
        <v>134</v>
      </c>
      <c r="J795" s="18" t="s">
        <v>134</v>
      </c>
      <c r="K795" s="67" t="s">
        <v>134</v>
      </c>
      <c r="L795" s="106" t="s">
        <v>134</v>
      </c>
      <c r="M795" s="112" t="s">
        <v>134</v>
      </c>
      <c r="N795" s="31" t="s">
        <v>134</v>
      </c>
      <c r="O795" s="112" t="s">
        <v>134</v>
      </c>
      <c r="P795" s="31" t="s">
        <v>134</v>
      </c>
      <c r="Q795" s="112" t="s">
        <v>134</v>
      </c>
      <c r="R795" s="106" t="s">
        <v>134</v>
      </c>
      <c r="S795" s="112" t="s">
        <v>134</v>
      </c>
    </row>
    <row r="796" spans="1:19" ht="7.5" customHeight="1" x14ac:dyDescent="0.25">
      <c r="A796" s="55">
        <v>796</v>
      </c>
      <c r="B796" s="75" t="s">
        <v>310</v>
      </c>
      <c r="C796" s="89" t="s">
        <v>1253</v>
      </c>
      <c r="D796" s="72" t="s">
        <v>1336</v>
      </c>
      <c r="E796" s="76" t="s">
        <v>1288</v>
      </c>
      <c r="F796" s="72" t="s">
        <v>134</v>
      </c>
      <c r="G796" s="98" t="s">
        <v>134</v>
      </c>
      <c r="H796" s="72" t="s">
        <v>134</v>
      </c>
      <c r="I796" s="98" t="s">
        <v>134</v>
      </c>
      <c r="J796" s="18" t="s">
        <v>134</v>
      </c>
      <c r="K796" s="67" t="s">
        <v>134</v>
      </c>
      <c r="L796" s="106" t="s">
        <v>134</v>
      </c>
      <c r="M796" s="112" t="s">
        <v>134</v>
      </c>
      <c r="N796" s="31" t="s">
        <v>134</v>
      </c>
      <c r="O796" s="112" t="s">
        <v>134</v>
      </c>
      <c r="P796" s="31" t="s">
        <v>134</v>
      </c>
      <c r="Q796" s="112" t="s">
        <v>134</v>
      </c>
      <c r="R796" s="106" t="s">
        <v>134</v>
      </c>
      <c r="S796" s="112" t="s">
        <v>134</v>
      </c>
    </row>
    <row r="797" spans="1:19" ht="7.5" customHeight="1" x14ac:dyDescent="0.25">
      <c r="A797" s="55">
        <v>797</v>
      </c>
      <c r="B797" s="75" t="s">
        <v>277</v>
      </c>
      <c r="C797" s="89" t="s">
        <v>1253</v>
      </c>
      <c r="D797" s="72" t="s">
        <v>1336</v>
      </c>
      <c r="E797" s="76" t="s">
        <v>1288</v>
      </c>
      <c r="F797" s="72" t="s">
        <v>134</v>
      </c>
      <c r="G797" s="98" t="s">
        <v>134</v>
      </c>
      <c r="H797" s="72" t="s">
        <v>134</v>
      </c>
      <c r="I797" s="98" t="s">
        <v>134</v>
      </c>
      <c r="J797" s="18" t="s">
        <v>134</v>
      </c>
      <c r="K797" s="67" t="s">
        <v>134</v>
      </c>
      <c r="L797" s="106" t="s">
        <v>134</v>
      </c>
      <c r="M797" s="112" t="s">
        <v>134</v>
      </c>
      <c r="N797" s="31" t="s">
        <v>134</v>
      </c>
      <c r="O797" s="112" t="s">
        <v>134</v>
      </c>
      <c r="P797" s="31" t="s">
        <v>134</v>
      </c>
      <c r="Q797" s="112" t="s">
        <v>134</v>
      </c>
      <c r="R797" s="106" t="s">
        <v>134</v>
      </c>
      <c r="S797" s="112" t="s">
        <v>134</v>
      </c>
    </row>
    <row r="798" spans="1:19" ht="7.5" customHeight="1" x14ac:dyDescent="0.25">
      <c r="A798" s="55">
        <v>798</v>
      </c>
      <c r="B798" s="75" t="s">
        <v>180</v>
      </c>
      <c r="C798" s="89" t="s">
        <v>1253</v>
      </c>
      <c r="D798" s="72" t="s">
        <v>1336</v>
      </c>
      <c r="E798" s="87" t="s">
        <v>1256</v>
      </c>
      <c r="F798" s="72" t="s">
        <v>134</v>
      </c>
      <c r="G798" s="98" t="s">
        <v>134</v>
      </c>
      <c r="H798" s="72" t="s">
        <v>134</v>
      </c>
      <c r="I798" s="98" t="s">
        <v>134</v>
      </c>
      <c r="J798" s="18" t="s">
        <v>134</v>
      </c>
      <c r="K798" s="67" t="s">
        <v>134</v>
      </c>
      <c r="L798" s="106" t="s">
        <v>134</v>
      </c>
      <c r="M798" s="112" t="s">
        <v>134</v>
      </c>
      <c r="N798" s="31" t="s">
        <v>134</v>
      </c>
      <c r="O798" s="112" t="s">
        <v>134</v>
      </c>
      <c r="P798" s="31" t="s">
        <v>134</v>
      </c>
      <c r="Q798" s="112" t="s">
        <v>134</v>
      </c>
      <c r="R798" s="106" t="s">
        <v>134</v>
      </c>
      <c r="S798" s="112" t="s">
        <v>134</v>
      </c>
    </row>
    <row r="799" spans="1:19" ht="7.5" customHeight="1" x14ac:dyDescent="0.25">
      <c r="A799" s="55">
        <v>799</v>
      </c>
      <c r="B799" s="75" t="s">
        <v>182</v>
      </c>
      <c r="C799" s="89" t="s">
        <v>1253</v>
      </c>
      <c r="D799" s="72" t="s">
        <v>1336</v>
      </c>
      <c r="E799" s="87" t="s">
        <v>1256</v>
      </c>
      <c r="F799" s="72" t="s">
        <v>134</v>
      </c>
      <c r="G799" s="98" t="s">
        <v>134</v>
      </c>
      <c r="H799" s="72" t="s">
        <v>134</v>
      </c>
      <c r="I799" s="98" t="s">
        <v>134</v>
      </c>
      <c r="J799" s="18" t="s">
        <v>134</v>
      </c>
      <c r="K799" s="67" t="s">
        <v>134</v>
      </c>
      <c r="L799" s="106" t="s">
        <v>134</v>
      </c>
      <c r="M799" s="112" t="s">
        <v>134</v>
      </c>
      <c r="N799" s="31" t="s">
        <v>134</v>
      </c>
      <c r="O799" s="112" t="s">
        <v>134</v>
      </c>
      <c r="P799" s="31" t="s">
        <v>134</v>
      </c>
      <c r="Q799" s="112" t="s">
        <v>134</v>
      </c>
      <c r="R799" s="106" t="s">
        <v>134</v>
      </c>
      <c r="S799" s="112" t="s">
        <v>134</v>
      </c>
    </row>
    <row r="800" spans="1:19" ht="7.5" customHeight="1" x14ac:dyDescent="0.25">
      <c r="A800" s="55">
        <v>800</v>
      </c>
      <c r="B800" s="75" t="s">
        <v>195</v>
      </c>
      <c r="C800" s="89" t="s">
        <v>1253</v>
      </c>
      <c r="D800" s="72" t="s">
        <v>1336</v>
      </c>
      <c r="E800" s="76" t="s">
        <v>1259</v>
      </c>
      <c r="F800" s="72" t="s">
        <v>134</v>
      </c>
      <c r="G800" s="98" t="s">
        <v>134</v>
      </c>
      <c r="H800" s="72" t="s">
        <v>134</v>
      </c>
      <c r="I800" s="98" t="s">
        <v>134</v>
      </c>
      <c r="J800" s="18" t="s">
        <v>134</v>
      </c>
      <c r="K800" s="67" t="s">
        <v>134</v>
      </c>
      <c r="L800" s="106" t="s">
        <v>134</v>
      </c>
      <c r="M800" s="112" t="s">
        <v>134</v>
      </c>
      <c r="N800" s="31" t="s">
        <v>134</v>
      </c>
      <c r="O800" s="112" t="s">
        <v>134</v>
      </c>
      <c r="P800" s="31" t="s">
        <v>134</v>
      </c>
      <c r="Q800" s="112" t="s">
        <v>134</v>
      </c>
      <c r="R800" s="106" t="s">
        <v>134</v>
      </c>
      <c r="S800" s="112" t="s">
        <v>134</v>
      </c>
    </row>
    <row r="801" spans="1:19" ht="7.5" customHeight="1" x14ac:dyDescent="0.25">
      <c r="A801" s="55">
        <v>801</v>
      </c>
      <c r="B801" s="75" t="s">
        <v>267</v>
      </c>
      <c r="C801" s="89" t="s">
        <v>1253</v>
      </c>
      <c r="D801" s="72" t="s">
        <v>1336</v>
      </c>
      <c r="E801" s="76" t="s">
        <v>1259</v>
      </c>
      <c r="F801" s="72" t="s">
        <v>134</v>
      </c>
      <c r="G801" s="98" t="s">
        <v>134</v>
      </c>
      <c r="H801" s="72" t="s">
        <v>134</v>
      </c>
      <c r="I801" s="98" t="s">
        <v>134</v>
      </c>
      <c r="J801" s="18" t="s">
        <v>134</v>
      </c>
      <c r="K801" s="67" t="s">
        <v>134</v>
      </c>
      <c r="L801" s="106" t="s">
        <v>134</v>
      </c>
      <c r="M801" s="112" t="s">
        <v>134</v>
      </c>
      <c r="N801" s="31" t="s">
        <v>134</v>
      </c>
      <c r="O801" s="112" t="s">
        <v>134</v>
      </c>
      <c r="P801" s="31" t="s">
        <v>134</v>
      </c>
      <c r="Q801" s="112" t="s">
        <v>134</v>
      </c>
      <c r="R801" s="106" t="s">
        <v>134</v>
      </c>
      <c r="S801" s="112" t="s">
        <v>134</v>
      </c>
    </row>
    <row r="802" spans="1:19" ht="7.5" customHeight="1" x14ac:dyDescent="0.25">
      <c r="A802" s="55">
        <v>802</v>
      </c>
      <c r="B802" s="75" t="s">
        <v>224</v>
      </c>
      <c r="C802" s="89" t="s">
        <v>1253</v>
      </c>
      <c r="D802" s="72" t="s">
        <v>1336</v>
      </c>
      <c r="E802" s="87" t="s">
        <v>1293</v>
      </c>
      <c r="F802" s="72" t="s">
        <v>134</v>
      </c>
      <c r="G802" s="98" t="s">
        <v>134</v>
      </c>
      <c r="H802" s="72" t="s">
        <v>134</v>
      </c>
      <c r="I802" s="98" t="s">
        <v>134</v>
      </c>
      <c r="J802" s="18" t="s">
        <v>134</v>
      </c>
      <c r="K802" s="67" t="s">
        <v>134</v>
      </c>
      <c r="L802" s="106" t="s">
        <v>134</v>
      </c>
      <c r="M802" s="112" t="s">
        <v>134</v>
      </c>
      <c r="N802" s="31" t="s">
        <v>134</v>
      </c>
      <c r="O802" s="112" t="s">
        <v>134</v>
      </c>
      <c r="P802" s="31" t="s">
        <v>134</v>
      </c>
      <c r="Q802" s="112" t="s">
        <v>134</v>
      </c>
      <c r="R802" s="106" t="s">
        <v>134</v>
      </c>
      <c r="S802" s="112" t="s">
        <v>134</v>
      </c>
    </row>
    <row r="803" spans="1:19" ht="7.5" customHeight="1" x14ac:dyDescent="0.25">
      <c r="A803" s="55">
        <v>803</v>
      </c>
      <c r="B803" s="75" t="s">
        <v>187</v>
      </c>
      <c r="C803" s="89" t="s">
        <v>1253</v>
      </c>
      <c r="D803" s="72" t="s">
        <v>1336</v>
      </c>
      <c r="E803" s="76" t="s">
        <v>1265</v>
      </c>
      <c r="F803" s="72" t="s">
        <v>134</v>
      </c>
      <c r="G803" s="98" t="s">
        <v>134</v>
      </c>
      <c r="H803" s="72" t="s">
        <v>134</v>
      </c>
      <c r="I803" s="98" t="s">
        <v>134</v>
      </c>
      <c r="J803" s="18" t="s">
        <v>134</v>
      </c>
      <c r="K803" s="67" t="s">
        <v>134</v>
      </c>
      <c r="L803" s="106" t="s">
        <v>134</v>
      </c>
      <c r="M803" s="112" t="s">
        <v>134</v>
      </c>
      <c r="N803" s="31" t="s">
        <v>134</v>
      </c>
      <c r="O803" s="112" t="s">
        <v>134</v>
      </c>
      <c r="P803" s="31" t="s">
        <v>134</v>
      </c>
      <c r="Q803" s="112" t="s">
        <v>134</v>
      </c>
      <c r="R803" s="106" t="s">
        <v>134</v>
      </c>
      <c r="S803" s="112" t="s">
        <v>134</v>
      </c>
    </row>
    <row r="804" spans="1:19" ht="7.5" customHeight="1" x14ac:dyDescent="0.25">
      <c r="A804" s="55">
        <v>804</v>
      </c>
      <c r="B804" s="75" t="s">
        <v>205</v>
      </c>
      <c r="C804" s="89" t="s">
        <v>1253</v>
      </c>
      <c r="D804" s="72" t="s">
        <v>1336</v>
      </c>
      <c r="E804" s="76" t="s">
        <v>1265</v>
      </c>
      <c r="F804" s="72" t="s">
        <v>134</v>
      </c>
      <c r="G804" s="98" t="s">
        <v>134</v>
      </c>
      <c r="H804" s="72" t="s">
        <v>134</v>
      </c>
      <c r="I804" s="98" t="s">
        <v>134</v>
      </c>
      <c r="J804" s="18" t="s">
        <v>134</v>
      </c>
      <c r="K804" s="67" t="s">
        <v>134</v>
      </c>
      <c r="L804" s="106" t="s">
        <v>134</v>
      </c>
      <c r="M804" s="112" t="s">
        <v>134</v>
      </c>
      <c r="N804" s="31" t="s">
        <v>134</v>
      </c>
      <c r="O804" s="112" t="s">
        <v>134</v>
      </c>
      <c r="P804" s="31" t="s">
        <v>134</v>
      </c>
      <c r="Q804" s="112" t="s">
        <v>134</v>
      </c>
      <c r="R804" s="106" t="s">
        <v>134</v>
      </c>
      <c r="S804" s="112" t="s">
        <v>134</v>
      </c>
    </row>
    <row r="805" spans="1:19" ht="7.5" customHeight="1" x14ac:dyDescent="0.25">
      <c r="A805" s="55">
        <v>805</v>
      </c>
      <c r="B805" s="75" t="s">
        <v>227</v>
      </c>
      <c r="C805" s="89" t="s">
        <v>1253</v>
      </c>
      <c r="D805" s="72" t="s">
        <v>1336</v>
      </c>
      <c r="E805" s="87" t="s">
        <v>1293</v>
      </c>
      <c r="F805" s="72" t="s">
        <v>134</v>
      </c>
      <c r="G805" s="98" t="s">
        <v>134</v>
      </c>
      <c r="H805" s="72" t="s">
        <v>134</v>
      </c>
      <c r="I805" s="98" t="s">
        <v>134</v>
      </c>
      <c r="J805" s="18" t="s">
        <v>134</v>
      </c>
      <c r="K805" s="67" t="s">
        <v>134</v>
      </c>
      <c r="L805" s="106" t="s">
        <v>134</v>
      </c>
      <c r="M805" s="112" t="s">
        <v>134</v>
      </c>
      <c r="N805" s="31" t="s">
        <v>134</v>
      </c>
      <c r="O805" s="112" t="s">
        <v>134</v>
      </c>
      <c r="P805" s="31" t="s">
        <v>134</v>
      </c>
      <c r="Q805" s="112" t="s">
        <v>134</v>
      </c>
      <c r="R805" s="106" t="s">
        <v>134</v>
      </c>
      <c r="S805" s="112" t="s">
        <v>134</v>
      </c>
    </row>
    <row r="806" spans="1:19" ht="7.5" customHeight="1" x14ac:dyDescent="0.25">
      <c r="A806" s="55">
        <v>806</v>
      </c>
      <c r="B806" s="75" t="s">
        <v>181</v>
      </c>
      <c r="C806" s="89" t="s">
        <v>1253</v>
      </c>
      <c r="D806" s="72" t="s">
        <v>1336</v>
      </c>
      <c r="E806" s="87" t="s">
        <v>1256</v>
      </c>
      <c r="F806" s="72" t="s">
        <v>134</v>
      </c>
      <c r="G806" s="98" t="s">
        <v>134</v>
      </c>
      <c r="H806" s="72" t="s">
        <v>134</v>
      </c>
      <c r="I806" s="98" t="s">
        <v>134</v>
      </c>
      <c r="J806" s="18" t="s">
        <v>134</v>
      </c>
      <c r="K806" s="67" t="s">
        <v>134</v>
      </c>
      <c r="L806" s="106" t="s">
        <v>134</v>
      </c>
      <c r="M806" s="112" t="s">
        <v>134</v>
      </c>
      <c r="N806" s="31" t="s">
        <v>134</v>
      </c>
      <c r="O806" s="112" t="s">
        <v>134</v>
      </c>
      <c r="P806" s="31" t="s">
        <v>134</v>
      </c>
      <c r="Q806" s="112" t="s">
        <v>134</v>
      </c>
      <c r="R806" s="106" t="s">
        <v>134</v>
      </c>
      <c r="S806" s="112" t="s">
        <v>134</v>
      </c>
    </row>
    <row r="807" spans="1:19" ht="7.5" customHeight="1" x14ac:dyDescent="0.25">
      <c r="A807" s="55">
        <v>807</v>
      </c>
      <c r="B807" s="75" t="s">
        <v>280</v>
      </c>
      <c r="C807" s="89" t="s">
        <v>1253</v>
      </c>
      <c r="D807" s="72" t="s">
        <v>1336</v>
      </c>
      <c r="E807" s="87" t="s">
        <v>1256</v>
      </c>
      <c r="F807" s="72" t="s">
        <v>134</v>
      </c>
      <c r="G807" s="98" t="s">
        <v>134</v>
      </c>
      <c r="H807" s="72" t="s">
        <v>134</v>
      </c>
      <c r="I807" s="98" t="s">
        <v>134</v>
      </c>
      <c r="J807" s="18" t="s">
        <v>134</v>
      </c>
      <c r="K807" s="67" t="s">
        <v>134</v>
      </c>
      <c r="L807" s="106" t="s">
        <v>134</v>
      </c>
      <c r="M807" s="112" t="s">
        <v>134</v>
      </c>
      <c r="N807" s="31" t="s">
        <v>134</v>
      </c>
      <c r="O807" s="112" t="s">
        <v>134</v>
      </c>
      <c r="P807" s="31" t="s">
        <v>134</v>
      </c>
      <c r="Q807" s="112" t="s">
        <v>134</v>
      </c>
      <c r="R807" s="106" t="s">
        <v>134</v>
      </c>
      <c r="S807" s="112" t="s">
        <v>134</v>
      </c>
    </row>
    <row r="808" spans="1:19" ht="7.5" customHeight="1" x14ac:dyDescent="0.25">
      <c r="A808" s="55">
        <v>808</v>
      </c>
      <c r="B808" s="75" t="s">
        <v>196</v>
      </c>
      <c r="C808" s="89" t="s">
        <v>1253</v>
      </c>
      <c r="D808" s="72" t="s">
        <v>1336</v>
      </c>
      <c r="E808" s="76" t="s">
        <v>1259</v>
      </c>
      <c r="F808" s="72" t="s">
        <v>134</v>
      </c>
      <c r="G808" s="98" t="s">
        <v>134</v>
      </c>
      <c r="H808" s="72" t="s">
        <v>134</v>
      </c>
      <c r="I808" s="98" t="s">
        <v>134</v>
      </c>
      <c r="J808" s="18" t="s">
        <v>134</v>
      </c>
      <c r="K808" s="67" t="s">
        <v>134</v>
      </c>
      <c r="L808" s="106" t="s">
        <v>134</v>
      </c>
      <c r="M808" s="112" t="s">
        <v>134</v>
      </c>
      <c r="N808" s="31" t="s">
        <v>134</v>
      </c>
      <c r="O808" s="112" t="s">
        <v>134</v>
      </c>
      <c r="P808" s="31" t="s">
        <v>134</v>
      </c>
      <c r="Q808" s="112" t="s">
        <v>134</v>
      </c>
      <c r="R808" s="106" t="s">
        <v>134</v>
      </c>
      <c r="S808" s="112" t="s">
        <v>134</v>
      </c>
    </row>
    <row r="809" spans="1:19" ht="7.5" customHeight="1" x14ac:dyDescent="0.25">
      <c r="A809" s="55">
        <v>809</v>
      </c>
      <c r="B809" s="75" t="s">
        <v>225</v>
      </c>
      <c r="C809" s="89" t="s">
        <v>1253</v>
      </c>
      <c r="D809" s="72" t="s">
        <v>1336</v>
      </c>
      <c r="E809" s="87" t="s">
        <v>1293</v>
      </c>
      <c r="F809" s="72" t="s">
        <v>134</v>
      </c>
      <c r="G809" s="98" t="s">
        <v>134</v>
      </c>
      <c r="H809" s="72" t="s">
        <v>134</v>
      </c>
      <c r="I809" s="98" t="s">
        <v>134</v>
      </c>
      <c r="J809" s="18" t="s">
        <v>134</v>
      </c>
      <c r="K809" s="67" t="s">
        <v>134</v>
      </c>
      <c r="L809" s="106" t="s">
        <v>134</v>
      </c>
      <c r="M809" s="112" t="s">
        <v>134</v>
      </c>
      <c r="N809" s="31" t="s">
        <v>134</v>
      </c>
      <c r="O809" s="112" t="s">
        <v>134</v>
      </c>
      <c r="P809" s="31" t="s">
        <v>134</v>
      </c>
      <c r="Q809" s="112" t="s">
        <v>134</v>
      </c>
      <c r="R809" s="106" t="s">
        <v>134</v>
      </c>
      <c r="S809" s="112" t="s">
        <v>134</v>
      </c>
    </row>
    <row r="810" spans="1:19" ht="7.5" customHeight="1" x14ac:dyDescent="0.25">
      <c r="A810" s="55">
        <v>810</v>
      </c>
      <c r="B810" s="75" t="s">
        <v>199</v>
      </c>
      <c r="C810" s="89" t="s">
        <v>1253</v>
      </c>
      <c r="D810" s="72" t="s">
        <v>1336</v>
      </c>
      <c r="E810" s="87" t="s">
        <v>1260</v>
      </c>
      <c r="F810" s="72" t="s">
        <v>134</v>
      </c>
      <c r="G810" s="98" t="s">
        <v>134</v>
      </c>
      <c r="H810" s="72" t="s">
        <v>134</v>
      </c>
      <c r="I810" s="98" t="s">
        <v>134</v>
      </c>
      <c r="J810" s="18" t="s">
        <v>134</v>
      </c>
      <c r="K810" s="67" t="s">
        <v>134</v>
      </c>
      <c r="L810" s="106" t="s">
        <v>134</v>
      </c>
      <c r="M810" s="112" t="s">
        <v>134</v>
      </c>
      <c r="N810" s="31" t="s">
        <v>134</v>
      </c>
      <c r="O810" s="112" t="s">
        <v>134</v>
      </c>
      <c r="P810" s="31" t="s">
        <v>134</v>
      </c>
      <c r="Q810" s="112" t="s">
        <v>134</v>
      </c>
      <c r="R810" s="106" t="s">
        <v>134</v>
      </c>
      <c r="S810" s="112" t="s">
        <v>134</v>
      </c>
    </row>
    <row r="811" spans="1:19" ht="7.5" customHeight="1" x14ac:dyDescent="0.25">
      <c r="A811" s="55">
        <v>811</v>
      </c>
      <c r="B811" s="75" t="s">
        <v>242</v>
      </c>
      <c r="C811" s="89" t="s">
        <v>1253</v>
      </c>
      <c r="D811" s="72" t="s">
        <v>1336</v>
      </c>
      <c r="E811" s="87" t="s">
        <v>1293</v>
      </c>
      <c r="F811" s="72" t="s">
        <v>134</v>
      </c>
      <c r="G811" s="98" t="s">
        <v>134</v>
      </c>
      <c r="H811" s="72" t="s">
        <v>134</v>
      </c>
      <c r="I811" s="98" t="s">
        <v>134</v>
      </c>
      <c r="J811" s="18" t="s">
        <v>134</v>
      </c>
      <c r="K811" s="67" t="s">
        <v>134</v>
      </c>
      <c r="L811" s="106" t="s">
        <v>134</v>
      </c>
      <c r="M811" s="112" t="s">
        <v>134</v>
      </c>
      <c r="N811" s="31" t="s">
        <v>134</v>
      </c>
      <c r="O811" s="112" t="s">
        <v>134</v>
      </c>
      <c r="P811" s="31" t="s">
        <v>134</v>
      </c>
      <c r="Q811" s="112" t="s">
        <v>134</v>
      </c>
      <c r="R811" s="106" t="s">
        <v>134</v>
      </c>
      <c r="S811" s="112" t="s">
        <v>134</v>
      </c>
    </row>
    <row r="812" spans="1:19" ht="7.5" customHeight="1" x14ac:dyDescent="0.25">
      <c r="A812" s="55">
        <v>812</v>
      </c>
      <c r="B812" s="75" t="s">
        <v>175</v>
      </c>
      <c r="C812" s="89" t="s">
        <v>1253</v>
      </c>
      <c r="D812" s="72" t="s">
        <v>1336</v>
      </c>
      <c r="E812" s="87" t="s">
        <v>1301</v>
      </c>
      <c r="F812" s="72" t="s">
        <v>134</v>
      </c>
      <c r="G812" s="98" t="s">
        <v>134</v>
      </c>
      <c r="H812" s="72" t="s">
        <v>134</v>
      </c>
      <c r="I812" s="98" t="s">
        <v>134</v>
      </c>
      <c r="J812" s="18" t="s">
        <v>134</v>
      </c>
      <c r="K812" s="67" t="s">
        <v>134</v>
      </c>
      <c r="L812" s="106" t="s">
        <v>134</v>
      </c>
      <c r="M812" s="112" t="s">
        <v>134</v>
      </c>
      <c r="N812" s="31" t="s">
        <v>134</v>
      </c>
      <c r="O812" s="112" t="s">
        <v>134</v>
      </c>
      <c r="P812" s="31" t="s">
        <v>134</v>
      </c>
      <c r="Q812" s="112" t="s">
        <v>134</v>
      </c>
      <c r="R812" s="106" t="s">
        <v>134</v>
      </c>
      <c r="S812" s="112" t="s">
        <v>134</v>
      </c>
    </row>
    <row r="813" spans="1:19" ht="7.5" customHeight="1" x14ac:dyDescent="0.25">
      <c r="A813" s="55">
        <v>813</v>
      </c>
      <c r="B813" s="6" t="s">
        <v>262</v>
      </c>
      <c r="C813" s="89" t="s">
        <v>1253</v>
      </c>
      <c r="D813" s="72" t="s">
        <v>1336</v>
      </c>
      <c r="E813" s="87" t="s">
        <v>1260</v>
      </c>
      <c r="F813" s="72" t="s">
        <v>134</v>
      </c>
      <c r="G813" s="98" t="s">
        <v>134</v>
      </c>
      <c r="H813" s="72" t="s">
        <v>134</v>
      </c>
      <c r="I813" s="98" t="s">
        <v>134</v>
      </c>
      <c r="J813" s="18" t="s">
        <v>134</v>
      </c>
      <c r="K813" s="67" t="s">
        <v>134</v>
      </c>
      <c r="L813" s="106" t="s">
        <v>134</v>
      </c>
      <c r="M813" s="112" t="s">
        <v>134</v>
      </c>
      <c r="N813" s="31" t="s">
        <v>134</v>
      </c>
      <c r="O813" s="112" t="s">
        <v>134</v>
      </c>
      <c r="P813" s="31" t="s">
        <v>134</v>
      </c>
      <c r="Q813" s="112" t="s">
        <v>134</v>
      </c>
      <c r="R813" s="106" t="s">
        <v>134</v>
      </c>
      <c r="S813" s="112" t="s">
        <v>134</v>
      </c>
    </row>
    <row r="814" spans="1:19" ht="7.5" customHeight="1" x14ac:dyDescent="0.25">
      <c r="A814" s="55">
        <v>814</v>
      </c>
      <c r="B814" s="75" t="s">
        <v>172</v>
      </c>
      <c r="C814" s="89" t="s">
        <v>1253</v>
      </c>
      <c r="D814" s="72" t="s">
        <v>1336</v>
      </c>
      <c r="E814" s="76" t="s">
        <v>1265</v>
      </c>
      <c r="F814" s="72" t="s">
        <v>134</v>
      </c>
      <c r="G814" s="98" t="s">
        <v>134</v>
      </c>
      <c r="H814" s="72" t="s">
        <v>134</v>
      </c>
      <c r="I814" s="98" t="s">
        <v>134</v>
      </c>
      <c r="J814" s="18" t="s">
        <v>134</v>
      </c>
      <c r="K814" s="67" t="s">
        <v>134</v>
      </c>
      <c r="L814" s="106" t="s">
        <v>134</v>
      </c>
      <c r="M814" s="112" t="s">
        <v>134</v>
      </c>
      <c r="N814" s="31" t="s">
        <v>134</v>
      </c>
      <c r="O814" s="112" t="s">
        <v>134</v>
      </c>
      <c r="P814" s="31" t="s">
        <v>134</v>
      </c>
      <c r="Q814" s="112" t="s">
        <v>134</v>
      </c>
      <c r="R814" s="106" t="s">
        <v>134</v>
      </c>
      <c r="S814" s="112" t="s">
        <v>134</v>
      </c>
    </row>
    <row r="815" spans="1:19" ht="7.5" customHeight="1" x14ac:dyDescent="0.25">
      <c r="A815" s="55">
        <v>815</v>
      </c>
      <c r="B815" s="75" t="s">
        <v>270</v>
      </c>
      <c r="C815" s="89" t="s">
        <v>1253</v>
      </c>
      <c r="D815" s="72" t="s">
        <v>1336</v>
      </c>
      <c r="E815" s="76" t="s">
        <v>1265</v>
      </c>
      <c r="F815" s="72" t="s">
        <v>134</v>
      </c>
      <c r="G815" s="98" t="s">
        <v>134</v>
      </c>
      <c r="H815" s="72" t="s">
        <v>134</v>
      </c>
      <c r="I815" s="98" t="s">
        <v>134</v>
      </c>
      <c r="J815" s="18" t="s">
        <v>134</v>
      </c>
      <c r="K815" s="67" t="s">
        <v>134</v>
      </c>
      <c r="L815" s="106" t="s">
        <v>134</v>
      </c>
      <c r="M815" s="112" t="s">
        <v>134</v>
      </c>
      <c r="N815" s="31" t="s">
        <v>134</v>
      </c>
      <c r="O815" s="112" t="s">
        <v>134</v>
      </c>
      <c r="P815" s="31" t="s">
        <v>134</v>
      </c>
      <c r="Q815" s="112" t="s">
        <v>134</v>
      </c>
      <c r="R815" s="106" t="s">
        <v>134</v>
      </c>
      <c r="S815" s="112" t="s">
        <v>134</v>
      </c>
    </row>
    <row r="816" spans="1:19" ht="7.5" customHeight="1" x14ac:dyDescent="0.25">
      <c r="A816" s="55">
        <v>816</v>
      </c>
      <c r="B816" s="75" t="s">
        <v>208</v>
      </c>
      <c r="C816" s="89" t="s">
        <v>1253</v>
      </c>
      <c r="D816" s="72" t="s">
        <v>1336</v>
      </c>
      <c r="E816" s="76" t="s">
        <v>1266</v>
      </c>
      <c r="F816" s="72" t="s">
        <v>134</v>
      </c>
      <c r="G816" s="98" t="s">
        <v>134</v>
      </c>
      <c r="H816" s="72" t="s">
        <v>134</v>
      </c>
      <c r="I816" s="98" t="s">
        <v>134</v>
      </c>
      <c r="J816" s="18" t="s">
        <v>134</v>
      </c>
      <c r="K816" s="67" t="s">
        <v>134</v>
      </c>
      <c r="L816" s="106" t="s">
        <v>134</v>
      </c>
      <c r="M816" s="112" t="s">
        <v>134</v>
      </c>
      <c r="N816" s="31" t="s">
        <v>134</v>
      </c>
      <c r="O816" s="112" t="s">
        <v>134</v>
      </c>
      <c r="P816" s="31" t="s">
        <v>134</v>
      </c>
      <c r="Q816" s="112" t="s">
        <v>134</v>
      </c>
      <c r="R816" s="106" t="s">
        <v>134</v>
      </c>
      <c r="S816" s="112" t="s">
        <v>134</v>
      </c>
    </row>
    <row r="817" spans="1:19" ht="7.5" customHeight="1" x14ac:dyDescent="0.25">
      <c r="A817" s="55">
        <v>817</v>
      </c>
      <c r="B817" s="75" t="s">
        <v>221</v>
      </c>
      <c r="C817" s="89" t="s">
        <v>1253</v>
      </c>
      <c r="D817" s="72" t="s">
        <v>1336</v>
      </c>
      <c r="E817" s="76" t="s">
        <v>1267</v>
      </c>
      <c r="F817" s="72" t="s">
        <v>134</v>
      </c>
      <c r="G817" s="98" t="s">
        <v>134</v>
      </c>
      <c r="H817" s="72" t="s">
        <v>134</v>
      </c>
      <c r="I817" s="98" t="s">
        <v>134</v>
      </c>
      <c r="J817" s="18" t="s">
        <v>134</v>
      </c>
      <c r="K817" s="67" t="s">
        <v>134</v>
      </c>
      <c r="L817" s="106" t="s">
        <v>134</v>
      </c>
      <c r="M817" s="112" t="s">
        <v>134</v>
      </c>
      <c r="N817" s="31" t="s">
        <v>134</v>
      </c>
      <c r="O817" s="112" t="s">
        <v>134</v>
      </c>
      <c r="P817" s="31" t="s">
        <v>134</v>
      </c>
      <c r="Q817" s="112" t="s">
        <v>134</v>
      </c>
      <c r="R817" s="106" t="s">
        <v>134</v>
      </c>
      <c r="S817" s="112" t="s">
        <v>134</v>
      </c>
    </row>
    <row r="818" spans="1:19" ht="7.5" customHeight="1" x14ac:dyDescent="0.25">
      <c r="A818" s="55">
        <v>818</v>
      </c>
      <c r="B818" s="75" t="s">
        <v>272</v>
      </c>
      <c r="C818" s="89" t="s">
        <v>1253</v>
      </c>
      <c r="D818" s="72" t="s">
        <v>1336</v>
      </c>
      <c r="E818" s="76" t="s">
        <v>1267</v>
      </c>
      <c r="F818" s="72" t="s">
        <v>134</v>
      </c>
      <c r="G818" s="98" t="s">
        <v>134</v>
      </c>
      <c r="H818" s="72" t="s">
        <v>134</v>
      </c>
      <c r="I818" s="98" t="s">
        <v>134</v>
      </c>
      <c r="J818" s="18" t="s">
        <v>134</v>
      </c>
      <c r="K818" s="67" t="s">
        <v>134</v>
      </c>
      <c r="L818" s="106" t="s">
        <v>134</v>
      </c>
      <c r="M818" s="112" t="s">
        <v>134</v>
      </c>
      <c r="N818" s="31" t="s">
        <v>134</v>
      </c>
      <c r="O818" s="112" t="s">
        <v>134</v>
      </c>
      <c r="P818" s="31" t="s">
        <v>134</v>
      </c>
      <c r="Q818" s="112" t="s">
        <v>134</v>
      </c>
      <c r="R818" s="106" t="s">
        <v>134</v>
      </c>
      <c r="S818" s="112" t="s">
        <v>134</v>
      </c>
    </row>
    <row r="819" spans="1:19" ht="7.5" customHeight="1" x14ac:dyDescent="0.25">
      <c r="A819" s="55">
        <v>819</v>
      </c>
      <c r="B819" s="75" t="s">
        <v>268</v>
      </c>
      <c r="C819" s="89" t="s">
        <v>1253</v>
      </c>
      <c r="D819" s="72" t="s">
        <v>1336</v>
      </c>
      <c r="E819" s="87" t="s">
        <v>1268</v>
      </c>
      <c r="F819" s="72" t="s">
        <v>134</v>
      </c>
      <c r="G819" s="98" t="s">
        <v>134</v>
      </c>
      <c r="H819" s="72" t="s">
        <v>134</v>
      </c>
      <c r="I819" s="98" t="s">
        <v>134</v>
      </c>
      <c r="J819" s="18" t="s">
        <v>134</v>
      </c>
      <c r="K819" s="67" t="s">
        <v>134</v>
      </c>
      <c r="L819" s="106" t="s">
        <v>134</v>
      </c>
      <c r="M819" s="112" t="s">
        <v>134</v>
      </c>
      <c r="N819" s="31" t="s">
        <v>134</v>
      </c>
      <c r="O819" s="112" t="s">
        <v>134</v>
      </c>
      <c r="P819" s="31" t="s">
        <v>134</v>
      </c>
      <c r="Q819" s="112" t="s">
        <v>134</v>
      </c>
      <c r="R819" s="106" t="s">
        <v>134</v>
      </c>
      <c r="S819" s="112" t="s">
        <v>134</v>
      </c>
    </row>
    <row r="820" spans="1:19" ht="7.5" customHeight="1" x14ac:dyDescent="0.25">
      <c r="A820" s="55">
        <v>820</v>
      </c>
      <c r="B820" s="75" t="s">
        <v>217</v>
      </c>
      <c r="C820" s="89" t="s">
        <v>1253</v>
      </c>
      <c r="D820" s="72" t="s">
        <v>1336</v>
      </c>
      <c r="E820" s="87" t="s">
        <v>1268</v>
      </c>
      <c r="F820" s="72" t="s">
        <v>134</v>
      </c>
      <c r="G820" s="98" t="s">
        <v>134</v>
      </c>
      <c r="H820" s="72" t="s">
        <v>134</v>
      </c>
      <c r="I820" s="98" t="s">
        <v>134</v>
      </c>
      <c r="J820" s="18" t="s">
        <v>134</v>
      </c>
      <c r="K820" s="67" t="s">
        <v>134</v>
      </c>
      <c r="L820" s="106" t="s">
        <v>134</v>
      </c>
      <c r="M820" s="112" t="s">
        <v>134</v>
      </c>
      <c r="N820" s="31" t="s">
        <v>134</v>
      </c>
      <c r="O820" s="112" t="s">
        <v>134</v>
      </c>
      <c r="P820" s="31" t="s">
        <v>134</v>
      </c>
      <c r="Q820" s="112" t="s">
        <v>134</v>
      </c>
      <c r="R820" s="106" t="s">
        <v>134</v>
      </c>
      <c r="S820" s="112" t="s">
        <v>134</v>
      </c>
    </row>
    <row r="821" spans="1:19" ht="7.5" customHeight="1" x14ac:dyDescent="0.25">
      <c r="A821" s="55">
        <v>821</v>
      </c>
      <c r="B821" s="75" t="s">
        <v>219</v>
      </c>
      <c r="C821" s="89" t="s">
        <v>1253</v>
      </c>
      <c r="D821" s="72" t="s">
        <v>1336</v>
      </c>
      <c r="E821" s="76" t="s">
        <v>1093</v>
      </c>
      <c r="F821" s="72" t="s">
        <v>134</v>
      </c>
      <c r="G821" s="98" t="s">
        <v>134</v>
      </c>
      <c r="H821" s="72" t="s">
        <v>134</v>
      </c>
      <c r="I821" s="98" t="s">
        <v>134</v>
      </c>
      <c r="J821" s="18" t="s">
        <v>134</v>
      </c>
      <c r="K821" s="67" t="s">
        <v>134</v>
      </c>
      <c r="L821" s="106" t="s">
        <v>134</v>
      </c>
      <c r="M821" s="112" t="s">
        <v>134</v>
      </c>
      <c r="N821" s="31" t="s">
        <v>134</v>
      </c>
      <c r="O821" s="112" t="s">
        <v>134</v>
      </c>
      <c r="P821" s="31" t="s">
        <v>134</v>
      </c>
      <c r="Q821" s="112" t="s">
        <v>134</v>
      </c>
      <c r="R821" s="106" t="s">
        <v>134</v>
      </c>
      <c r="S821" s="112" t="s">
        <v>134</v>
      </c>
    </row>
    <row r="822" spans="1:19" ht="7.5" customHeight="1" x14ac:dyDescent="0.25">
      <c r="A822" s="55">
        <v>822</v>
      </c>
      <c r="B822" s="75" t="s">
        <v>281</v>
      </c>
      <c r="C822" s="89" t="s">
        <v>1253</v>
      </c>
      <c r="D822" s="72" t="s">
        <v>1336</v>
      </c>
      <c r="E822" s="76" t="s">
        <v>1277</v>
      </c>
      <c r="F822" s="72" t="s">
        <v>134</v>
      </c>
      <c r="G822" s="98" t="s">
        <v>134</v>
      </c>
      <c r="H822" s="72" t="s">
        <v>134</v>
      </c>
      <c r="I822" s="98" t="s">
        <v>134</v>
      </c>
      <c r="J822" s="18" t="s">
        <v>134</v>
      </c>
      <c r="K822" s="67" t="s">
        <v>134</v>
      </c>
      <c r="L822" s="106" t="s">
        <v>134</v>
      </c>
      <c r="M822" s="112" t="s">
        <v>134</v>
      </c>
      <c r="N822" s="31" t="s">
        <v>134</v>
      </c>
      <c r="O822" s="112" t="s">
        <v>134</v>
      </c>
      <c r="P822" s="31" t="s">
        <v>134</v>
      </c>
      <c r="Q822" s="112" t="s">
        <v>134</v>
      </c>
      <c r="R822" s="106" t="s">
        <v>134</v>
      </c>
      <c r="S822" s="112" t="s">
        <v>134</v>
      </c>
    </row>
    <row r="823" spans="1:19" ht="7.5" customHeight="1" x14ac:dyDescent="0.25">
      <c r="A823" s="55">
        <v>823</v>
      </c>
      <c r="B823" s="75" t="s">
        <v>233</v>
      </c>
      <c r="C823" s="89" t="s">
        <v>1253</v>
      </c>
      <c r="D823" s="72" t="s">
        <v>1336</v>
      </c>
      <c r="E823" s="87" t="s">
        <v>1293</v>
      </c>
      <c r="F823" s="72" t="s">
        <v>134</v>
      </c>
      <c r="G823" s="98" t="s">
        <v>134</v>
      </c>
      <c r="H823" s="72" t="s">
        <v>134</v>
      </c>
      <c r="I823" s="98" t="s">
        <v>134</v>
      </c>
      <c r="J823" s="18" t="s">
        <v>134</v>
      </c>
      <c r="K823" s="67" t="s">
        <v>134</v>
      </c>
      <c r="L823" s="106" t="s">
        <v>134</v>
      </c>
      <c r="M823" s="112" t="s">
        <v>134</v>
      </c>
      <c r="N823" s="31" t="s">
        <v>134</v>
      </c>
      <c r="O823" s="112" t="s">
        <v>134</v>
      </c>
      <c r="P823" s="31" t="s">
        <v>134</v>
      </c>
      <c r="Q823" s="112" t="s">
        <v>134</v>
      </c>
      <c r="R823" s="106" t="s">
        <v>134</v>
      </c>
      <c r="S823" s="112" t="s">
        <v>134</v>
      </c>
    </row>
    <row r="824" spans="1:19" ht="7.5" customHeight="1" x14ac:dyDescent="0.25">
      <c r="A824" s="55">
        <v>824</v>
      </c>
      <c r="B824" s="75" t="s">
        <v>278</v>
      </c>
      <c r="C824" s="89" t="s">
        <v>1253</v>
      </c>
      <c r="D824" s="72" t="s">
        <v>1336</v>
      </c>
      <c r="E824" s="87" t="s">
        <v>1293</v>
      </c>
      <c r="F824" s="72" t="s">
        <v>134</v>
      </c>
      <c r="G824" s="98" t="s">
        <v>134</v>
      </c>
      <c r="H824" s="72" t="s">
        <v>134</v>
      </c>
      <c r="I824" s="98" t="s">
        <v>134</v>
      </c>
      <c r="J824" s="18" t="s">
        <v>134</v>
      </c>
      <c r="K824" s="67" t="s">
        <v>134</v>
      </c>
      <c r="L824" s="106" t="s">
        <v>134</v>
      </c>
      <c r="M824" s="112" t="s">
        <v>134</v>
      </c>
      <c r="N824" s="31" t="s">
        <v>134</v>
      </c>
      <c r="O824" s="112" t="s">
        <v>134</v>
      </c>
      <c r="P824" s="31" t="s">
        <v>134</v>
      </c>
      <c r="Q824" s="112" t="s">
        <v>134</v>
      </c>
      <c r="R824" s="106" t="s">
        <v>134</v>
      </c>
      <c r="S824" s="112" t="s">
        <v>134</v>
      </c>
    </row>
    <row r="825" spans="1:19" ht="7.5" customHeight="1" x14ac:dyDescent="0.25">
      <c r="A825" s="55">
        <v>825</v>
      </c>
      <c r="B825" s="75" t="s">
        <v>212</v>
      </c>
      <c r="C825" s="89" t="s">
        <v>1253</v>
      </c>
      <c r="D825" s="72" t="s">
        <v>1336</v>
      </c>
      <c r="E825" s="87" t="s">
        <v>1271</v>
      </c>
      <c r="F825" s="72" t="s">
        <v>134</v>
      </c>
      <c r="G825" s="98" t="s">
        <v>134</v>
      </c>
      <c r="H825" s="72" t="s">
        <v>134</v>
      </c>
      <c r="I825" s="98" t="s">
        <v>134</v>
      </c>
      <c r="J825" s="18" t="s">
        <v>134</v>
      </c>
      <c r="K825" s="67" t="s">
        <v>134</v>
      </c>
      <c r="L825" s="106" t="s">
        <v>134</v>
      </c>
      <c r="M825" s="112" t="s">
        <v>134</v>
      </c>
      <c r="N825" s="31" t="s">
        <v>134</v>
      </c>
      <c r="O825" s="112" t="s">
        <v>134</v>
      </c>
      <c r="P825" s="31" t="s">
        <v>134</v>
      </c>
      <c r="Q825" s="112" t="s">
        <v>134</v>
      </c>
      <c r="R825" s="106" t="s">
        <v>134</v>
      </c>
      <c r="S825" s="112" t="s">
        <v>134</v>
      </c>
    </row>
    <row r="826" spans="1:19" ht="7.5" customHeight="1" x14ac:dyDescent="0.25">
      <c r="A826" s="55">
        <v>826</v>
      </c>
      <c r="B826" s="75" t="s">
        <v>273</v>
      </c>
      <c r="C826" s="89" t="s">
        <v>1253</v>
      </c>
      <c r="D826" s="72" t="s">
        <v>1336</v>
      </c>
      <c r="E826" s="87" t="s">
        <v>1271</v>
      </c>
      <c r="F826" s="72" t="s">
        <v>134</v>
      </c>
      <c r="G826" s="98" t="s">
        <v>134</v>
      </c>
      <c r="H826" s="72" t="s">
        <v>134</v>
      </c>
      <c r="I826" s="98" t="s">
        <v>134</v>
      </c>
      <c r="J826" s="18" t="s">
        <v>134</v>
      </c>
      <c r="K826" s="67" t="s">
        <v>134</v>
      </c>
      <c r="L826" s="106" t="s">
        <v>134</v>
      </c>
      <c r="M826" s="112" t="s">
        <v>134</v>
      </c>
      <c r="N826" s="31" t="s">
        <v>134</v>
      </c>
      <c r="O826" s="112" t="s">
        <v>134</v>
      </c>
      <c r="P826" s="31" t="s">
        <v>134</v>
      </c>
      <c r="Q826" s="112" t="s">
        <v>134</v>
      </c>
      <c r="R826" s="106" t="s">
        <v>134</v>
      </c>
      <c r="S826" s="112" t="s">
        <v>134</v>
      </c>
    </row>
    <row r="827" spans="1:19" ht="7.5" customHeight="1" x14ac:dyDescent="0.25">
      <c r="A827" s="55">
        <v>827</v>
      </c>
      <c r="B827" s="75" t="s">
        <v>213</v>
      </c>
      <c r="C827" s="89" t="s">
        <v>1253</v>
      </c>
      <c r="D827" s="72" t="s">
        <v>1336</v>
      </c>
      <c r="E827" s="87" t="s">
        <v>1275</v>
      </c>
      <c r="F827" s="72" t="s">
        <v>134</v>
      </c>
      <c r="G827" s="98" t="s">
        <v>134</v>
      </c>
      <c r="H827" s="72" t="s">
        <v>134</v>
      </c>
      <c r="I827" s="98" t="s">
        <v>134</v>
      </c>
      <c r="J827" s="18" t="s">
        <v>134</v>
      </c>
      <c r="K827" s="67" t="s">
        <v>134</v>
      </c>
      <c r="L827" s="106" t="s">
        <v>134</v>
      </c>
      <c r="M827" s="112" t="s">
        <v>134</v>
      </c>
      <c r="N827" s="31" t="s">
        <v>134</v>
      </c>
      <c r="O827" s="112" t="s">
        <v>134</v>
      </c>
      <c r="P827" s="31" t="s">
        <v>134</v>
      </c>
      <c r="Q827" s="112" t="s">
        <v>134</v>
      </c>
      <c r="R827" s="106" t="s">
        <v>134</v>
      </c>
      <c r="S827" s="112" t="s">
        <v>134</v>
      </c>
    </row>
    <row r="828" spans="1:19" ht="7.5" customHeight="1" x14ac:dyDescent="0.25">
      <c r="A828" s="55">
        <v>828</v>
      </c>
      <c r="B828" s="66" t="s">
        <v>467</v>
      </c>
      <c r="C828" s="89" t="s">
        <v>1253</v>
      </c>
      <c r="D828" s="72" t="s">
        <v>1336</v>
      </c>
      <c r="E828" s="76" t="s">
        <v>1255</v>
      </c>
      <c r="F828" s="72" t="s">
        <v>134</v>
      </c>
      <c r="G828" s="98" t="s">
        <v>134</v>
      </c>
      <c r="H828" s="72" t="s">
        <v>134</v>
      </c>
      <c r="I828" s="98" t="s">
        <v>134</v>
      </c>
      <c r="J828" s="18" t="s">
        <v>134</v>
      </c>
      <c r="K828" s="67" t="s">
        <v>134</v>
      </c>
      <c r="L828" s="106" t="s">
        <v>134</v>
      </c>
      <c r="M828" s="112" t="s">
        <v>134</v>
      </c>
      <c r="N828" s="31" t="s">
        <v>134</v>
      </c>
      <c r="O828" s="112" t="s">
        <v>134</v>
      </c>
      <c r="P828" s="31" t="s">
        <v>134</v>
      </c>
      <c r="Q828" s="112" t="s">
        <v>134</v>
      </c>
      <c r="R828" s="106" t="s">
        <v>134</v>
      </c>
      <c r="S828" s="112" t="s">
        <v>134</v>
      </c>
    </row>
    <row r="829" spans="1:19" ht="7.5" customHeight="1" x14ac:dyDescent="0.25">
      <c r="A829" s="55">
        <v>829</v>
      </c>
      <c r="B829" s="66" t="s">
        <v>308</v>
      </c>
      <c r="C829" s="89" t="s">
        <v>1253</v>
      </c>
      <c r="D829" s="72" t="s">
        <v>1336</v>
      </c>
      <c r="E829" s="76" t="s">
        <v>1255</v>
      </c>
      <c r="F829" s="72" t="s">
        <v>134</v>
      </c>
      <c r="G829" s="98" t="s">
        <v>134</v>
      </c>
      <c r="H829" s="72" t="s">
        <v>134</v>
      </c>
      <c r="I829" s="98" t="s">
        <v>134</v>
      </c>
      <c r="J829" s="18" t="s">
        <v>134</v>
      </c>
      <c r="K829" s="67" t="s">
        <v>134</v>
      </c>
      <c r="L829" s="106" t="s">
        <v>134</v>
      </c>
      <c r="M829" s="112" t="s">
        <v>134</v>
      </c>
      <c r="N829" s="31" t="s">
        <v>134</v>
      </c>
      <c r="O829" s="112" t="s">
        <v>134</v>
      </c>
      <c r="P829" s="31" t="s">
        <v>134</v>
      </c>
      <c r="Q829" s="112" t="s">
        <v>134</v>
      </c>
      <c r="R829" s="106" t="s">
        <v>134</v>
      </c>
      <c r="S829" s="112" t="s">
        <v>134</v>
      </c>
    </row>
    <row r="830" spans="1:19" ht="7.5" customHeight="1" x14ac:dyDescent="0.25">
      <c r="A830" s="55">
        <v>830</v>
      </c>
      <c r="B830" s="66" t="s">
        <v>429</v>
      </c>
      <c r="C830" s="89" t="s">
        <v>1253</v>
      </c>
      <c r="D830" s="72" t="s">
        <v>1336</v>
      </c>
      <c r="E830" s="76" t="s">
        <v>1255</v>
      </c>
      <c r="F830" s="72" t="s">
        <v>134</v>
      </c>
      <c r="G830" s="98" t="s">
        <v>134</v>
      </c>
      <c r="H830" s="72" t="s">
        <v>134</v>
      </c>
      <c r="I830" s="98" t="s">
        <v>134</v>
      </c>
      <c r="J830" s="18" t="s">
        <v>134</v>
      </c>
      <c r="K830" s="67" t="s">
        <v>134</v>
      </c>
      <c r="L830" s="106" t="s">
        <v>134</v>
      </c>
      <c r="M830" s="112" t="s">
        <v>134</v>
      </c>
      <c r="N830" s="31" t="s">
        <v>134</v>
      </c>
      <c r="O830" s="112" t="s">
        <v>134</v>
      </c>
      <c r="P830" s="31" t="s">
        <v>134</v>
      </c>
      <c r="Q830" s="112" t="s">
        <v>134</v>
      </c>
      <c r="R830" s="106" t="s">
        <v>134</v>
      </c>
      <c r="S830" s="112" t="s">
        <v>134</v>
      </c>
    </row>
    <row r="831" spans="1:19" ht="7.5" customHeight="1" x14ac:dyDescent="0.25">
      <c r="A831" s="55">
        <v>831</v>
      </c>
      <c r="B831" s="75" t="s">
        <v>249</v>
      </c>
      <c r="C831" s="89" t="s">
        <v>1253</v>
      </c>
      <c r="D831" s="72" t="s">
        <v>1336</v>
      </c>
      <c r="E831" s="87" t="s">
        <v>1261</v>
      </c>
      <c r="F831" s="72" t="s">
        <v>134</v>
      </c>
      <c r="G831" s="98" t="s">
        <v>134</v>
      </c>
      <c r="H831" s="72" t="s">
        <v>134</v>
      </c>
      <c r="I831" s="98" t="s">
        <v>134</v>
      </c>
      <c r="J831" s="18" t="s">
        <v>134</v>
      </c>
      <c r="K831" s="67" t="s">
        <v>134</v>
      </c>
      <c r="L831" s="106" t="s">
        <v>134</v>
      </c>
      <c r="M831" s="112" t="s">
        <v>134</v>
      </c>
      <c r="N831" s="31" t="s">
        <v>134</v>
      </c>
      <c r="O831" s="112" t="s">
        <v>134</v>
      </c>
      <c r="P831" s="31" t="s">
        <v>134</v>
      </c>
      <c r="Q831" s="112" t="s">
        <v>134</v>
      </c>
      <c r="R831" s="106" t="s">
        <v>134</v>
      </c>
      <c r="S831" s="112" t="s">
        <v>134</v>
      </c>
    </row>
    <row r="832" spans="1:19" ht="7.5" customHeight="1" x14ac:dyDescent="0.25">
      <c r="A832" s="55">
        <v>832</v>
      </c>
      <c r="B832" s="66" t="s">
        <v>428</v>
      </c>
      <c r="C832" s="89" t="s">
        <v>1253</v>
      </c>
      <c r="D832" s="72" t="s">
        <v>1336</v>
      </c>
      <c r="E832" s="76" t="s">
        <v>1289</v>
      </c>
      <c r="F832" s="72" t="s">
        <v>134</v>
      </c>
      <c r="G832" s="98" t="s">
        <v>134</v>
      </c>
      <c r="H832" s="72" t="s">
        <v>134</v>
      </c>
      <c r="I832" s="98" t="s">
        <v>134</v>
      </c>
      <c r="J832" s="18" t="s">
        <v>134</v>
      </c>
      <c r="K832" s="67" t="s">
        <v>134</v>
      </c>
      <c r="L832" s="106" t="s">
        <v>134</v>
      </c>
      <c r="M832" s="112" t="s">
        <v>134</v>
      </c>
      <c r="N832" s="31" t="s">
        <v>134</v>
      </c>
      <c r="O832" s="112" t="s">
        <v>134</v>
      </c>
      <c r="P832" s="31" t="s">
        <v>134</v>
      </c>
      <c r="Q832" s="112" t="s">
        <v>134</v>
      </c>
      <c r="R832" s="106" t="s">
        <v>134</v>
      </c>
      <c r="S832" s="112" t="s">
        <v>134</v>
      </c>
    </row>
    <row r="833" spans="1:19" ht="7.5" customHeight="1" x14ac:dyDescent="0.25">
      <c r="A833" s="55">
        <v>833</v>
      </c>
      <c r="B833" s="66" t="s">
        <v>457</v>
      </c>
      <c r="C833" s="89" t="s">
        <v>1253</v>
      </c>
      <c r="D833" s="72" t="s">
        <v>1336</v>
      </c>
      <c r="E833" s="76" t="s">
        <v>1289</v>
      </c>
      <c r="F833" s="72" t="s">
        <v>134</v>
      </c>
      <c r="G833" s="98" t="s">
        <v>134</v>
      </c>
      <c r="H833" s="72" t="s">
        <v>134</v>
      </c>
      <c r="I833" s="98" t="s">
        <v>134</v>
      </c>
      <c r="J833" s="18" t="s">
        <v>134</v>
      </c>
      <c r="K833" s="67" t="s">
        <v>134</v>
      </c>
      <c r="L833" s="106" t="s">
        <v>134</v>
      </c>
      <c r="M833" s="112" t="s">
        <v>134</v>
      </c>
      <c r="N833" s="31" t="s">
        <v>134</v>
      </c>
      <c r="O833" s="112" t="s">
        <v>134</v>
      </c>
      <c r="P833" s="31" t="s">
        <v>134</v>
      </c>
      <c r="Q833" s="112" t="s">
        <v>134</v>
      </c>
      <c r="R833" s="106" t="s">
        <v>134</v>
      </c>
      <c r="S833" s="112" t="s">
        <v>134</v>
      </c>
    </row>
    <row r="834" spans="1:19" ht="7.5" customHeight="1" x14ac:dyDescent="0.25">
      <c r="A834" s="55">
        <v>834</v>
      </c>
      <c r="B834" s="66" t="s">
        <v>298</v>
      </c>
      <c r="C834" s="89" t="s">
        <v>1253</v>
      </c>
      <c r="D834" s="72" t="s">
        <v>1336</v>
      </c>
      <c r="E834" s="76" t="s">
        <v>1289</v>
      </c>
      <c r="F834" s="72" t="s">
        <v>134</v>
      </c>
      <c r="G834" s="98" t="s">
        <v>134</v>
      </c>
      <c r="H834" s="72" t="s">
        <v>134</v>
      </c>
      <c r="I834" s="98" t="s">
        <v>134</v>
      </c>
      <c r="J834" s="18" t="s">
        <v>134</v>
      </c>
      <c r="K834" s="67" t="s">
        <v>134</v>
      </c>
      <c r="L834" s="106" t="s">
        <v>134</v>
      </c>
      <c r="M834" s="112" t="s">
        <v>134</v>
      </c>
      <c r="N834" s="31" t="s">
        <v>134</v>
      </c>
      <c r="O834" s="112" t="s">
        <v>134</v>
      </c>
      <c r="P834" s="31" t="s">
        <v>134</v>
      </c>
      <c r="Q834" s="112" t="s">
        <v>134</v>
      </c>
      <c r="R834" s="106" t="s">
        <v>134</v>
      </c>
      <c r="S834" s="112" t="s">
        <v>134</v>
      </c>
    </row>
    <row r="835" spans="1:19" ht="7.5" customHeight="1" x14ac:dyDescent="0.25">
      <c r="A835" s="55">
        <v>835</v>
      </c>
      <c r="B835" s="66" t="s">
        <v>287</v>
      </c>
      <c r="C835" s="89" t="s">
        <v>1253</v>
      </c>
      <c r="D835" s="72" t="s">
        <v>1336</v>
      </c>
      <c r="E835" s="76" t="s">
        <v>1267</v>
      </c>
      <c r="F835" s="72" t="s">
        <v>134</v>
      </c>
      <c r="G835" s="98" t="s">
        <v>134</v>
      </c>
      <c r="H835" s="72" t="s">
        <v>134</v>
      </c>
      <c r="I835" s="98" t="s">
        <v>134</v>
      </c>
      <c r="J835" s="18" t="s">
        <v>134</v>
      </c>
      <c r="K835" s="67" t="s">
        <v>134</v>
      </c>
      <c r="L835" s="106" t="s">
        <v>134</v>
      </c>
      <c r="M835" s="112" t="s">
        <v>134</v>
      </c>
      <c r="N835" s="31" t="s">
        <v>134</v>
      </c>
      <c r="O835" s="112" t="s">
        <v>134</v>
      </c>
      <c r="P835" s="31" t="s">
        <v>134</v>
      </c>
      <c r="Q835" s="112" t="s">
        <v>134</v>
      </c>
      <c r="R835" s="106" t="s">
        <v>134</v>
      </c>
      <c r="S835" s="112" t="s">
        <v>134</v>
      </c>
    </row>
    <row r="836" spans="1:19" ht="7.5" customHeight="1" x14ac:dyDescent="0.25">
      <c r="A836" s="55">
        <v>836</v>
      </c>
      <c r="B836" s="75" t="s">
        <v>286</v>
      </c>
      <c r="C836" s="89" t="s">
        <v>1253</v>
      </c>
      <c r="D836" s="72" t="s">
        <v>1336</v>
      </c>
      <c r="E836" s="92" t="s">
        <v>1298</v>
      </c>
      <c r="F836" s="72" t="s">
        <v>134</v>
      </c>
      <c r="G836" s="98" t="s">
        <v>134</v>
      </c>
      <c r="H836" s="72" t="s">
        <v>134</v>
      </c>
      <c r="I836" s="98" t="s">
        <v>134</v>
      </c>
      <c r="J836" s="18" t="s">
        <v>134</v>
      </c>
      <c r="K836" s="67" t="s">
        <v>134</v>
      </c>
      <c r="L836" s="106" t="s">
        <v>134</v>
      </c>
      <c r="M836" s="112" t="s">
        <v>134</v>
      </c>
      <c r="N836" s="31" t="s">
        <v>134</v>
      </c>
      <c r="O836" s="112" t="s">
        <v>134</v>
      </c>
      <c r="P836" s="31" t="s">
        <v>134</v>
      </c>
      <c r="Q836" s="112" t="s">
        <v>134</v>
      </c>
      <c r="R836" s="106" t="s">
        <v>134</v>
      </c>
      <c r="S836" s="112" t="s">
        <v>134</v>
      </c>
    </row>
    <row r="837" spans="1:19" ht="7.5" customHeight="1" x14ac:dyDescent="0.25">
      <c r="A837" s="55">
        <v>837</v>
      </c>
      <c r="B837" s="75" t="s">
        <v>284</v>
      </c>
      <c r="C837" s="89" t="s">
        <v>1253</v>
      </c>
      <c r="D837" s="72" t="s">
        <v>1336</v>
      </c>
      <c r="E837" s="87" t="s">
        <v>1269</v>
      </c>
      <c r="F837" s="72" t="s">
        <v>134</v>
      </c>
      <c r="G837" s="98" t="s">
        <v>134</v>
      </c>
      <c r="H837" s="72" t="s">
        <v>134</v>
      </c>
      <c r="I837" s="98" t="s">
        <v>134</v>
      </c>
      <c r="J837" s="18" t="s">
        <v>134</v>
      </c>
      <c r="K837" s="67" t="s">
        <v>134</v>
      </c>
      <c r="L837" s="106" t="s">
        <v>134</v>
      </c>
      <c r="M837" s="112" t="s">
        <v>134</v>
      </c>
      <c r="N837" s="31" t="s">
        <v>134</v>
      </c>
      <c r="O837" s="112" t="s">
        <v>134</v>
      </c>
      <c r="P837" s="31" t="s">
        <v>134</v>
      </c>
      <c r="Q837" s="112" t="s">
        <v>134</v>
      </c>
      <c r="R837" s="106" t="s">
        <v>134</v>
      </c>
      <c r="S837" s="112" t="s">
        <v>134</v>
      </c>
    </row>
    <row r="838" spans="1:19" ht="7.5" customHeight="1" x14ac:dyDescent="0.25">
      <c r="A838" s="55">
        <v>838</v>
      </c>
      <c r="B838" s="75" t="s">
        <v>468</v>
      </c>
      <c r="C838" s="89" t="s">
        <v>1253</v>
      </c>
      <c r="D838" s="72" t="s">
        <v>1336</v>
      </c>
      <c r="E838" s="87" t="s">
        <v>1269</v>
      </c>
      <c r="F838" s="72" t="s">
        <v>134</v>
      </c>
      <c r="G838" s="98" t="s">
        <v>134</v>
      </c>
      <c r="H838" s="72" t="s">
        <v>134</v>
      </c>
      <c r="I838" s="98" t="s">
        <v>134</v>
      </c>
      <c r="J838" s="18" t="s">
        <v>134</v>
      </c>
      <c r="K838" s="67" t="s">
        <v>134</v>
      </c>
      <c r="L838" s="106" t="s">
        <v>134</v>
      </c>
      <c r="M838" s="112" t="s">
        <v>134</v>
      </c>
      <c r="N838" s="31" t="s">
        <v>134</v>
      </c>
      <c r="O838" s="112" t="s">
        <v>134</v>
      </c>
      <c r="P838" s="31" t="s">
        <v>134</v>
      </c>
      <c r="Q838" s="112" t="s">
        <v>134</v>
      </c>
      <c r="R838" s="106" t="s">
        <v>134</v>
      </c>
      <c r="S838" s="112" t="s">
        <v>134</v>
      </c>
    </row>
    <row r="839" spans="1:19" ht="7.5" customHeight="1" x14ac:dyDescent="0.25">
      <c r="A839" s="55">
        <v>839</v>
      </c>
      <c r="B839" s="75" t="s">
        <v>469</v>
      </c>
      <c r="C839" s="89" t="s">
        <v>1253</v>
      </c>
      <c r="D839" s="72" t="s">
        <v>1336</v>
      </c>
      <c r="E839" s="87" t="s">
        <v>1269</v>
      </c>
      <c r="F839" s="72" t="s">
        <v>134</v>
      </c>
      <c r="G839" s="98" t="s">
        <v>134</v>
      </c>
      <c r="H839" s="72" t="s">
        <v>134</v>
      </c>
      <c r="I839" s="98" t="s">
        <v>134</v>
      </c>
      <c r="J839" s="18" t="s">
        <v>134</v>
      </c>
      <c r="K839" s="67" t="s">
        <v>134</v>
      </c>
      <c r="L839" s="106" t="s">
        <v>134</v>
      </c>
      <c r="M839" s="112" t="s">
        <v>134</v>
      </c>
      <c r="N839" s="31" t="s">
        <v>134</v>
      </c>
      <c r="O839" s="112" t="s">
        <v>134</v>
      </c>
      <c r="P839" s="31" t="s">
        <v>134</v>
      </c>
      <c r="Q839" s="112" t="s">
        <v>134</v>
      </c>
      <c r="R839" s="106" t="s">
        <v>134</v>
      </c>
      <c r="S839" s="112" t="s">
        <v>134</v>
      </c>
    </row>
    <row r="840" spans="1:19" ht="7.5" customHeight="1" x14ac:dyDescent="0.25">
      <c r="A840" s="55">
        <v>840</v>
      </c>
      <c r="B840" s="75" t="s">
        <v>470</v>
      </c>
      <c r="C840" s="89" t="s">
        <v>1253</v>
      </c>
      <c r="D840" s="72" t="s">
        <v>1336</v>
      </c>
      <c r="E840" s="87" t="s">
        <v>1269</v>
      </c>
      <c r="F840" s="72" t="s">
        <v>134</v>
      </c>
      <c r="G840" s="98" t="s">
        <v>134</v>
      </c>
      <c r="H840" s="72" t="s">
        <v>134</v>
      </c>
      <c r="I840" s="98" t="s">
        <v>134</v>
      </c>
      <c r="J840" s="18" t="s">
        <v>134</v>
      </c>
      <c r="K840" s="67" t="s">
        <v>134</v>
      </c>
      <c r="L840" s="106" t="s">
        <v>134</v>
      </c>
      <c r="M840" s="112" t="s">
        <v>134</v>
      </c>
      <c r="N840" s="31" t="s">
        <v>134</v>
      </c>
      <c r="O840" s="112" t="s">
        <v>134</v>
      </c>
      <c r="P840" s="31" t="s">
        <v>134</v>
      </c>
      <c r="Q840" s="112" t="s">
        <v>134</v>
      </c>
      <c r="R840" s="106" t="s">
        <v>134</v>
      </c>
      <c r="S840" s="112" t="s">
        <v>134</v>
      </c>
    </row>
    <row r="841" spans="1:19" ht="7.5" customHeight="1" x14ac:dyDescent="0.25">
      <c r="A841" s="55">
        <v>841</v>
      </c>
      <c r="B841" s="75" t="s">
        <v>471</v>
      </c>
      <c r="C841" s="89" t="s">
        <v>1253</v>
      </c>
      <c r="D841" s="72" t="s">
        <v>1336</v>
      </c>
      <c r="E841" s="87" t="s">
        <v>1269</v>
      </c>
      <c r="F841" s="72" t="s">
        <v>134</v>
      </c>
      <c r="G841" s="98" t="s">
        <v>134</v>
      </c>
      <c r="H841" s="72" t="s">
        <v>134</v>
      </c>
      <c r="I841" s="98" t="s">
        <v>134</v>
      </c>
      <c r="J841" s="18" t="s">
        <v>134</v>
      </c>
      <c r="K841" s="67" t="s">
        <v>134</v>
      </c>
      <c r="L841" s="106" t="s">
        <v>134</v>
      </c>
      <c r="M841" s="112" t="s">
        <v>134</v>
      </c>
      <c r="N841" s="31" t="s">
        <v>134</v>
      </c>
      <c r="O841" s="112" t="s">
        <v>134</v>
      </c>
      <c r="P841" s="31" t="s">
        <v>134</v>
      </c>
      <c r="Q841" s="112" t="s">
        <v>134</v>
      </c>
      <c r="R841" s="106" t="s">
        <v>134</v>
      </c>
      <c r="S841" s="112" t="s">
        <v>134</v>
      </c>
    </row>
    <row r="842" spans="1:19" ht="7.5" customHeight="1" x14ac:dyDescent="0.25">
      <c r="A842" s="55">
        <v>842</v>
      </c>
      <c r="B842" s="75" t="s">
        <v>472</v>
      </c>
      <c r="C842" s="89" t="s">
        <v>1253</v>
      </c>
      <c r="D842" s="72" t="s">
        <v>1336</v>
      </c>
      <c r="E842" s="87" t="s">
        <v>1269</v>
      </c>
      <c r="F842" s="72" t="s">
        <v>134</v>
      </c>
      <c r="G842" s="98" t="s">
        <v>134</v>
      </c>
      <c r="H842" s="72" t="s">
        <v>134</v>
      </c>
      <c r="I842" s="98" t="s">
        <v>134</v>
      </c>
      <c r="J842" s="18" t="s">
        <v>134</v>
      </c>
      <c r="K842" s="67" t="s">
        <v>134</v>
      </c>
      <c r="L842" s="106" t="s">
        <v>134</v>
      </c>
      <c r="M842" s="112" t="s">
        <v>134</v>
      </c>
      <c r="N842" s="31" t="s">
        <v>134</v>
      </c>
      <c r="O842" s="112" t="s">
        <v>134</v>
      </c>
      <c r="P842" s="31" t="s">
        <v>134</v>
      </c>
      <c r="Q842" s="112" t="s">
        <v>134</v>
      </c>
      <c r="R842" s="106" t="s">
        <v>134</v>
      </c>
      <c r="S842" s="112" t="s">
        <v>134</v>
      </c>
    </row>
    <row r="843" spans="1:19" ht="7.5" customHeight="1" x14ac:dyDescent="0.25">
      <c r="A843" s="55">
        <v>843</v>
      </c>
      <c r="B843" s="75" t="s">
        <v>473</v>
      </c>
      <c r="C843" s="89" t="s">
        <v>1253</v>
      </c>
      <c r="D843" s="72" t="s">
        <v>1336</v>
      </c>
      <c r="E843" s="87" t="s">
        <v>1269</v>
      </c>
      <c r="F843" s="72" t="s">
        <v>134</v>
      </c>
      <c r="G843" s="98" t="s">
        <v>134</v>
      </c>
      <c r="H843" s="72" t="s">
        <v>134</v>
      </c>
      <c r="I843" s="98" t="s">
        <v>134</v>
      </c>
      <c r="J843" s="18" t="s">
        <v>134</v>
      </c>
      <c r="K843" s="67" t="s">
        <v>134</v>
      </c>
      <c r="L843" s="106" t="s">
        <v>134</v>
      </c>
      <c r="M843" s="112" t="s">
        <v>134</v>
      </c>
      <c r="N843" s="31" t="s">
        <v>134</v>
      </c>
      <c r="O843" s="112" t="s">
        <v>134</v>
      </c>
      <c r="P843" s="31" t="s">
        <v>134</v>
      </c>
      <c r="Q843" s="112" t="s">
        <v>134</v>
      </c>
      <c r="R843" s="106" t="s">
        <v>134</v>
      </c>
      <c r="S843" s="112" t="s">
        <v>134</v>
      </c>
    </row>
    <row r="844" spans="1:19" ht="7.5" customHeight="1" x14ac:dyDescent="0.25">
      <c r="A844" s="55">
        <v>844</v>
      </c>
      <c r="B844" s="66" t="s">
        <v>483</v>
      </c>
      <c r="C844" s="89" t="s">
        <v>1253</v>
      </c>
      <c r="D844" s="72" t="s">
        <v>1336</v>
      </c>
      <c r="E844" s="76" t="s">
        <v>1281</v>
      </c>
      <c r="F844" s="72" t="s">
        <v>134</v>
      </c>
      <c r="G844" s="98" t="s">
        <v>134</v>
      </c>
      <c r="H844" s="72" t="s">
        <v>134</v>
      </c>
      <c r="I844" s="98" t="s">
        <v>134</v>
      </c>
      <c r="J844" s="18" t="s">
        <v>134</v>
      </c>
      <c r="K844" s="67" t="s">
        <v>134</v>
      </c>
      <c r="L844" s="106" t="s">
        <v>134</v>
      </c>
      <c r="M844" s="112" t="s">
        <v>134</v>
      </c>
      <c r="N844" s="31" t="s">
        <v>134</v>
      </c>
      <c r="O844" s="112" t="s">
        <v>134</v>
      </c>
      <c r="P844" s="31" t="s">
        <v>134</v>
      </c>
      <c r="Q844" s="112" t="s">
        <v>134</v>
      </c>
      <c r="R844" s="106" t="s">
        <v>134</v>
      </c>
      <c r="S844" s="112" t="s">
        <v>134</v>
      </c>
    </row>
    <row r="845" spans="1:19" ht="7.5" customHeight="1" x14ac:dyDescent="0.25">
      <c r="A845" s="55">
        <v>845</v>
      </c>
      <c r="B845" s="66" t="s">
        <v>484</v>
      </c>
      <c r="C845" s="89" t="s">
        <v>1253</v>
      </c>
      <c r="D845" s="72" t="s">
        <v>1336</v>
      </c>
      <c r="E845" s="76" t="s">
        <v>1281</v>
      </c>
      <c r="F845" s="72" t="s">
        <v>134</v>
      </c>
      <c r="G845" s="98" t="s">
        <v>134</v>
      </c>
      <c r="H845" s="72" t="s">
        <v>134</v>
      </c>
      <c r="I845" s="98" t="s">
        <v>134</v>
      </c>
      <c r="J845" s="18" t="s">
        <v>134</v>
      </c>
      <c r="K845" s="67" t="s">
        <v>134</v>
      </c>
      <c r="L845" s="106" t="s">
        <v>134</v>
      </c>
      <c r="M845" s="112" t="s">
        <v>134</v>
      </c>
      <c r="N845" s="31" t="s">
        <v>134</v>
      </c>
      <c r="O845" s="112" t="s">
        <v>134</v>
      </c>
      <c r="P845" s="31" t="s">
        <v>134</v>
      </c>
      <c r="Q845" s="112" t="s">
        <v>134</v>
      </c>
      <c r="R845" s="106" t="s">
        <v>134</v>
      </c>
      <c r="S845" s="112" t="s">
        <v>134</v>
      </c>
    </row>
    <row r="846" spans="1:19" ht="7.5" customHeight="1" x14ac:dyDescent="0.25">
      <c r="A846" s="55">
        <v>846</v>
      </c>
      <c r="B846" s="66" t="s">
        <v>485</v>
      </c>
      <c r="C846" s="89" t="s">
        <v>1253</v>
      </c>
      <c r="D846" s="72" t="s">
        <v>1336</v>
      </c>
      <c r="E846" s="76" t="s">
        <v>1281</v>
      </c>
      <c r="F846" s="72" t="s">
        <v>134</v>
      </c>
      <c r="G846" s="98" t="s">
        <v>134</v>
      </c>
      <c r="H846" s="72" t="s">
        <v>134</v>
      </c>
      <c r="I846" s="98" t="s">
        <v>134</v>
      </c>
      <c r="J846" s="18" t="s">
        <v>134</v>
      </c>
      <c r="K846" s="67" t="s">
        <v>134</v>
      </c>
      <c r="L846" s="106" t="s">
        <v>134</v>
      </c>
      <c r="M846" s="112" t="s">
        <v>134</v>
      </c>
      <c r="N846" s="31" t="s">
        <v>134</v>
      </c>
      <c r="O846" s="112" t="s">
        <v>134</v>
      </c>
      <c r="P846" s="31" t="s">
        <v>134</v>
      </c>
      <c r="Q846" s="112" t="s">
        <v>134</v>
      </c>
      <c r="R846" s="106" t="s">
        <v>134</v>
      </c>
      <c r="S846" s="112" t="s">
        <v>134</v>
      </c>
    </row>
    <row r="847" spans="1:19" ht="7.5" customHeight="1" x14ac:dyDescent="0.25">
      <c r="A847" s="55">
        <v>847</v>
      </c>
      <c r="B847" s="66" t="s">
        <v>489</v>
      </c>
      <c r="C847" s="89" t="s">
        <v>1253</v>
      </c>
      <c r="D847" s="72" t="s">
        <v>1336</v>
      </c>
      <c r="E847" s="76" t="s">
        <v>1281</v>
      </c>
      <c r="F847" s="72" t="s">
        <v>134</v>
      </c>
      <c r="G847" s="98" t="s">
        <v>134</v>
      </c>
      <c r="H847" s="72" t="s">
        <v>134</v>
      </c>
      <c r="I847" s="98" t="s">
        <v>134</v>
      </c>
      <c r="J847" s="18" t="s">
        <v>134</v>
      </c>
      <c r="K847" s="67" t="s">
        <v>134</v>
      </c>
      <c r="L847" s="106" t="s">
        <v>134</v>
      </c>
      <c r="M847" s="112" t="s">
        <v>134</v>
      </c>
      <c r="N847" s="31" t="s">
        <v>134</v>
      </c>
      <c r="O847" s="112" t="s">
        <v>134</v>
      </c>
      <c r="P847" s="31" t="s">
        <v>134</v>
      </c>
      <c r="Q847" s="112" t="s">
        <v>134</v>
      </c>
      <c r="R847" s="106" t="s">
        <v>134</v>
      </c>
      <c r="S847" s="112" t="s">
        <v>134</v>
      </c>
    </row>
    <row r="848" spans="1:19" ht="7.5" customHeight="1" x14ac:dyDescent="0.25">
      <c r="A848" s="55">
        <v>848</v>
      </c>
      <c r="B848" s="66" t="s">
        <v>486</v>
      </c>
      <c r="C848" s="89" t="s">
        <v>1253</v>
      </c>
      <c r="D848" s="72" t="s">
        <v>1336</v>
      </c>
      <c r="E848" s="76" t="s">
        <v>1281</v>
      </c>
      <c r="F848" s="72" t="s">
        <v>134</v>
      </c>
      <c r="G848" s="98" t="s">
        <v>134</v>
      </c>
      <c r="H848" s="72" t="s">
        <v>134</v>
      </c>
      <c r="I848" s="98" t="s">
        <v>134</v>
      </c>
      <c r="J848" s="18" t="s">
        <v>134</v>
      </c>
      <c r="K848" s="67" t="s">
        <v>134</v>
      </c>
      <c r="L848" s="106" t="s">
        <v>134</v>
      </c>
      <c r="M848" s="112" t="s">
        <v>134</v>
      </c>
      <c r="N848" s="31" t="s">
        <v>134</v>
      </c>
      <c r="O848" s="112" t="s">
        <v>134</v>
      </c>
      <c r="P848" s="31" t="s">
        <v>134</v>
      </c>
      <c r="Q848" s="112" t="s">
        <v>134</v>
      </c>
      <c r="R848" s="106" t="s">
        <v>134</v>
      </c>
      <c r="S848" s="112" t="s">
        <v>134</v>
      </c>
    </row>
    <row r="849" spans="1:19" ht="7.5" customHeight="1" x14ac:dyDescent="0.25">
      <c r="A849" s="55">
        <v>849</v>
      </c>
      <c r="B849" s="66" t="s">
        <v>490</v>
      </c>
      <c r="C849" s="89" t="s">
        <v>1253</v>
      </c>
      <c r="D849" s="72" t="s">
        <v>1336</v>
      </c>
      <c r="E849" s="76" t="s">
        <v>1281</v>
      </c>
      <c r="F849" s="72" t="s">
        <v>134</v>
      </c>
      <c r="G849" s="98" t="s">
        <v>134</v>
      </c>
      <c r="H849" s="72" t="s">
        <v>134</v>
      </c>
      <c r="I849" s="98" t="s">
        <v>134</v>
      </c>
      <c r="J849" s="18" t="s">
        <v>134</v>
      </c>
      <c r="K849" s="67" t="s">
        <v>134</v>
      </c>
      <c r="L849" s="106" t="s">
        <v>134</v>
      </c>
      <c r="M849" s="112" t="s">
        <v>134</v>
      </c>
      <c r="N849" s="31" t="s">
        <v>134</v>
      </c>
      <c r="O849" s="112" t="s">
        <v>134</v>
      </c>
      <c r="P849" s="31" t="s">
        <v>134</v>
      </c>
      <c r="Q849" s="112" t="s">
        <v>134</v>
      </c>
      <c r="R849" s="106" t="s">
        <v>134</v>
      </c>
      <c r="S849" s="112" t="s">
        <v>134</v>
      </c>
    </row>
    <row r="850" spans="1:19" ht="7.5" customHeight="1" x14ac:dyDescent="0.25">
      <c r="A850" s="55">
        <v>850</v>
      </c>
      <c r="B850" s="66" t="s">
        <v>487</v>
      </c>
      <c r="C850" s="89" t="s">
        <v>1253</v>
      </c>
      <c r="D850" s="72" t="s">
        <v>1336</v>
      </c>
      <c r="E850" s="76" t="s">
        <v>1281</v>
      </c>
      <c r="F850" s="72" t="s">
        <v>134</v>
      </c>
      <c r="G850" s="98" t="s">
        <v>134</v>
      </c>
      <c r="H850" s="72" t="s">
        <v>134</v>
      </c>
      <c r="I850" s="98" t="s">
        <v>134</v>
      </c>
      <c r="J850" s="18" t="s">
        <v>134</v>
      </c>
      <c r="K850" s="67" t="s">
        <v>134</v>
      </c>
      <c r="L850" s="106" t="s">
        <v>134</v>
      </c>
      <c r="M850" s="112" t="s">
        <v>134</v>
      </c>
      <c r="N850" s="31" t="s">
        <v>134</v>
      </c>
      <c r="O850" s="112" t="s">
        <v>134</v>
      </c>
      <c r="P850" s="31" t="s">
        <v>134</v>
      </c>
      <c r="Q850" s="112" t="s">
        <v>134</v>
      </c>
      <c r="R850" s="106" t="s">
        <v>134</v>
      </c>
      <c r="S850" s="112" t="s">
        <v>134</v>
      </c>
    </row>
    <row r="851" spans="1:19" ht="7.5" customHeight="1" x14ac:dyDescent="0.25">
      <c r="A851" s="55">
        <v>851</v>
      </c>
      <c r="B851" s="66" t="s">
        <v>482</v>
      </c>
      <c r="C851" s="89" t="s">
        <v>1253</v>
      </c>
      <c r="D851" s="72" t="s">
        <v>1336</v>
      </c>
      <c r="E851" s="76" t="s">
        <v>1281</v>
      </c>
      <c r="F851" s="72" t="s">
        <v>134</v>
      </c>
      <c r="G851" s="98" t="s">
        <v>134</v>
      </c>
      <c r="H851" s="72" t="s">
        <v>134</v>
      </c>
      <c r="I851" s="98" t="s">
        <v>134</v>
      </c>
      <c r="J851" s="18" t="s">
        <v>134</v>
      </c>
      <c r="K851" s="67" t="s">
        <v>134</v>
      </c>
      <c r="L851" s="106" t="s">
        <v>134</v>
      </c>
      <c r="M851" s="112" t="s">
        <v>134</v>
      </c>
      <c r="N851" s="31" t="s">
        <v>134</v>
      </c>
      <c r="O851" s="112" t="s">
        <v>134</v>
      </c>
      <c r="P851" s="31" t="s">
        <v>134</v>
      </c>
      <c r="Q851" s="112" t="s">
        <v>134</v>
      </c>
      <c r="R851" s="106" t="s">
        <v>134</v>
      </c>
      <c r="S851" s="112" t="s">
        <v>134</v>
      </c>
    </row>
    <row r="852" spans="1:19" ht="7.5" customHeight="1" x14ac:dyDescent="0.25">
      <c r="A852" s="55">
        <v>852</v>
      </c>
      <c r="B852" s="66" t="s">
        <v>488</v>
      </c>
      <c r="C852" s="89" t="s">
        <v>1253</v>
      </c>
      <c r="D852" s="72" t="s">
        <v>1336</v>
      </c>
      <c r="E852" s="76" t="s">
        <v>1281</v>
      </c>
      <c r="F852" s="72" t="s">
        <v>134</v>
      </c>
      <c r="G852" s="98" t="s">
        <v>134</v>
      </c>
      <c r="H852" s="72" t="s">
        <v>134</v>
      </c>
      <c r="I852" s="98" t="s">
        <v>134</v>
      </c>
      <c r="J852" s="18" t="s">
        <v>134</v>
      </c>
      <c r="K852" s="67" t="s">
        <v>134</v>
      </c>
      <c r="L852" s="106" t="s">
        <v>134</v>
      </c>
      <c r="M852" s="112" t="s">
        <v>134</v>
      </c>
      <c r="N852" s="31" t="s">
        <v>134</v>
      </c>
      <c r="O852" s="112" t="s">
        <v>134</v>
      </c>
      <c r="P852" s="31" t="s">
        <v>134</v>
      </c>
      <c r="Q852" s="112" t="s">
        <v>134</v>
      </c>
      <c r="R852" s="106" t="s">
        <v>134</v>
      </c>
      <c r="S852" s="112" t="s">
        <v>134</v>
      </c>
    </row>
    <row r="853" spans="1:19" ht="7.5" customHeight="1" x14ac:dyDescent="0.25">
      <c r="A853" s="55">
        <v>853</v>
      </c>
      <c r="B853" s="66" t="s">
        <v>295</v>
      </c>
      <c r="C853" s="89" t="s">
        <v>1253</v>
      </c>
      <c r="D853" s="72" t="s">
        <v>1336</v>
      </c>
      <c r="E853" s="76" t="s">
        <v>1267</v>
      </c>
      <c r="F853" s="72" t="s">
        <v>134</v>
      </c>
      <c r="G853" s="98" t="s">
        <v>134</v>
      </c>
      <c r="H853" s="72" t="s">
        <v>134</v>
      </c>
      <c r="I853" s="98" t="s">
        <v>134</v>
      </c>
      <c r="J853" s="18" t="s">
        <v>134</v>
      </c>
      <c r="K853" s="67" t="s">
        <v>134</v>
      </c>
      <c r="L853" s="106" t="s">
        <v>134</v>
      </c>
      <c r="M853" s="112" t="s">
        <v>134</v>
      </c>
      <c r="N853" s="31" t="s">
        <v>134</v>
      </c>
      <c r="O853" s="112" t="s">
        <v>134</v>
      </c>
      <c r="P853" s="31" t="s">
        <v>134</v>
      </c>
      <c r="Q853" s="112" t="s">
        <v>134</v>
      </c>
      <c r="R853" s="106" t="s">
        <v>134</v>
      </c>
      <c r="S853" s="112" t="s">
        <v>134</v>
      </c>
    </row>
    <row r="854" spans="1:19" ht="7.5" customHeight="1" x14ac:dyDescent="0.25">
      <c r="A854" s="55">
        <v>854</v>
      </c>
      <c r="B854" s="75" t="s">
        <v>214</v>
      </c>
      <c r="C854" s="89" t="s">
        <v>1253</v>
      </c>
      <c r="D854" s="72" t="s">
        <v>1336</v>
      </c>
      <c r="E854" s="76" t="s">
        <v>1279</v>
      </c>
      <c r="F854" s="72" t="s">
        <v>134</v>
      </c>
      <c r="G854" s="98" t="s">
        <v>134</v>
      </c>
      <c r="H854" s="72" t="s">
        <v>134</v>
      </c>
      <c r="I854" s="98" t="s">
        <v>134</v>
      </c>
      <c r="J854" s="18" t="s">
        <v>134</v>
      </c>
      <c r="K854" s="67" t="s">
        <v>134</v>
      </c>
      <c r="L854" s="106" t="s">
        <v>134</v>
      </c>
      <c r="M854" s="112" t="s">
        <v>134</v>
      </c>
      <c r="N854" s="31" t="s">
        <v>134</v>
      </c>
      <c r="O854" s="112" t="s">
        <v>134</v>
      </c>
      <c r="P854" s="31" t="s">
        <v>134</v>
      </c>
      <c r="Q854" s="112" t="s">
        <v>134</v>
      </c>
      <c r="R854" s="106" t="s">
        <v>134</v>
      </c>
      <c r="S854" s="112" t="s">
        <v>134</v>
      </c>
    </row>
    <row r="855" spans="1:19" ht="7.5" customHeight="1" x14ac:dyDescent="0.25">
      <c r="A855" s="55">
        <v>855</v>
      </c>
      <c r="B855" s="75" t="s">
        <v>459</v>
      </c>
      <c r="C855" s="89" t="s">
        <v>1253</v>
      </c>
      <c r="D855" s="72" t="s">
        <v>1336</v>
      </c>
      <c r="E855" s="76" t="s">
        <v>1279</v>
      </c>
      <c r="F855" s="72" t="s">
        <v>134</v>
      </c>
      <c r="G855" s="98" t="s">
        <v>134</v>
      </c>
      <c r="H855" s="72" t="s">
        <v>134</v>
      </c>
      <c r="I855" s="98" t="s">
        <v>134</v>
      </c>
      <c r="J855" s="18" t="s">
        <v>134</v>
      </c>
      <c r="K855" s="67" t="s">
        <v>134</v>
      </c>
      <c r="L855" s="106" t="s">
        <v>134</v>
      </c>
      <c r="M855" s="112" t="s">
        <v>134</v>
      </c>
      <c r="N855" s="31" t="s">
        <v>134</v>
      </c>
      <c r="O855" s="112" t="s">
        <v>134</v>
      </c>
      <c r="P855" s="31" t="s">
        <v>134</v>
      </c>
      <c r="Q855" s="112" t="s">
        <v>134</v>
      </c>
      <c r="R855" s="106" t="s">
        <v>134</v>
      </c>
      <c r="S855" s="112" t="s">
        <v>134</v>
      </c>
    </row>
    <row r="856" spans="1:19" ht="7.5" customHeight="1" x14ac:dyDescent="0.25">
      <c r="A856" s="55">
        <v>856</v>
      </c>
      <c r="B856" s="66" t="s">
        <v>296</v>
      </c>
      <c r="C856" s="89" t="s">
        <v>1253</v>
      </c>
      <c r="D856" s="72" t="s">
        <v>1336</v>
      </c>
      <c r="E856" s="87" t="s">
        <v>1282</v>
      </c>
      <c r="F856" s="72" t="s">
        <v>134</v>
      </c>
      <c r="G856" s="98" t="s">
        <v>134</v>
      </c>
      <c r="H856" s="72" t="s">
        <v>134</v>
      </c>
      <c r="I856" s="98" t="s">
        <v>134</v>
      </c>
      <c r="J856" s="18" t="s">
        <v>134</v>
      </c>
      <c r="K856" s="67" t="s">
        <v>134</v>
      </c>
      <c r="L856" s="106" t="s">
        <v>134</v>
      </c>
      <c r="M856" s="112" t="s">
        <v>134</v>
      </c>
      <c r="N856" s="31" t="s">
        <v>134</v>
      </c>
      <c r="O856" s="112" t="s">
        <v>134</v>
      </c>
      <c r="P856" s="31" t="s">
        <v>134</v>
      </c>
      <c r="Q856" s="112" t="s">
        <v>134</v>
      </c>
      <c r="R856" s="106" t="s">
        <v>134</v>
      </c>
      <c r="S856" s="112" t="s">
        <v>134</v>
      </c>
    </row>
    <row r="857" spans="1:19" ht="7.5" customHeight="1" x14ac:dyDescent="0.25">
      <c r="A857" s="55">
        <v>857</v>
      </c>
      <c r="B857" s="66" t="s">
        <v>304</v>
      </c>
      <c r="C857" s="89" t="s">
        <v>1253</v>
      </c>
      <c r="D857" s="72" t="s">
        <v>1336</v>
      </c>
      <c r="E857" s="76" t="s">
        <v>1283</v>
      </c>
      <c r="F857" s="72" t="s">
        <v>134</v>
      </c>
      <c r="G857" s="98" t="s">
        <v>134</v>
      </c>
      <c r="H857" s="72" t="s">
        <v>134</v>
      </c>
      <c r="I857" s="98" t="s">
        <v>134</v>
      </c>
      <c r="J857" s="18" t="s">
        <v>134</v>
      </c>
      <c r="K857" s="67" t="s">
        <v>134</v>
      </c>
      <c r="L857" s="106" t="s">
        <v>134</v>
      </c>
      <c r="M857" s="112" t="s">
        <v>134</v>
      </c>
      <c r="N857" s="31" t="s">
        <v>134</v>
      </c>
      <c r="O857" s="112" t="s">
        <v>134</v>
      </c>
      <c r="P857" s="31" t="s">
        <v>134</v>
      </c>
      <c r="Q857" s="112" t="s">
        <v>134</v>
      </c>
      <c r="R857" s="106" t="s">
        <v>134</v>
      </c>
      <c r="S857" s="112" t="s">
        <v>134</v>
      </c>
    </row>
    <row r="858" spans="1:19" ht="7.5" customHeight="1" x14ac:dyDescent="0.25">
      <c r="A858" s="55">
        <v>858</v>
      </c>
      <c r="B858" s="66" t="s">
        <v>311</v>
      </c>
      <c r="C858" s="89" t="s">
        <v>1253</v>
      </c>
      <c r="D858" s="72" t="s">
        <v>1336</v>
      </c>
      <c r="E858" s="76" t="s">
        <v>1283</v>
      </c>
      <c r="F858" s="72" t="s">
        <v>134</v>
      </c>
      <c r="G858" s="98" t="s">
        <v>134</v>
      </c>
      <c r="H858" s="72" t="s">
        <v>134</v>
      </c>
      <c r="I858" s="98" t="s">
        <v>134</v>
      </c>
      <c r="J858" s="18" t="s">
        <v>134</v>
      </c>
      <c r="K858" s="67" t="s">
        <v>134</v>
      </c>
      <c r="L858" s="106" t="s">
        <v>134</v>
      </c>
      <c r="M858" s="112" t="s">
        <v>134</v>
      </c>
      <c r="N858" s="31" t="s">
        <v>134</v>
      </c>
      <c r="O858" s="112" t="s">
        <v>134</v>
      </c>
      <c r="P858" s="31" t="s">
        <v>134</v>
      </c>
      <c r="Q858" s="112" t="s">
        <v>134</v>
      </c>
      <c r="R858" s="106" t="s">
        <v>134</v>
      </c>
      <c r="S858" s="112" t="s">
        <v>134</v>
      </c>
    </row>
    <row r="859" spans="1:19" ht="7.5" customHeight="1" x14ac:dyDescent="0.25">
      <c r="A859" s="55">
        <v>859</v>
      </c>
      <c r="B859" s="66" t="s">
        <v>491</v>
      </c>
      <c r="C859" s="89" t="s">
        <v>1253</v>
      </c>
      <c r="D859" s="72" t="s">
        <v>1336</v>
      </c>
      <c r="E859" s="76" t="s">
        <v>1281</v>
      </c>
      <c r="F859" s="72" t="s">
        <v>134</v>
      </c>
      <c r="G859" s="98" t="s">
        <v>134</v>
      </c>
      <c r="H859" s="72" t="s">
        <v>134</v>
      </c>
      <c r="I859" s="98" t="s">
        <v>134</v>
      </c>
      <c r="J859" s="18" t="s">
        <v>134</v>
      </c>
      <c r="K859" s="67" t="s">
        <v>134</v>
      </c>
      <c r="L859" s="106" t="s">
        <v>134</v>
      </c>
      <c r="M859" s="112" t="s">
        <v>134</v>
      </c>
      <c r="N859" s="31" t="s">
        <v>134</v>
      </c>
      <c r="O859" s="112" t="s">
        <v>134</v>
      </c>
      <c r="P859" s="31" t="s">
        <v>134</v>
      </c>
      <c r="Q859" s="112" t="s">
        <v>134</v>
      </c>
      <c r="R859" s="106" t="s">
        <v>134</v>
      </c>
      <c r="S859" s="112" t="s">
        <v>134</v>
      </c>
    </row>
    <row r="860" spans="1:19" ht="7.5" customHeight="1" x14ac:dyDescent="0.25">
      <c r="A860" s="55">
        <v>860</v>
      </c>
      <c r="B860" s="66" t="s">
        <v>492</v>
      </c>
      <c r="C860" s="89" t="s">
        <v>1253</v>
      </c>
      <c r="D860" s="72" t="s">
        <v>1336</v>
      </c>
      <c r="E860" s="76" t="s">
        <v>1281</v>
      </c>
      <c r="F860" s="72" t="s">
        <v>134</v>
      </c>
      <c r="G860" s="98" t="s">
        <v>134</v>
      </c>
      <c r="H860" s="72" t="s">
        <v>134</v>
      </c>
      <c r="I860" s="98" t="s">
        <v>134</v>
      </c>
      <c r="J860" s="18" t="s">
        <v>134</v>
      </c>
      <c r="K860" s="67" t="s">
        <v>134</v>
      </c>
      <c r="L860" s="106" t="s">
        <v>134</v>
      </c>
      <c r="M860" s="112" t="s">
        <v>134</v>
      </c>
      <c r="N860" s="31" t="s">
        <v>134</v>
      </c>
      <c r="O860" s="112" t="s">
        <v>134</v>
      </c>
      <c r="P860" s="31" t="s">
        <v>134</v>
      </c>
      <c r="Q860" s="112" t="s">
        <v>134</v>
      </c>
      <c r="R860" s="106" t="s">
        <v>134</v>
      </c>
      <c r="S860" s="112" t="s">
        <v>134</v>
      </c>
    </row>
    <row r="861" spans="1:19" ht="7.5" customHeight="1" x14ac:dyDescent="0.25">
      <c r="A861" s="55">
        <v>861</v>
      </c>
      <c r="B861" s="66" t="s">
        <v>493</v>
      </c>
      <c r="C861" s="89" t="s">
        <v>1253</v>
      </c>
      <c r="D861" s="72" t="s">
        <v>1336</v>
      </c>
      <c r="E861" s="76" t="s">
        <v>1281</v>
      </c>
      <c r="F861" s="72" t="s">
        <v>134</v>
      </c>
      <c r="G861" s="98" t="s">
        <v>134</v>
      </c>
      <c r="H861" s="72" t="s">
        <v>134</v>
      </c>
      <c r="I861" s="98" t="s">
        <v>134</v>
      </c>
      <c r="J861" s="18" t="s">
        <v>134</v>
      </c>
      <c r="K861" s="67" t="s">
        <v>134</v>
      </c>
      <c r="L861" s="106" t="s">
        <v>134</v>
      </c>
      <c r="M861" s="112" t="s">
        <v>134</v>
      </c>
      <c r="N861" s="31" t="s">
        <v>134</v>
      </c>
      <c r="O861" s="112" t="s">
        <v>134</v>
      </c>
      <c r="P861" s="31" t="s">
        <v>134</v>
      </c>
      <c r="Q861" s="112" t="s">
        <v>134</v>
      </c>
      <c r="R861" s="106" t="s">
        <v>134</v>
      </c>
      <c r="S861" s="112" t="s">
        <v>134</v>
      </c>
    </row>
    <row r="862" spans="1:19" ht="7.5" customHeight="1" x14ac:dyDescent="0.25">
      <c r="A862" s="55">
        <v>862</v>
      </c>
      <c r="B862" s="66" t="s">
        <v>494</v>
      </c>
      <c r="C862" s="89" t="s">
        <v>1253</v>
      </c>
      <c r="D862" s="72" t="s">
        <v>1336</v>
      </c>
      <c r="E862" s="76" t="s">
        <v>1281</v>
      </c>
      <c r="F862" s="72" t="s">
        <v>134</v>
      </c>
      <c r="G862" s="98" t="s">
        <v>134</v>
      </c>
      <c r="H862" s="72" t="s">
        <v>134</v>
      </c>
      <c r="I862" s="98" t="s">
        <v>134</v>
      </c>
      <c r="J862" s="18" t="s">
        <v>134</v>
      </c>
      <c r="K862" s="67" t="s">
        <v>134</v>
      </c>
      <c r="L862" s="106" t="s">
        <v>134</v>
      </c>
      <c r="M862" s="112" t="s">
        <v>134</v>
      </c>
      <c r="N862" s="31" t="s">
        <v>134</v>
      </c>
      <c r="O862" s="112" t="s">
        <v>134</v>
      </c>
      <c r="P862" s="31" t="s">
        <v>134</v>
      </c>
      <c r="Q862" s="112" t="s">
        <v>134</v>
      </c>
      <c r="R862" s="106" t="s">
        <v>134</v>
      </c>
      <c r="S862" s="112" t="s">
        <v>134</v>
      </c>
    </row>
    <row r="863" spans="1:19" ht="7.5" customHeight="1" x14ac:dyDescent="0.25">
      <c r="A863" s="55">
        <v>863</v>
      </c>
      <c r="B863" s="75" t="s">
        <v>466</v>
      </c>
      <c r="C863" s="89" t="s">
        <v>1253</v>
      </c>
      <c r="D863" s="72" t="s">
        <v>1336</v>
      </c>
      <c r="E863" s="76" t="s">
        <v>1288</v>
      </c>
      <c r="F863" s="72" t="s">
        <v>134</v>
      </c>
      <c r="G863" s="98" t="s">
        <v>134</v>
      </c>
      <c r="H863" s="72" t="s">
        <v>134</v>
      </c>
      <c r="I863" s="98" t="s">
        <v>134</v>
      </c>
      <c r="J863" s="18" t="s">
        <v>134</v>
      </c>
      <c r="K863" s="67" t="s">
        <v>134</v>
      </c>
      <c r="L863" s="106" t="s">
        <v>134</v>
      </c>
      <c r="M863" s="112" t="s">
        <v>134</v>
      </c>
      <c r="N863" s="31" t="s">
        <v>134</v>
      </c>
      <c r="O863" s="112" t="s">
        <v>134</v>
      </c>
      <c r="P863" s="31" t="s">
        <v>134</v>
      </c>
      <c r="Q863" s="112" t="s">
        <v>134</v>
      </c>
      <c r="R863" s="106" t="s">
        <v>134</v>
      </c>
      <c r="S863" s="112" t="s">
        <v>134</v>
      </c>
    </row>
    <row r="864" spans="1:19" ht="7.5" customHeight="1" x14ac:dyDescent="0.25">
      <c r="A864" s="55">
        <v>864</v>
      </c>
      <c r="B864" s="66" t="s">
        <v>289</v>
      </c>
      <c r="C864" s="89" t="s">
        <v>1253</v>
      </c>
      <c r="D864" s="72" t="s">
        <v>1336</v>
      </c>
      <c r="E864" s="76" t="s">
        <v>1290</v>
      </c>
      <c r="F864" s="72" t="s">
        <v>134</v>
      </c>
      <c r="G864" s="98" t="s">
        <v>134</v>
      </c>
      <c r="H864" s="72" t="s">
        <v>134</v>
      </c>
      <c r="I864" s="98" t="s">
        <v>134</v>
      </c>
      <c r="J864" s="18" t="s">
        <v>134</v>
      </c>
      <c r="K864" s="67" t="s">
        <v>134</v>
      </c>
      <c r="L864" s="106" t="s">
        <v>134</v>
      </c>
      <c r="M864" s="112" t="s">
        <v>134</v>
      </c>
      <c r="N864" s="31" t="s">
        <v>134</v>
      </c>
      <c r="O864" s="112" t="s">
        <v>134</v>
      </c>
      <c r="P864" s="31" t="s">
        <v>134</v>
      </c>
      <c r="Q864" s="112" t="s">
        <v>134</v>
      </c>
      <c r="R864" s="106" t="s">
        <v>134</v>
      </c>
      <c r="S864" s="112" t="s">
        <v>134</v>
      </c>
    </row>
    <row r="865" spans="1:19" ht="7.5" customHeight="1" x14ac:dyDescent="0.25">
      <c r="A865" s="55">
        <v>865</v>
      </c>
      <c r="B865" s="66" t="s">
        <v>290</v>
      </c>
      <c r="C865" s="89" t="s">
        <v>1253</v>
      </c>
      <c r="D865" s="72" t="s">
        <v>1336</v>
      </c>
      <c r="E865" s="76" t="s">
        <v>1290</v>
      </c>
      <c r="F865" s="72" t="s">
        <v>134</v>
      </c>
      <c r="G865" s="98" t="s">
        <v>134</v>
      </c>
      <c r="H865" s="72" t="s">
        <v>134</v>
      </c>
      <c r="I865" s="98" t="s">
        <v>134</v>
      </c>
      <c r="J865" s="18" t="s">
        <v>134</v>
      </c>
      <c r="K865" s="67" t="s">
        <v>134</v>
      </c>
      <c r="L865" s="106" t="s">
        <v>134</v>
      </c>
      <c r="M865" s="112" t="s">
        <v>134</v>
      </c>
      <c r="N865" s="31" t="s">
        <v>134</v>
      </c>
      <c r="O865" s="112" t="s">
        <v>134</v>
      </c>
      <c r="P865" s="31" t="s">
        <v>134</v>
      </c>
      <c r="Q865" s="112" t="s">
        <v>134</v>
      </c>
      <c r="R865" s="106" t="s">
        <v>134</v>
      </c>
      <c r="S865" s="112" t="s">
        <v>134</v>
      </c>
    </row>
    <row r="866" spans="1:19" ht="7.5" customHeight="1" x14ac:dyDescent="0.25">
      <c r="A866" s="55">
        <v>866</v>
      </c>
      <c r="B866" s="66" t="s">
        <v>291</v>
      </c>
      <c r="C866" s="89" t="s">
        <v>1253</v>
      </c>
      <c r="D866" s="72" t="s">
        <v>1336</v>
      </c>
      <c r="E866" s="76" t="s">
        <v>1290</v>
      </c>
      <c r="F866" s="72" t="s">
        <v>134</v>
      </c>
      <c r="G866" s="98" t="s">
        <v>134</v>
      </c>
      <c r="H866" s="72" t="s">
        <v>134</v>
      </c>
      <c r="I866" s="98" t="s">
        <v>134</v>
      </c>
      <c r="J866" s="18" t="s">
        <v>134</v>
      </c>
      <c r="K866" s="67" t="s">
        <v>134</v>
      </c>
      <c r="L866" s="106" t="s">
        <v>134</v>
      </c>
      <c r="M866" s="112" t="s">
        <v>134</v>
      </c>
      <c r="N866" s="31" t="s">
        <v>134</v>
      </c>
      <c r="O866" s="112" t="s">
        <v>134</v>
      </c>
      <c r="P866" s="31" t="s">
        <v>134</v>
      </c>
      <c r="Q866" s="112" t="s">
        <v>134</v>
      </c>
      <c r="R866" s="106" t="s">
        <v>134</v>
      </c>
      <c r="S866" s="112" t="s">
        <v>134</v>
      </c>
    </row>
    <row r="867" spans="1:19" ht="7.5" customHeight="1" x14ac:dyDescent="0.25">
      <c r="A867" s="55">
        <v>867</v>
      </c>
      <c r="B867" s="66" t="s">
        <v>294</v>
      </c>
      <c r="C867" s="89" t="s">
        <v>1253</v>
      </c>
      <c r="D867" s="72" t="s">
        <v>1336</v>
      </c>
      <c r="E867" s="76" t="s">
        <v>1280</v>
      </c>
      <c r="F867" s="72" t="s">
        <v>134</v>
      </c>
      <c r="G867" s="98" t="s">
        <v>134</v>
      </c>
      <c r="H867" s="72" t="s">
        <v>134</v>
      </c>
      <c r="I867" s="98" t="s">
        <v>134</v>
      </c>
      <c r="J867" s="18" t="s">
        <v>134</v>
      </c>
      <c r="K867" s="67" t="s">
        <v>134</v>
      </c>
      <c r="L867" s="106" t="s">
        <v>134</v>
      </c>
      <c r="M867" s="112" t="s">
        <v>134</v>
      </c>
      <c r="N867" s="31" t="s">
        <v>134</v>
      </c>
      <c r="O867" s="112" t="s">
        <v>134</v>
      </c>
      <c r="P867" s="31" t="s">
        <v>134</v>
      </c>
      <c r="Q867" s="112" t="s">
        <v>134</v>
      </c>
      <c r="R867" s="106" t="s">
        <v>134</v>
      </c>
      <c r="S867" s="112" t="s">
        <v>134</v>
      </c>
    </row>
    <row r="868" spans="1:19" ht="7.5" customHeight="1" x14ac:dyDescent="0.25">
      <c r="A868" s="55">
        <v>868</v>
      </c>
      <c r="B868" s="66" t="s">
        <v>299</v>
      </c>
      <c r="C868" s="89" t="s">
        <v>1253</v>
      </c>
      <c r="D868" s="72" t="s">
        <v>1336</v>
      </c>
      <c r="E868" s="76" t="s">
        <v>1280</v>
      </c>
      <c r="F868" s="72" t="s">
        <v>134</v>
      </c>
      <c r="G868" s="98" t="s">
        <v>134</v>
      </c>
      <c r="H868" s="72" t="s">
        <v>134</v>
      </c>
      <c r="I868" s="98" t="s">
        <v>134</v>
      </c>
      <c r="J868" s="18" t="s">
        <v>134</v>
      </c>
      <c r="K868" s="67" t="s">
        <v>134</v>
      </c>
      <c r="L868" s="106" t="s">
        <v>134</v>
      </c>
      <c r="M868" s="112" t="s">
        <v>134</v>
      </c>
      <c r="N868" s="31" t="s">
        <v>134</v>
      </c>
      <c r="O868" s="112" t="s">
        <v>134</v>
      </c>
      <c r="P868" s="31" t="s">
        <v>134</v>
      </c>
      <c r="Q868" s="112" t="s">
        <v>134</v>
      </c>
      <c r="R868" s="106" t="s">
        <v>134</v>
      </c>
      <c r="S868" s="112" t="s">
        <v>134</v>
      </c>
    </row>
    <row r="869" spans="1:19" ht="7.5" customHeight="1" x14ac:dyDescent="0.25">
      <c r="A869" s="55">
        <v>869</v>
      </c>
      <c r="B869" s="66" t="s">
        <v>309</v>
      </c>
      <c r="C869" s="89" t="s">
        <v>1253</v>
      </c>
      <c r="D869" s="72" t="s">
        <v>1336</v>
      </c>
      <c r="E869" s="76" t="s">
        <v>1280</v>
      </c>
      <c r="F869" s="72" t="s">
        <v>134</v>
      </c>
      <c r="G869" s="98" t="s">
        <v>134</v>
      </c>
      <c r="H869" s="72" t="s">
        <v>134</v>
      </c>
      <c r="I869" s="98" t="s">
        <v>134</v>
      </c>
      <c r="J869" s="18" t="s">
        <v>134</v>
      </c>
      <c r="K869" s="67" t="s">
        <v>134</v>
      </c>
      <c r="L869" s="106" t="s">
        <v>134</v>
      </c>
      <c r="M869" s="112" t="s">
        <v>134</v>
      </c>
      <c r="N869" s="31" t="s">
        <v>134</v>
      </c>
      <c r="O869" s="112" t="s">
        <v>134</v>
      </c>
      <c r="P869" s="31" t="s">
        <v>134</v>
      </c>
      <c r="Q869" s="112" t="s">
        <v>134</v>
      </c>
      <c r="R869" s="106" t="s">
        <v>134</v>
      </c>
      <c r="S869" s="112" t="s">
        <v>134</v>
      </c>
    </row>
    <row r="870" spans="1:19" ht="7.5" customHeight="1" x14ac:dyDescent="0.25">
      <c r="A870" s="55">
        <v>870</v>
      </c>
      <c r="B870" s="66" t="s">
        <v>495</v>
      </c>
      <c r="C870" s="89" t="s">
        <v>1253</v>
      </c>
      <c r="D870" s="72" t="s">
        <v>1336</v>
      </c>
      <c r="E870" s="76" t="s">
        <v>1281</v>
      </c>
      <c r="F870" s="72" t="s">
        <v>134</v>
      </c>
      <c r="G870" s="98" t="s">
        <v>134</v>
      </c>
      <c r="H870" s="72" t="s">
        <v>134</v>
      </c>
      <c r="I870" s="98" t="s">
        <v>134</v>
      </c>
      <c r="J870" s="18" t="s">
        <v>134</v>
      </c>
      <c r="K870" s="67" t="s">
        <v>134</v>
      </c>
      <c r="L870" s="106" t="s">
        <v>134</v>
      </c>
      <c r="M870" s="112" t="s">
        <v>134</v>
      </c>
      <c r="N870" s="31" t="s">
        <v>134</v>
      </c>
      <c r="O870" s="112" t="s">
        <v>134</v>
      </c>
      <c r="P870" s="31" t="s">
        <v>134</v>
      </c>
      <c r="Q870" s="112" t="s">
        <v>134</v>
      </c>
      <c r="R870" s="106" t="s">
        <v>134</v>
      </c>
      <c r="S870" s="112" t="s">
        <v>134</v>
      </c>
    </row>
    <row r="871" spans="1:19" ht="7.5" customHeight="1" x14ac:dyDescent="0.25">
      <c r="A871" s="55">
        <v>871</v>
      </c>
      <c r="B871" s="66" t="s">
        <v>496</v>
      </c>
      <c r="C871" s="89" t="s">
        <v>1253</v>
      </c>
      <c r="D871" s="72" t="s">
        <v>1336</v>
      </c>
      <c r="E871" s="76" t="s">
        <v>1281</v>
      </c>
      <c r="F871" s="72" t="s">
        <v>134</v>
      </c>
      <c r="G871" s="98" t="s">
        <v>134</v>
      </c>
      <c r="H871" s="72" t="s">
        <v>134</v>
      </c>
      <c r="I871" s="98" t="s">
        <v>134</v>
      </c>
      <c r="J871" s="18" t="s">
        <v>134</v>
      </c>
      <c r="K871" s="67" t="s">
        <v>134</v>
      </c>
      <c r="L871" s="106" t="s">
        <v>134</v>
      </c>
      <c r="M871" s="112" t="s">
        <v>134</v>
      </c>
      <c r="N871" s="31" t="s">
        <v>134</v>
      </c>
      <c r="O871" s="112" t="s">
        <v>134</v>
      </c>
      <c r="P871" s="31" t="s">
        <v>134</v>
      </c>
      <c r="Q871" s="112" t="s">
        <v>134</v>
      </c>
      <c r="R871" s="106" t="s">
        <v>134</v>
      </c>
      <c r="S871" s="112" t="s">
        <v>134</v>
      </c>
    </row>
    <row r="872" spans="1:19" ht="7.5" customHeight="1" x14ac:dyDescent="0.25">
      <c r="A872" s="55">
        <v>872</v>
      </c>
      <c r="B872" s="66" t="s">
        <v>497</v>
      </c>
      <c r="C872" s="89" t="s">
        <v>1253</v>
      </c>
      <c r="D872" s="72" t="s">
        <v>1336</v>
      </c>
      <c r="E872" s="76" t="s">
        <v>1281</v>
      </c>
      <c r="F872" s="72" t="s">
        <v>134</v>
      </c>
      <c r="G872" s="98" t="s">
        <v>134</v>
      </c>
      <c r="H872" s="72" t="s">
        <v>134</v>
      </c>
      <c r="I872" s="98" t="s">
        <v>134</v>
      </c>
      <c r="J872" s="18" t="s">
        <v>134</v>
      </c>
      <c r="K872" s="67" t="s">
        <v>134</v>
      </c>
      <c r="L872" s="106" t="s">
        <v>134</v>
      </c>
      <c r="M872" s="112" t="s">
        <v>134</v>
      </c>
      <c r="N872" s="31" t="s">
        <v>134</v>
      </c>
      <c r="O872" s="112" t="s">
        <v>134</v>
      </c>
      <c r="P872" s="31" t="s">
        <v>134</v>
      </c>
      <c r="Q872" s="112" t="s">
        <v>134</v>
      </c>
      <c r="R872" s="106" t="s">
        <v>134</v>
      </c>
      <c r="S872" s="112" t="s">
        <v>134</v>
      </c>
    </row>
    <row r="873" spans="1:19" ht="7.5" customHeight="1" x14ac:dyDescent="0.25">
      <c r="A873" s="55">
        <v>873</v>
      </c>
      <c r="B873" s="66" t="s">
        <v>500</v>
      </c>
      <c r="C873" s="89" t="s">
        <v>1253</v>
      </c>
      <c r="D873" s="72" t="s">
        <v>1336</v>
      </c>
      <c r="E873" s="76" t="s">
        <v>1281</v>
      </c>
      <c r="F873" s="72" t="s">
        <v>134</v>
      </c>
      <c r="G873" s="98" t="s">
        <v>134</v>
      </c>
      <c r="H873" s="72" t="s">
        <v>134</v>
      </c>
      <c r="I873" s="98" t="s">
        <v>134</v>
      </c>
      <c r="J873" s="18" t="s">
        <v>134</v>
      </c>
      <c r="K873" s="67" t="s">
        <v>134</v>
      </c>
      <c r="L873" s="106" t="s">
        <v>134</v>
      </c>
      <c r="M873" s="112" t="s">
        <v>134</v>
      </c>
      <c r="N873" s="31" t="s">
        <v>134</v>
      </c>
      <c r="O873" s="112" t="s">
        <v>134</v>
      </c>
      <c r="P873" s="31" t="s">
        <v>134</v>
      </c>
      <c r="Q873" s="112" t="s">
        <v>134</v>
      </c>
      <c r="R873" s="106" t="s">
        <v>134</v>
      </c>
      <c r="S873" s="112" t="s">
        <v>134</v>
      </c>
    </row>
    <row r="874" spans="1:19" ht="7.5" customHeight="1" x14ac:dyDescent="0.25">
      <c r="A874" s="55">
        <v>874</v>
      </c>
      <c r="B874" s="66" t="s">
        <v>498</v>
      </c>
      <c r="C874" s="89" t="s">
        <v>1253</v>
      </c>
      <c r="D874" s="72" t="s">
        <v>1336</v>
      </c>
      <c r="E874" s="76" t="s">
        <v>1281</v>
      </c>
      <c r="F874" s="72" t="s">
        <v>134</v>
      </c>
      <c r="G874" s="98" t="s">
        <v>134</v>
      </c>
      <c r="H874" s="72" t="s">
        <v>134</v>
      </c>
      <c r="I874" s="98" t="s">
        <v>134</v>
      </c>
      <c r="J874" s="18" t="s">
        <v>134</v>
      </c>
      <c r="K874" s="67" t="s">
        <v>134</v>
      </c>
      <c r="L874" s="106" t="s">
        <v>134</v>
      </c>
      <c r="M874" s="112" t="s">
        <v>134</v>
      </c>
      <c r="N874" s="31" t="s">
        <v>134</v>
      </c>
      <c r="O874" s="112" t="s">
        <v>134</v>
      </c>
      <c r="P874" s="31" t="s">
        <v>134</v>
      </c>
      <c r="Q874" s="112" t="s">
        <v>134</v>
      </c>
      <c r="R874" s="106" t="s">
        <v>134</v>
      </c>
      <c r="S874" s="112" t="s">
        <v>134</v>
      </c>
    </row>
    <row r="875" spans="1:19" ht="7.5" customHeight="1" x14ac:dyDescent="0.25">
      <c r="A875" s="55">
        <v>875</v>
      </c>
      <c r="B875" s="66" t="s">
        <v>499</v>
      </c>
      <c r="C875" s="89" t="s">
        <v>1253</v>
      </c>
      <c r="D875" s="72" t="s">
        <v>1336</v>
      </c>
      <c r="E875" s="76" t="s">
        <v>1281</v>
      </c>
      <c r="F875" s="72" t="s">
        <v>134</v>
      </c>
      <c r="G875" s="98" t="s">
        <v>134</v>
      </c>
      <c r="H875" s="72" t="s">
        <v>134</v>
      </c>
      <c r="I875" s="98" t="s">
        <v>134</v>
      </c>
      <c r="J875" s="18" t="s">
        <v>134</v>
      </c>
      <c r="K875" s="67" t="s">
        <v>134</v>
      </c>
      <c r="L875" s="106" t="s">
        <v>134</v>
      </c>
      <c r="M875" s="112" t="s">
        <v>134</v>
      </c>
      <c r="N875" s="31" t="s">
        <v>134</v>
      </c>
      <c r="O875" s="112" t="s">
        <v>134</v>
      </c>
      <c r="P875" s="31" t="s">
        <v>134</v>
      </c>
      <c r="Q875" s="112" t="s">
        <v>134</v>
      </c>
      <c r="R875" s="106" t="s">
        <v>134</v>
      </c>
      <c r="S875" s="112" t="s">
        <v>134</v>
      </c>
    </row>
    <row r="876" spans="1:19" ht="7.5" customHeight="1" x14ac:dyDescent="0.25">
      <c r="A876" s="55">
        <v>876</v>
      </c>
      <c r="B876" s="75" t="s">
        <v>271</v>
      </c>
      <c r="C876" s="89" t="s">
        <v>1253</v>
      </c>
      <c r="D876" s="72" t="s">
        <v>1336</v>
      </c>
      <c r="E876" s="87" t="s">
        <v>1261</v>
      </c>
      <c r="F876" s="72" t="s">
        <v>134</v>
      </c>
      <c r="G876" s="98" t="s">
        <v>134</v>
      </c>
      <c r="H876" s="72" t="s">
        <v>134</v>
      </c>
      <c r="I876" s="98" t="s">
        <v>134</v>
      </c>
      <c r="J876" s="18" t="s">
        <v>134</v>
      </c>
      <c r="K876" s="67" t="s">
        <v>134</v>
      </c>
      <c r="L876" s="106" t="s">
        <v>134</v>
      </c>
      <c r="M876" s="112" t="s">
        <v>134</v>
      </c>
      <c r="N876" s="31" t="s">
        <v>134</v>
      </c>
      <c r="O876" s="112" t="s">
        <v>134</v>
      </c>
      <c r="P876" s="31" t="s">
        <v>134</v>
      </c>
      <c r="Q876" s="112" t="s">
        <v>134</v>
      </c>
      <c r="R876" s="106" t="s">
        <v>134</v>
      </c>
      <c r="S876" s="112" t="s">
        <v>134</v>
      </c>
    </row>
    <row r="877" spans="1:19" ht="7.5" customHeight="1" x14ac:dyDescent="0.25">
      <c r="A877" s="55">
        <v>877</v>
      </c>
      <c r="B877" s="75" t="s">
        <v>458</v>
      </c>
      <c r="C877" s="89" t="s">
        <v>1253</v>
      </c>
      <c r="D877" s="72" t="s">
        <v>1336</v>
      </c>
      <c r="E877" s="87" t="s">
        <v>1261</v>
      </c>
      <c r="F877" s="72" t="s">
        <v>134</v>
      </c>
      <c r="G877" s="98" t="s">
        <v>134</v>
      </c>
      <c r="H877" s="72" t="s">
        <v>134</v>
      </c>
      <c r="I877" s="98" t="s">
        <v>134</v>
      </c>
      <c r="J877" s="18" t="s">
        <v>134</v>
      </c>
      <c r="K877" s="67" t="s">
        <v>134</v>
      </c>
      <c r="L877" s="106" t="s">
        <v>134</v>
      </c>
      <c r="M877" s="112" t="s">
        <v>134</v>
      </c>
      <c r="N877" s="31" t="s">
        <v>134</v>
      </c>
      <c r="O877" s="112" t="s">
        <v>134</v>
      </c>
      <c r="P877" s="31" t="s">
        <v>134</v>
      </c>
      <c r="Q877" s="112" t="s">
        <v>134</v>
      </c>
      <c r="R877" s="106" t="s">
        <v>134</v>
      </c>
      <c r="S877" s="112" t="s">
        <v>134</v>
      </c>
    </row>
    <row r="878" spans="1:19" ht="7.5" customHeight="1" x14ac:dyDescent="0.25">
      <c r="A878" s="55">
        <v>878</v>
      </c>
      <c r="B878" s="75" t="s">
        <v>238</v>
      </c>
      <c r="C878" s="89" t="s">
        <v>1253</v>
      </c>
      <c r="D878" s="72" t="s">
        <v>1336</v>
      </c>
      <c r="E878" s="87" t="s">
        <v>1261</v>
      </c>
      <c r="F878" s="72" t="s">
        <v>134</v>
      </c>
      <c r="G878" s="98" t="s">
        <v>134</v>
      </c>
      <c r="H878" s="72" t="s">
        <v>134</v>
      </c>
      <c r="I878" s="98" t="s">
        <v>134</v>
      </c>
      <c r="J878" s="18" t="s">
        <v>134</v>
      </c>
      <c r="K878" s="67" t="s">
        <v>134</v>
      </c>
      <c r="L878" s="106" t="s">
        <v>134</v>
      </c>
      <c r="M878" s="112" t="s">
        <v>134</v>
      </c>
      <c r="N878" s="31" t="s">
        <v>134</v>
      </c>
      <c r="O878" s="112" t="s">
        <v>134</v>
      </c>
      <c r="P878" s="31" t="s">
        <v>134</v>
      </c>
      <c r="Q878" s="112" t="s">
        <v>134</v>
      </c>
      <c r="R878" s="106" t="s">
        <v>134</v>
      </c>
      <c r="S878" s="112" t="s">
        <v>134</v>
      </c>
    </row>
    <row r="879" spans="1:19" ht="7.5" customHeight="1" x14ac:dyDescent="0.25">
      <c r="A879" s="55">
        <v>879</v>
      </c>
      <c r="B879" s="75" t="s">
        <v>474</v>
      </c>
      <c r="C879" s="89" t="s">
        <v>1253</v>
      </c>
      <c r="D879" s="72" t="s">
        <v>1336</v>
      </c>
      <c r="E879" s="87" t="s">
        <v>1261</v>
      </c>
      <c r="F879" s="72" t="s">
        <v>134</v>
      </c>
      <c r="G879" s="98" t="s">
        <v>134</v>
      </c>
      <c r="H879" s="72" t="s">
        <v>134</v>
      </c>
      <c r="I879" s="98" t="s">
        <v>134</v>
      </c>
      <c r="J879" s="18" t="s">
        <v>134</v>
      </c>
      <c r="K879" s="67" t="s">
        <v>134</v>
      </c>
      <c r="L879" s="106" t="s">
        <v>134</v>
      </c>
      <c r="M879" s="112" t="s">
        <v>134</v>
      </c>
      <c r="N879" s="31" t="s">
        <v>134</v>
      </c>
      <c r="O879" s="112" t="s">
        <v>134</v>
      </c>
      <c r="P879" s="31" t="s">
        <v>134</v>
      </c>
      <c r="Q879" s="112" t="s">
        <v>134</v>
      </c>
      <c r="R879" s="106" t="s">
        <v>134</v>
      </c>
      <c r="S879" s="112" t="s">
        <v>134</v>
      </c>
    </row>
    <row r="880" spans="1:19" ht="7.5" customHeight="1" x14ac:dyDescent="0.25">
      <c r="A880" s="55">
        <v>880</v>
      </c>
      <c r="B880" s="75" t="s">
        <v>465</v>
      </c>
      <c r="C880" s="89" t="s">
        <v>1253</v>
      </c>
      <c r="D880" s="72" t="s">
        <v>1336</v>
      </c>
      <c r="E880" s="76" t="s">
        <v>1279</v>
      </c>
      <c r="F880" s="72" t="s">
        <v>134</v>
      </c>
      <c r="G880" s="98" t="s">
        <v>134</v>
      </c>
      <c r="H880" s="72" t="s">
        <v>134</v>
      </c>
      <c r="I880" s="98" t="s">
        <v>134</v>
      </c>
      <c r="J880" s="18" t="s">
        <v>134</v>
      </c>
      <c r="K880" s="67" t="s">
        <v>134</v>
      </c>
      <c r="L880" s="106" t="s">
        <v>134</v>
      </c>
      <c r="M880" s="112" t="s">
        <v>134</v>
      </c>
      <c r="N880" s="31" t="s">
        <v>134</v>
      </c>
      <c r="O880" s="112" t="s">
        <v>134</v>
      </c>
      <c r="P880" s="31" t="s">
        <v>134</v>
      </c>
      <c r="Q880" s="112" t="s">
        <v>134</v>
      </c>
      <c r="R880" s="106" t="s">
        <v>134</v>
      </c>
      <c r="S880" s="112" t="s">
        <v>134</v>
      </c>
    </row>
    <row r="881" spans="1:19" ht="7.5" customHeight="1" x14ac:dyDescent="0.25">
      <c r="A881" s="55">
        <v>881</v>
      </c>
      <c r="B881" s="75" t="s">
        <v>236</v>
      </c>
      <c r="C881" s="89" t="s">
        <v>1253</v>
      </c>
      <c r="D881" s="72" t="s">
        <v>1336</v>
      </c>
      <c r="E881" s="87" t="s">
        <v>1275</v>
      </c>
      <c r="F881" s="72" t="s">
        <v>134</v>
      </c>
      <c r="G881" s="98" t="s">
        <v>134</v>
      </c>
      <c r="H881" s="72" t="s">
        <v>134</v>
      </c>
      <c r="I881" s="98" t="s">
        <v>134</v>
      </c>
      <c r="J881" s="18" t="s">
        <v>134</v>
      </c>
      <c r="K881" s="67" t="s">
        <v>134</v>
      </c>
      <c r="L881" s="106" t="s">
        <v>134</v>
      </c>
      <c r="M881" s="112" t="s">
        <v>134</v>
      </c>
      <c r="N881" s="31" t="s">
        <v>134</v>
      </c>
      <c r="O881" s="112" t="s">
        <v>134</v>
      </c>
      <c r="P881" s="31" t="s">
        <v>134</v>
      </c>
      <c r="Q881" s="112" t="s">
        <v>134</v>
      </c>
      <c r="R881" s="106" t="s">
        <v>134</v>
      </c>
      <c r="S881" s="112" t="s">
        <v>134</v>
      </c>
    </row>
    <row r="882" spans="1:19" ht="7.5" customHeight="1" x14ac:dyDescent="0.25">
      <c r="A882" s="55">
        <v>882</v>
      </c>
      <c r="B882" s="66" t="s">
        <v>312</v>
      </c>
      <c r="C882" s="89" t="s">
        <v>1253</v>
      </c>
      <c r="D882" s="72" t="s">
        <v>1336</v>
      </c>
      <c r="E882" s="76" t="s">
        <v>1270</v>
      </c>
      <c r="F882" s="72" t="s">
        <v>134</v>
      </c>
      <c r="G882" s="98" t="s">
        <v>134</v>
      </c>
      <c r="H882" s="72" t="s">
        <v>134</v>
      </c>
      <c r="I882" s="98" t="s">
        <v>134</v>
      </c>
      <c r="J882" s="18" t="s">
        <v>134</v>
      </c>
      <c r="K882" s="67" t="s">
        <v>134</v>
      </c>
      <c r="L882" s="106" t="s">
        <v>134</v>
      </c>
      <c r="M882" s="112" t="s">
        <v>134</v>
      </c>
      <c r="N882" s="31" t="s">
        <v>134</v>
      </c>
      <c r="O882" s="112" t="s">
        <v>134</v>
      </c>
      <c r="P882" s="31" t="s">
        <v>134</v>
      </c>
      <c r="Q882" s="112" t="s">
        <v>134</v>
      </c>
      <c r="R882" s="106" t="s">
        <v>134</v>
      </c>
      <c r="S882" s="112" t="s">
        <v>134</v>
      </c>
    </row>
    <row r="883" spans="1:19" ht="7.5" customHeight="1" x14ac:dyDescent="0.25">
      <c r="A883" s="55">
        <v>883</v>
      </c>
      <c r="B883" s="66" t="s">
        <v>479</v>
      </c>
      <c r="C883" s="89" t="s">
        <v>1253</v>
      </c>
      <c r="D883" s="72" t="s">
        <v>1336</v>
      </c>
      <c r="E883" s="76" t="s">
        <v>1281</v>
      </c>
      <c r="F883" s="72" t="s">
        <v>134</v>
      </c>
      <c r="G883" s="98" t="s">
        <v>134</v>
      </c>
      <c r="H883" s="72" t="s">
        <v>134</v>
      </c>
      <c r="I883" s="98" t="s">
        <v>134</v>
      </c>
      <c r="J883" s="18" t="s">
        <v>134</v>
      </c>
      <c r="K883" s="67" t="s">
        <v>134</v>
      </c>
      <c r="L883" s="106" t="s">
        <v>134</v>
      </c>
      <c r="M883" s="112" t="s">
        <v>134</v>
      </c>
      <c r="N883" s="31" t="s">
        <v>134</v>
      </c>
      <c r="O883" s="112" t="s">
        <v>134</v>
      </c>
      <c r="P883" s="31" t="s">
        <v>134</v>
      </c>
      <c r="Q883" s="112" t="s">
        <v>134</v>
      </c>
      <c r="R883" s="106" t="s">
        <v>134</v>
      </c>
      <c r="S883" s="112" t="s">
        <v>134</v>
      </c>
    </row>
    <row r="884" spans="1:19" ht="7.5" customHeight="1" x14ac:dyDescent="0.25">
      <c r="A884" s="55">
        <v>884</v>
      </c>
      <c r="B884" s="66" t="s">
        <v>480</v>
      </c>
      <c r="C884" s="89" t="s">
        <v>1253</v>
      </c>
      <c r="D884" s="72" t="s">
        <v>1336</v>
      </c>
      <c r="E884" s="76" t="s">
        <v>1281</v>
      </c>
      <c r="F884" s="72" t="s">
        <v>134</v>
      </c>
      <c r="G884" s="98" t="s">
        <v>134</v>
      </c>
      <c r="H884" s="72" t="s">
        <v>134</v>
      </c>
      <c r="I884" s="98" t="s">
        <v>134</v>
      </c>
      <c r="J884" s="18" t="s">
        <v>134</v>
      </c>
      <c r="K884" s="67" t="s">
        <v>134</v>
      </c>
      <c r="L884" s="106" t="s">
        <v>134</v>
      </c>
      <c r="M884" s="112" t="s">
        <v>134</v>
      </c>
      <c r="N884" s="31" t="s">
        <v>134</v>
      </c>
      <c r="O884" s="112" t="s">
        <v>134</v>
      </c>
      <c r="P884" s="31" t="s">
        <v>134</v>
      </c>
      <c r="Q884" s="112" t="s">
        <v>134</v>
      </c>
      <c r="R884" s="106" t="s">
        <v>134</v>
      </c>
      <c r="S884" s="112" t="s">
        <v>134</v>
      </c>
    </row>
    <row r="885" spans="1:19" ht="7.5" customHeight="1" x14ac:dyDescent="0.25">
      <c r="A885" s="55">
        <v>885</v>
      </c>
      <c r="B885" s="66" t="s">
        <v>481</v>
      </c>
      <c r="C885" s="89" t="s">
        <v>1253</v>
      </c>
      <c r="D885" s="72" t="s">
        <v>1336</v>
      </c>
      <c r="E885" s="76" t="s">
        <v>1281</v>
      </c>
      <c r="F885" s="72" t="s">
        <v>134</v>
      </c>
      <c r="G885" s="98" t="s">
        <v>134</v>
      </c>
      <c r="H885" s="72" t="s">
        <v>134</v>
      </c>
      <c r="I885" s="98" t="s">
        <v>134</v>
      </c>
      <c r="J885" s="18" t="s">
        <v>134</v>
      </c>
      <c r="K885" s="67" t="s">
        <v>134</v>
      </c>
      <c r="L885" s="106" t="s">
        <v>134</v>
      </c>
      <c r="M885" s="112" t="s">
        <v>134</v>
      </c>
      <c r="N885" s="31" t="s">
        <v>134</v>
      </c>
      <c r="O885" s="112" t="s">
        <v>134</v>
      </c>
      <c r="P885" s="31" t="s">
        <v>134</v>
      </c>
      <c r="Q885" s="112" t="s">
        <v>134</v>
      </c>
      <c r="R885" s="106" t="s">
        <v>134</v>
      </c>
      <c r="S885" s="112" t="s">
        <v>134</v>
      </c>
    </row>
    <row r="886" spans="1:19" ht="7.5" customHeight="1" x14ac:dyDescent="0.25">
      <c r="A886" s="55">
        <v>886</v>
      </c>
      <c r="B886" s="66" t="s">
        <v>314</v>
      </c>
      <c r="C886" s="89" t="s">
        <v>1253</v>
      </c>
      <c r="D886" s="72" t="s">
        <v>1336</v>
      </c>
      <c r="E886" s="76" t="s">
        <v>1291</v>
      </c>
      <c r="F886" s="72" t="s">
        <v>134</v>
      </c>
      <c r="G886" s="98" t="s">
        <v>134</v>
      </c>
      <c r="H886" s="72" t="s">
        <v>134</v>
      </c>
      <c r="I886" s="98" t="s">
        <v>134</v>
      </c>
      <c r="J886" s="18" t="s">
        <v>134</v>
      </c>
      <c r="K886" s="67" t="s">
        <v>134</v>
      </c>
      <c r="L886" s="106" t="s">
        <v>134</v>
      </c>
      <c r="M886" s="112" t="s">
        <v>134</v>
      </c>
      <c r="N886" s="31" t="s">
        <v>134</v>
      </c>
      <c r="O886" s="112" t="s">
        <v>134</v>
      </c>
      <c r="P886" s="31" t="s">
        <v>134</v>
      </c>
      <c r="Q886" s="112" t="s">
        <v>134</v>
      </c>
      <c r="R886" s="106" t="s">
        <v>134</v>
      </c>
      <c r="S886" s="112" t="s">
        <v>134</v>
      </c>
    </row>
    <row r="887" spans="1:19" ht="7.5" customHeight="1" x14ac:dyDescent="0.25">
      <c r="A887" s="55">
        <v>887</v>
      </c>
      <c r="B887" s="66" t="s">
        <v>315</v>
      </c>
      <c r="C887" s="89" t="s">
        <v>1253</v>
      </c>
      <c r="D887" s="72" t="s">
        <v>1336</v>
      </c>
      <c r="E887" s="76" t="s">
        <v>1291</v>
      </c>
      <c r="F887" s="72" t="s">
        <v>134</v>
      </c>
      <c r="G887" s="98" t="s">
        <v>134</v>
      </c>
      <c r="H887" s="72" t="s">
        <v>134</v>
      </c>
      <c r="I887" s="98" t="s">
        <v>134</v>
      </c>
      <c r="J887" s="18" t="s">
        <v>134</v>
      </c>
      <c r="K887" s="67" t="s">
        <v>134</v>
      </c>
      <c r="L887" s="106" t="s">
        <v>134</v>
      </c>
      <c r="M887" s="112" t="s">
        <v>134</v>
      </c>
      <c r="N887" s="31" t="s">
        <v>134</v>
      </c>
      <c r="O887" s="112" t="s">
        <v>134</v>
      </c>
      <c r="P887" s="31" t="s">
        <v>134</v>
      </c>
      <c r="Q887" s="112" t="s">
        <v>134</v>
      </c>
      <c r="R887" s="106" t="s">
        <v>134</v>
      </c>
      <c r="S887" s="112" t="s">
        <v>134</v>
      </c>
    </row>
    <row r="888" spans="1:19" ht="7.5" customHeight="1" x14ac:dyDescent="0.25">
      <c r="A888" s="55">
        <v>888</v>
      </c>
      <c r="B888" s="6" t="s">
        <v>26</v>
      </c>
      <c r="C888" s="89" t="s">
        <v>1757</v>
      </c>
      <c r="D888" s="72" t="s">
        <v>134</v>
      </c>
      <c r="E888" s="98" t="s">
        <v>134</v>
      </c>
      <c r="F888" s="72" t="s">
        <v>134</v>
      </c>
      <c r="G888" s="98" t="s">
        <v>134</v>
      </c>
      <c r="H888" s="72" t="s">
        <v>134</v>
      </c>
      <c r="I888" s="98" t="s">
        <v>134</v>
      </c>
      <c r="J888" s="18" t="s">
        <v>134</v>
      </c>
      <c r="K888" s="67" t="s">
        <v>134</v>
      </c>
      <c r="L888" s="31" t="s">
        <v>134</v>
      </c>
      <c r="M888" s="110" t="s">
        <v>134</v>
      </c>
      <c r="N888" s="106" t="s">
        <v>134</v>
      </c>
      <c r="O888" s="112" t="s">
        <v>134</v>
      </c>
      <c r="P888" s="106" t="s">
        <v>134</v>
      </c>
      <c r="Q888" s="112" t="s">
        <v>134</v>
      </c>
      <c r="R888" s="106" t="s">
        <v>134</v>
      </c>
      <c r="S888" s="111" t="s">
        <v>134</v>
      </c>
    </row>
    <row r="889" spans="1:19" ht="7.5" customHeight="1" x14ac:dyDescent="0.25">
      <c r="A889" s="55">
        <v>889</v>
      </c>
      <c r="B889" s="6" t="s">
        <v>27</v>
      </c>
      <c r="C889" s="89" t="s">
        <v>1757</v>
      </c>
      <c r="D889" s="72" t="s">
        <v>134</v>
      </c>
      <c r="E889" s="98" t="s">
        <v>134</v>
      </c>
      <c r="F889" s="72" t="s">
        <v>134</v>
      </c>
      <c r="G889" s="98" t="s">
        <v>134</v>
      </c>
      <c r="H889" s="72" t="s">
        <v>134</v>
      </c>
      <c r="I889" s="98" t="s">
        <v>134</v>
      </c>
      <c r="J889" s="18" t="s">
        <v>134</v>
      </c>
      <c r="K889" s="67" t="s">
        <v>134</v>
      </c>
      <c r="L889" s="31" t="s">
        <v>134</v>
      </c>
      <c r="M889" s="110" t="s">
        <v>134</v>
      </c>
      <c r="N889" s="106" t="s">
        <v>134</v>
      </c>
      <c r="O889" s="112" t="s">
        <v>134</v>
      </c>
      <c r="P889" s="106" t="s">
        <v>134</v>
      </c>
      <c r="Q889" s="112" t="s">
        <v>134</v>
      </c>
      <c r="R889" s="106" t="s">
        <v>134</v>
      </c>
      <c r="S889" s="111" t="s">
        <v>134</v>
      </c>
    </row>
    <row r="890" spans="1:19" ht="7.5" customHeight="1" x14ac:dyDescent="0.25">
      <c r="A890" s="55">
        <v>890</v>
      </c>
      <c r="B890" s="6" t="s">
        <v>28</v>
      </c>
      <c r="C890" s="89" t="s">
        <v>1757</v>
      </c>
      <c r="D890" s="72" t="s">
        <v>134</v>
      </c>
      <c r="E890" s="98" t="s">
        <v>134</v>
      </c>
      <c r="F890" s="72" t="s">
        <v>134</v>
      </c>
      <c r="G890" s="98" t="s">
        <v>134</v>
      </c>
      <c r="H890" s="72" t="s">
        <v>134</v>
      </c>
      <c r="I890" s="98" t="s">
        <v>134</v>
      </c>
      <c r="J890" s="18" t="s">
        <v>134</v>
      </c>
      <c r="K890" s="67" t="s">
        <v>134</v>
      </c>
      <c r="L890" s="31" t="s">
        <v>134</v>
      </c>
      <c r="M890" s="110" t="s">
        <v>134</v>
      </c>
      <c r="N890" s="106" t="s">
        <v>134</v>
      </c>
      <c r="O890" s="112" t="s">
        <v>134</v>
      </c>
      <c r="P890" s="106" t="s">
        <v>134</v>
      </c>
      <c r="Q890" s="112" t="s">
        <v>134</v>
      </c>
      <c r="R890" s="106" t="s">
        <v>134</v>
      </c>
      <c r="S890" s="111" t="s">
        <v>134</v>
      </c>
    </row>
    <row r="891" spans="1:19" ht="7.5" customHeight="1" x14ac:dyDescent="0.25">
      <c r="A891" s="55">
        <v>891</v>
      </c>
      <c r="B891" s="6" t="s">
        <v>29</v>
      </c>
      <c r="C891" s="89" t="s">
        <v>1757</v>
      </c>
      <c r="D891" s="72" t="s">
        <v>134</v>
      </c>
      <c r="E891" s="98" t="s">
        <v>134</v>
      </c>
      <c r="F891" s="72" t="s">
        <v>134</v>
      </c>
      <c r="G891" s="98" t="s">
        <v>134</v>
      </c>
      <c r="H891" s="72" t="s">
        <v>134</v>
      </c>
      <c r="I891" s="98" t="s">
        <v>134</v>
      </c>
      <c r="J891" s="18" t="s">
        <v>134</v>
      </c>
      <c r="K891" s="67" t="s">
        <v>134</v>
      </c>
      <c r="L891" s="31" t="s">
        <v>134</v>
      </c>
      <c r="M891" s="110" t="s">
        <v>134</v>
      </c>
      <c r="N891" s="106" t="s">
        <v>134</v>
      </c>
      <c r="O891" s="112" t="s">
        <v>134</v>
      </c>
      <c r="P891" s="106" t="s">
        <v>134</v>
      </c>
      <c r="Q891" s="112" t="s">
        <v>134</v>
      </c>
      <c r="R891" s="106" t="s">
        <v>134</v>
      </c>
      <c r="S891" s="111" t="s">
        <v>134</v>
      </c>
    </row>
    <row r="892" spans="1:19" ht="7.5" customHeight="1" x14ac:dyDescent="0.25">
      <c r="A892" s="55">
        <v>892</v>
      </c>
      <c r="B892" s="6" t="s">
        <v>30</v>
      </c>
      <c r="C892" s="89" t="s">
        <v>1757</v>
      </c>
      <c r="D892" s="72" t="s">
        <v>134</v>
      </c>
      <c r="E892" s="98" t="s">
        <v>134</v>
      </c>
      <c r="F892" s="72" t="s">
        <v>134</v>
      </c>
      <c r="G892" s="98" t="s">
        <v>134</v>
      </c>
      <c r="H892" s="72" t="s">
        <v>134</v>
      </c>
      <c r="I892" s="98" t="s">
        <v>134</v>
      </c>
      <c r="J892" s="18" t="s">
        <v>134</v>
      </c>
      <c r="K892" s="67" t="s">
        <v>134</v>
      </c>
      <c r="L892" s="31" t="s">
        <v>134</v>
      </c>
      <c r="M892" s="110" t="s">
        <v>134</v>
      </c>
      <c r="N892" s="106" t="s">
        <v>134</v>
      </c>
      <c r="O892" s="112" t="s">
        <v>134</v>
      </c>
      <c r="P892" s="106" t="s">
        <v>134</v>
      </c>
      <c r="Q892" s="112" t="s">
        <v>134</v>
      </c>
      <c r="R892" s="106" t="s">
        <v>134</v>
      </c>
      <c r="S892" s="111" t="s">
        <v>134</v>
      </c>
    </row>
    <row r="893" spans="1:19" ht="7.5" customHeight="1" x14ac:dyDescent="0.25">
      <c r="A893" s="55">
        <v>893</v>
      </c>
      <c r="B893" s="6" t="s">
        <v>82</v>
      </c>
      <c r="C893" s="89" t="s">
        <v>1778</v>
      </c>
      <c r="D893" s="72" t="s">
        <v>134</v>
      </c>
      <c r="E893" s="98" t="s">
        <v>134</v>
      </c>
      <c r="F893" s="72" t="s">
        <v>134</v>
      </c>
      <c r="G893" s="98" t="s">
        <v>134</v>
      </c>
      <c r="H893" s="72" t="s">
        <v>134</v>
      </c>
      <c r="I893" s="98" t="s">
        <v>134</v>
      </c>
      <c r="J893" s="18" t="s">
        <v>134</v>
      </c>
      <c r="K893" s="67" t="s">
        <v>134</v>
      </c>
      <c r="L893" s="31" t="s">
        <v>134</v>
      </c>
      <c r="M893" s="110" t="s">
        <v>134</v>
      </c>
      <c r="N893" s="106" t="s">
        <v>134</v>
      </c>
      <c r="O893" s="112" t="s">
        <v>134</v>
      </c>
      <c r="P893" s="106" t="s">
        <v>134</v>
      </c>
      <c r="Q893" s="112" t="s">
        <v>134</v>
      </c>
      <c r="R893" s="106" t="s">
        <v>134</v>
      </c>
      <c r="S893" s="111" t="s">
        <v>134</v>
      </c>
    </row>
    <row r="894" spans="1:19" ht="7.5" customHeight="1" x14ac:dyDescent="0.25">
      <c r="A894" s="55">
        <v>894</v>
      </c>
      <c r="B894" s="6" t="s">
        <v>83</v>
      </c>
      <c r="C894" s="89" t="s">
        <v>1778</v>
      </c>
      <c r="D894" s="72" t="s">
        <v>134</v>
      </c>
      <c r="E894" s="98" t="s">
        <v>134</v>
      </c>
      <c r="F894" s="72" t="s">
        <v>134</v>
      </c>
      <c r="G894" s="98" t="s">
        <v>134</v>
      </c>
      <c r="H894" s="72" t="s">
        <v>134</v>
      </c>
      <c r="I894" s="98" t="s">
        <v>134</v>
      </c>
      <c r="J894" s="18" t="s">
        <v>134</v>
      </c>
      <c r="K894" s="67" t="s">
        <v>134</v>
      </c>
      <c r="L894" s="31" t="s">
        <v>134</v>
      </c>
      <c r="M894" s="110" t="s">
        <v>134</v>
      </c>
      <c r="N894" s="106" t="s">
        <v>134</v>
      </c>
      <c r="O894" s="112" t="s">
        <v>134</v>
      </c>
      <c r="P894" s="106" t="s">
        <v>134</v>
      </c>
      <c r="Q894" s="112" t="s">
        <v>134</v>
      </c>
      <c r="R894" s="106" t="s">
        <v>134</v>
      </c>
      <c r="S894" s="111" t="s">
        <v>134</v>
      </c>
    </row>
    <row r="895" spans="1:19" ht="7.5" customHeight="1" x14ac:dyDescent="0.25">
      <c r="A895" s="55">
        <v>895</v>
      </c>
      <c r="B895" s="6" t="s">
        <v>84</v>
      </c>
      <c r="C895" s="89" t="s">
        <v>1778</v>
      </c>
      <c r="D895" s="72" t="s">
        <v>134</v>
      </c>
      <c r="E895" s="98" t="s">
        <v>134</v>
      </c>
      <c r="F895" s="72" t="s">
        <v>134</v>
      </c>
      <c r="G895" s="98" t="s">
        <v>134</v>
      </c>
      <c r="H895" s="72" t="s">
        <v>134</v>
      </c>
      <c r="I895" s="98" t="s">
        <v>134</v>
      </c>
      <c r="J895" s="18" t="s">
        <v>134</v>
      </c>
      <c r="K895" s="67" t="s">
        <v>134</v>
      </c>
      <c r="L895" s="31" t="s">
        <v>134</v>
      </c>
      <c r="M895" s="110" t="s">
        <v>134</v>
      </c>
      <c r="N895" s="106" t="s">
        <v>134</v>
      </c>
      <c r="O895" s="112" t="s">
        <v>134</v>
      </c>
      <c r="P895" s="106" t="s">
        <v>134</v>
      </c>
      <c r="Q895" s="112" t="s">
        <v>134</v>
      </c>
      <c r="R895" s="106" t="s">
        <v>134</v>
      </c>
      <c r="S895" s="111" t="s">
        <v>134</v>
      </c>
    </row>
    <row r="896" spans="1:19" ht="7.5" customHeight="1" x14ac:dyDescent="0.25">
      <c r="A896" s="55">
        <v>896</v>
      </c>
      <c r="B896" s="6" t="s">
        <v>85</v>
      </c>
      <c r="C896" s="89" t="s">
        <v>1778</v>
      </c>
      <c r="D896" s="72" t="s">
        <v>134</v>
      </c>
      <c r="E896" s="98" t="s">
        <v>134</v>
      </c>
      <c r="F896" s="72" t="s">
        <v>134</v>
      </c>
      <c r="G896" s="98" t="s">
        <v>134</v>
      </c>
      <c r="H896" s="72" t="s">
        <v>134</v>
      </c>
      <c r="I896" s="98" t="s">
        <v>134</v>
      </c>
      <c r="J896" s="18" t="s">
        <v>134</v>
      </c>
      <c r="K896" s="67" t="s">
        <v>134</v>
      </c>
      <c r="L896" s="31" t="s">
        <v>134</v>
      </c>
      <c r="M896" s="110" t="s">
        <v>134</v>
      </c>
      <c r="N896" s="106" t="s">
        <v>134</v>
      </c>
      <c r="O896" s="112" t="s">
        <v>134</v>
      </c>
      <c r="P896" s="106" t="s">
        <v>134</v>
      </c>
      <c r="Q896" s="112" t="s">
        <v>134</v>
      </c>
      <c r="R896" s="106" t="s">
        <v>134</v>
      </c>
      <c r="S896" s="111" t="s">
        <v>134</v>
      </c>
    </row>
    <row r="897" spans="1:19" ht="7.5" customHeight="1" x14ac:dyDescent="0.25">
      <c r="A897" s="55">
        <v>897</v>
      </c>
      <c r="B897" s="6" t="s">
        <v>86</v>
      </c>
      <c r="C897" s="89" t="s">
        <v>1778</v>
      </c>
      <c r="D897" s="72" t="s">
        <v>134</v>
      </c>
      <c r="E897" s="98" t="s">
        <v>134</v>
      </c>
      <c r="F897" s="72" t="s">
        <v>134</v>
      </c>
      <c r="G897" s="98" t="s">
        <v>134</v>
      </c>
      <c r="H897" s="72" t="s">
        <v>134</v>
      </c>
      <c r="I897" s="98" t="s">
        <v>134</v>
      </c>
      <c r="J897" s="18" t="s">
        <v>134</v>
      </c>
      <c r="K897" s="67" t="s">
        <v>134</v>
      </c>
      <c r="L897" s="31" t="s">
        <v>134</v>
      </c>
      <c r="M897" s="110" t="s">
        <v>134</v>
      </c>
      <c r="N897" s="106" t="s">
        <v>134</v>
      </c>
      <c r="O897" s="112" t="s">
        <v>134</v>
      </c>
      <c r="P897" s="106" t="s">
        <v>134</v>
      </c>
      <c r="Q897" s="112" t="s">
        <v>134</v>
      </c>
      <c r="R897" s="106" t="s">
        <v>134</v>
      </c>
      <c r="S897" s="111" t="s">
        <v>134</v>
      </c>
    </row>
    <row r="898" spans="1:19" ht="7.5" customHeight="1" x14ac:dyDescent="0.25">
      <c r="A898" s="55">
        <v>898</v>
      </c>
      <c r="B898" s="6" t="s">
        <v>559</v>
      </c>
      <c r="C898" s="119" t="s">
        <v>1777</v>
      </c>
      <c r="D898" s="72" t="s">
        <v>134</v>
      </c>
      <c r="E898" s="98" t="s">
        <v>134</v>
      </c>
      <c r="F898" s="72" t="s">
        <v>134</v>
      </c>
      <c r="G898" s="98" t="s">
        <v>134</v>
      </c>
      <c r="H898" s="72" t="s">
        <v>134</v>
      </c>
      <c r="I898" s="98" t="s">
        <v>134</v>
      </c>
      <c r="J898" s="18" t="s">
        <v>134</v>
      </c>
      <c r="K898" s="67" t="s">
        <v>134</v>
      </c>
      <c r="L898" s="31" t="s">
        <v>134</v>
      </c>
      <c r="M898" s="110" t="s">
        <v>134</v>
      </c>
      <c r="N898" s="106" t="s">
        <v>134</v>
      </c>
      <c r="O898" s="112" t="s">
        <v>134</v>
      </c>
      <c r="P898" s="106" t="s">
        <v>134</v>
      </c>
      <c r="Q898" s="112" t="s">
        <v>134</v>
      </c>
      <c r="R898" s="106" t="s">
        <v>134</v>
      </c>
      <c r="S898" s="111" t="s">
        <v>134</v>
      </c>
    </row>
    <row r="899" spans="1:19" ht="7.5" customHeight="1" x14ac:dyDescent="0.25">
      <c r="A899" s="55">
        <v>899</v>
      </c>
      <c r="B899" s="6" t="s">
        <v>888</v>
      </c>
      <c r="C899" s="119" t="s">
        <v>1777</v>
      </c>
      <c r="D899" s="72" t="s">
        <v>134</v>
      </c>
      <c r="E899" s="98" t="s">
        <v>134</v>
      </c>
      <c r="F899" s="72" t="s">
        <v>134</v>
      </c>
      <c r="G899" s="98" t="s">
        <v>134</v>
      </c>
      <c r="H899" s="72" t="s">
        <v>134</v>
      </c>
      <c r="I899" s="98" t="s">
        <v>134</v>
      </c>
      <c r="J899" s="18" t="s">
        <v>134</v>
      </c>
      <c r="K899" s="67" t="s">
        <v>134</v>
      </c>
      <c r="L899" s="31" t="s">
        <v>134</v>
      </c>
      <c r="M899" s="110" t="s">
        <v>134</v>
      </c>
      <c r="N899" s="106" t="s">
        <v>134</v>
      </c>
      <c r="O899" s="112" t="s">
        <v>134</v>
      </c>
      <c r="P899" s="106" t="s">
        <v>134</v>
      </c>
      <c r="Q899" s="112" t="s">
        <v>134</v>
      </c>
      <c r="R899" s="106" t="s">
        <v>134</v>
      </c>
      <c r="S899" s="111" t="s">
        <v>134</v>
      </c>
    </row>
    <row r="900" spans="1:19" ht="7.5" customHeight="1" x14ac:dyDescent="0.25">
      <c r="A900" s="55">
        <v>900</v>
      </c>
      <c r="B900" s="6" t="s">
        <v>560</v>
      </c>
      <c r="C900" s="119" t="s">
        <v>1777</v>
      </c>
      <c r="D900" s="72" t="s">
        <v>134</v>
      </c>
      <c r="E900" s="98" t="s">
        <v>134</v>
      </c>
      <c r="F900" s="72" t="s">
        <v>134</v>
      </c>
      <c r="G900" s="98" t="s">
        <v>134</v>
      </c>
      <c r="H900" s="72" t="s">
        <v>134</v>
      </c>
      <c r="I900" s="98" t="s">
        <v>134</v>
      </c>
      <c r="J900" s="18" t="s">
        <v>134</v>
      </c>
      <c r="K900" s="67" t="s">
        <v>134</v>
      </c>
      <c r="L900" s="31" t="s">
        <v>134</v>
      </c>
      <c r="M900" s="110" t="s">
        <v>134</v>
      </c>
      <c r="N900" s="106" t="s">
        <v>134</v>
      </c>
      <c r="O900" s="112" t="s">
        <v>134</v>
      </c>
      <c r="P900" s="106" t="s">
        <v>134</v>
      </c>
      <c r="Q900" s="112" t="s">
        <v>134</v>
      </c>
      <c r="R900" s="106" t="s">
        <v>134</v>
      </c>
      <c r="S900" s="111" t="s">
        <v>134</v>
      </c>
    </row>
    <row r="901" spans="1:19" ht="7.5" customHeight="1" x14ac:dyDescent="0.25">
      <c r="A901" s="55">
        <v>901</v>
      </c>
      <c r="B901" s="91" t="s">
        <v>1762</v>
      </c>
      <c r="C901" s="89" t="s">
        <v>1788</v>
      </c>
      <c r="D901" s="120" t="s">
        <v>134</v>
      </c>
      <c r="E901" s="98" t="s">
        <v>134</v>
      </c>
      <c r="F901" s="72" t="s">
        <v>134</v>
      </c>
      <c r="G901" s="98" t="s">
        <v>134</v>
      </c>
      <c r="H901" s="72" t="s">
        <v>134</v>
      </c>
      <c r="I901" s="98" t="s">
        <v>134</v>
      </c>
      <c r="J901" s="18" t="s">
        <v>134</v>
      </c>
      <c r="K901" s="67" t="s">
        <v>134</v>
      </c>
      <c r="L901" s="31" t="s">
        <v>134</v>
      </c>
      <c r="M901" s="110" t="s">
        <v>134</v>
      </c>
      <c r="N901" s="106" t="s">
        <v>134</v>
      </c>
      <c r="O901" s="112" t="s">
        <v>134</v>
      </c>
      <c r="P901" s="106" t="s">
        <v>134</v>
      </c>
      <c r="Q901" s="112" t="s">
        <v>134</v>
      </c>
      <c r="R901" s="106" t="s">
        <v>134</v>
      </c>
      <c r="S901" s="111" t="s">
        <v>134</v>
      </c>
    </row>
    <row r="902" spans="1:19" ht="7.5" customHeight="1" x14ac:dyDescent="0.25">
      <c r="A902" s="55">
        <v>902</v>
      </c>
      <c r="B902" s="91" t="s">
        <v>1761</v>
      </c>
      <c r="C902" s="89" t="s">
        <v>1788</v>
      </c>
      <c r="D902" s="120" t="s">
        <v>134</v>
      </c>
      <c r="E902" s="98" t="s">
        <v>134</v>
      </c>
      <c r="F902" s="72" t="s">
        <v>134</v>
      </c>
      <c r="G902" s="98" t="s">
        <v>134</v>
      </c>
      <c r="H902" s="72" t="s">
        <v>134</v>
      </c>
      <c r="I902" s="98" t="s">
        <v>134</v>
      </c>
      <c r="J902" s="18" t="s">
        <v>134</v>
      </c>
      <c r="K902" s="67" t="s">
        <v>134</v>
      </c>
      <c r="L902" s="31" t="s">
        <v>134</v>
      </c>
      <c r="M902" s="110" t="s">
        <v>134</v>
      </c>
      <c r="N902" s="106" t="s">
        <v>134</v>
      </c>
      <c r="O902" s="112" t="s">
        <v>134</v>
      </c>
      <c r="P902" s="106" t="s">
        <v>134</v>
      </c>
      <c r="Q902" s="112" t="s">
        <v>134</v>
      </c>
      <c r="R902" s="106" t="s">
        <v>134</v>
      </c>
      <c r="S902" s="111" t="s">
        <v>134</v>
      </c>
    </row>
    <row r="903" spans="1:19" ht="7.5" customHeight="1" x14ac:dyDescent="0.25">
      <c r="A903" s="55">
        <v>903</v>
      </c>
      <c r="B903" s="91" t="s">
        <v>1763</v>
      </c>
      <c r="C903" s="89" t="s">
        <v>1788</v>
      </c>
      <c r="D903" s="120" t="s">
        <v>134</v>
      </c>
      <c r="E903" s="98" t="s">
        <v>134</v>
      </c>
      <c r="F903" s="72" t="s">
        <v>134</v>
      </c>
      <c r="G903" s="98" t="s">
        <v>134</v>
      </c>
      <c r="H903" s="72" t="s">
        <v>134</v>
      </c>
      <c r="I903" s="98" t="s">
        <v>134</v>
      </c>
      <c r="J903" s="18" t="s">
        <v>134</v>
      </c>
      <c r="K903" s="67" t="s">
        <v>134</v>
      </c>
      <c r="L903" s="31" t="s">
        <v>134</v>
      </c>
      <c r="M903" s="110" t="s">
        <v>134</v>
      </c>
      <c r="N903" s="106" t="s">
        <v>134</v>
      </c>
      <c r="O903" s="112" t="s">
        <v>134</v>
      </c>
      <c r="P903" s="106" t="s">
        <v>134</v>
      </c>
      <c r="Q903" s="112" t="s">
        <v>134</v>
      </c>
      <c r="R903" s="106" t="s">
        <v>134</v>
      </c>
      <c r="S903" s="111" t="s">
        <v>134</v>
      </c>
    </row>
    <row r="904" spans="1:19" ht="7.5" customHeight="1" x14ac:dyDescent="0.25">
      <c r="A904" s="55">
        <v>904</v>
      </c>
      <c r="B904" s="91" t="s">
        <v>1764</v>
      </c>
      <c r="C904" s="89" t="s">
        <v>1788</v>
      </c>
      <c r="D904" s="120" t="s">
        <v>134</v>
      </c>
      <c r="E904" s="98" t="s">
        <v>134</v>
      </c>
      <c r="F904" s="72" t="s">
        <v>134</v>
      </c>
      <c r="G904" s="98" t="s">
        <v>134</v>
      </c>
      <c r="H904" s="72" t="s">
        <v>134</v>
      </c>
      <c r="I904" s="98" t="s">
        <v>134</v>
      </c>
      <c r="J904" s="18" t="s">
        <v>134</v>
      </c>
      <c r="K904" s="67" t="s">
        <v>134</v>
      </c>
      <c r="L904" s="31" t="s">
        <v>134</v>
      </c>
      <c r="M904" s="110" t="s">
        <v>134</v>
      </c>
      <c r="N904" s="106" t="s">
        <v>134</v>
      </c>
      <c r="O904" s="112" t="s">
        <v>134</v>
      </c>
      <c r="P904" s="106" t="s">
        <v>134</v>
      </c>
      <c r="Q904" s="112" t="s">
        <v>134</v>
      </c>
      <c r="R904" s="106" t="s">
        <v>134</v>
      </c>
      <c r="S904" s="111" t="s">
        <v>134</v>
      </c>
    </row>
    <row r="905" spans="1:19" ht="7.5" customHeight="1" x14ac:dyDescent="0.25">
      <c r="A905" s="55">
        <v>905</v>
      </c>
      <c r="B905" s="6" t="s">
        <v>20</v>
      </c>
      <c r="C905" s="89" t="s">
        <v>1779</v>
      </c>
      <c r="D905" s="120" t="s">
        <v>134</v>
      </c>
      <c r="E905" s="98" t="s">
        <v>134</v>
      </c>
      <c r="F905" s="72" t="s">
        <v>134</v>
      </c>
      <c r="G905" s="98" t="s">
        <v>134</v>
      </c>
      <c r="H905" s="72" t="s">
        <v>134</v>
      </c>
      <c r="I905" s="98" t="s">
        <v>134</v>
      </c>
      <c r="J905" s="18" t="s">
        <v>134</v>
      </c>
      <c r="K905" s="67" t="s">
        <v>134</v>
      </c>
      <c r="L905" s="31" t="s">
        <v>134</v>
      </c>
      <c r="M905" s="110" t="s">
        <v>134</v>
      </c>
      <c r="N905" s="106" t="s">
        <v>134</v>
      </c>
      <c r="O905" s="112" t="s">
        <v>134</v>
      </c>
      <c r="P905" s="106" t="s">
        <v>134</v>
      </c>
      <c r="Q905" s="112" t="s">
        <v>134</v>
      </c>
      <c r="R905" s="106" t="s">
        <v>134</v>
      </c>
      <c r="S905" s="111" t="s">
        <v>134</v>
      </c>
    </row>
    <row r="906" spans="1:19" ht="7.5" customHeight="1" x14ac:dyDescent="0.25">
      <c r="A906" s="55">
        <v>906</v>
      </c>
      <c r="B906" s="6" t="s">
        <v>24</v>
      </c>
      <c r="C906" s="89" t="s">
        <v>1779</v>
      </c>
      <c r="D906" s="120" t="s">
        <v>134</v>
      </c>
      <c r="E906" s="98" t="s">
        <v>134</v>
      </c>
      <c r="F906" s="72" t="s">
        <v>134</v>
      </c>
      <c r="G906" s="98" t="s">
        <v>134</v>
      </c>
      <c r="H906" s="72" t="s">
        <v>134</v>
      </c>
      <c r="I906" s="98" t="s">
        <v>134</v>
      </c>
      <c r="J906" s="18" t="s">
        <v>134</v>
      </c>
      <c r="K906" s="67" t="s">
        <v>134</v>
      </c>
      <c r="L906" s="31" t="s">
        <v>134</v>
      </c>
      <c r="M906" s="110" t="s">
        <v>134</v>
      </c>
      <c r="N906" s="106" t="s">
        <v>134</v>
      </c>
      <c r="O906" s="112" t="s">
        <v>134</v>
      </c>
      <c r="P906" s="106" t="s">
        <v>134</v>
      </c>
      <c r="Q906" s="112" t="s">
        <v>134</v>
      </c>
      <c r="R906" s="106" t="s">
        <v>134</v>
      </c>
      <c r="S906" s="111" t="s">
        <v>134</v>
      </c>
    </row>
    <row r="907" spans="1:19" ht="7.5" customHeight="1" x14ac:dyDescent="0.25">
      <c r="A907" s="55">
        <v>907</v>
      </c>
      <c r="B907" s="6" t="s">
        <v>412</v>
      </c>
      <c r="C907" s="89" t="s">
        <v>1779</v>
      </c>
      <c r="D907" s="120" t="s">
        <v>134</v>
      </c>
      <c r="E907" s="98" t="s">
        <v>134</v>
      </c>
      <c r="F907" s="72" t="s">
        <v>134</v>
      </c>
      <c r="G907" s="98" t="s">
        <v>134</v>
      </c>
      <c r="H907" s="72" t="s">
        <v>134</v>
      </c>
      <c r="I907" s="98" t="s">
        <v>134</v>
      </c>
      <c r="J907" s="18" t="s">
        <v>134</v>
      </c>
      <c r="K907" s="67" t="s">
        <v>134</v>
      </c>
      <c r="L907" s="31" t="s">
        <v>134</v>
      </c>
      <c r="M907" s="110" t="s">
        <v>134</v>
      </c>
      <c r="N907" s="106" t="s">
        <v>134</v>
      </c>
      <c r="O907" s="112" t="s">
        <v>134</v>
      </c>
      <c r="P907" s="106" t="s">
        <v>134</v>
      </c>
      <c r="Q907" s="112" t="s">
        <v>134</v>
      </c>
      <c r="R907" s="106" t="s">
        <v>134</v>
      </c>
      <c r="S907" s="111" t="s">
        <v>134</v>
      </c>
    </row>
    <row r="908" spans="1:19" ht="7.5" customHeight="1" x14ac:dyDescent="0.25">
      <c r="A908" s="55">
        <v>908</v>
      </c>
      <c r="B908" s="121" t="s">
        <v>790</v>
      </c>
      <c r="C908" s="89" t="s">
        <v>1779</v>
      </c>
      <c r="D908" s="120" t="s">
        <v>134</v>
      </c>
      <c r="E908" s="98" t="s">
        <v>134</v>
      </c>
      <c r="F908" s="72" t="s">
        <v>134</v>
      </c>
      <c r="G908" s="98" t="s">
        <v>134</v>
      </c>
      <c r="H908" s="72" t="s">
        <v>134</v>
      </c>
      <c r="I908" s="98" t="s">
        <v>134</v>
      </c>
      <c r="J908" s="18" t="s">
        <v>134</v>
      </c>
      <c r="K908" s="67" t="s">
        <v>134</v>
      </c>
      <c r="L908" s="31" t="s">
        <v>134</v>
      </c>
      <c r="M908" s="110" t="s">
        <v>134</v>
      </c>
      <c r="N908" s="106" t="s">
        <v>134</v>
      </c>
      <c r="O908" s="112" t="s">
        <v>134</v>
      </c>
      <c r="P908" s="106" t="s">
        <v>134</v>
      </c>
      <c r="Q908" s="112" t="s">
        <v>134</v>
      </c>
      <c r="R908" s="106" t="s">
        <v>134</v>
      </c>
      <c r="S908" s="111" t="s">
        <v>134</v>
      </c>
    </row>
    <row r="909" spans="1:19" ht="7.5" customHeight="1" x14ac:dyDescent="0.25">
      <c r="A909" s="55">
        <v>909</v>
      </c>
      <c r="B909" s="121" t="s">
        <v>413</v>
      </c>
      <c r="C909" s="89" t="s">
        <v>1779</v>
      </c>
      <c r="D909" s="120" t="s">
        <v>134</v>
      </c>
      <c r="E909" s="98" t="s">
        <v>134</v>
      </c>
      <c r="F909" s="72" t="s">
        <v>134</v>
      </c>
      <c r="G909" s="98" t="s">
        <v>134</v>
      </c>
      <c r="H909" s="72" t="s">
        <v>134</v>
      </c>
      <c r="I909" s="98" t="s">
        <v>134</v>
      </c>
      <c r="J909" s="18" t="s">
        <v>134</v>
      </c>
      <c r="K909" s="67" t="s">
        <v>134</v>
      </c>
      <c r="L909" s="31" t="s">
        <v>134</v>
      </c>
      <c r="M909" s="110" t="s">
        <v>134</v>
      </c>
      <c r="N909" s="106" t="s">
        <v>134</v>
      </c>
      <c r="O909" s="112" t="s">
        <v>134</v>
      </c>
      <c r="P909" s="106" t="s">
        <v>134</v>
      </c>
      <c r="Q909" s="112" t="s">
        <v>134</v>
      </c>
      <c r="R909" s="106" t="s">
        <v>134</v>
      </c>
      <c r="S909" s="111" t="s">
        <v>134</v>
      </c>
    </row>
    <row r="910" spans="1:19" ht="7.5" customHeight="1" x14ac:dyDescent="0.25">
      <c r="A910" s="55">
        <v>910</v>
      </c>
      <c r="B910" s="6" t="s">
        <v>68</v>
      </c>
      <c r="C910" s="89" t="s">
        <v>1779</v>
      </c>
      <c r="D910" s="120" t="s">
        <v>134</v>
      </c>
      <c r="E910" s="98" t="s">
        <v>134</v>
      </c>
      <c r="F910" s="72" t="s">
        <v>134</v>
      </c>
      <c r="G910" s="98" t="s">
        <v>134</v>
      </c>
      <c r="H910" s="72" t="s">
        <v>134</v>
      </c>
      <c r="I910" s="98" t="s">
        <v>134</v>
      </c>
      <c r="J910" s="18" t="s">
        <v>134</v>
      </c>
      <c r="K910" s="67" t="s">
        <v>134</v>
      </c>
      <c r="L910" s="31" t="s">
        <v>134</v>
      </c>
      <c r="M910" s="110" t="s">
        <v>134</v>
      </c>
      <c r="N910" s="106" t="s">
        <v>134</v>
      </c>
      <c r="O910" s="112" t="s">
        <v>134</v>
      </c>
      <c r="P910" s="106" t="s">
        <v>134</v>
      </c>
      <c r="Q910" s="112" t="s">
        <v>134</v>
      </c>
      <c r="R910" s="106" t="s">
        <v>134</v>
      </c>
      <c r="S910" s="111" t="s">
        <v>134</v>
      </c>
    </row>
    <row r="911" spans="1:19" ht="7.5" customHeight="1" x14ac:dyDescent="0.25">
      <c r="A911" s="55">
        <v>911</v>
      </c>
      <c r="B911" s="122" t="s">
        <v>41</v>
      </c>
      <c r="C911" s="126" t="s">
        <v>1780</v>
      </c>
      <c r="D911" s="120" t="s">
        <v>134</v>
      </c>
      <c r="E911" s="98" t="s">
        <v>134</v>
      </c>
      <c r="F911" s="72" t="s">
        <v>134</v>
      </c>
      <c r="G911" s="98" t="s">
        <v>134</v>
      </c>
      <c r="H911" s="72" t="s">
        <v>134</v>
      </c>
      <c r="I911" s="98" t="s">
        <v>134</v>
      </c>
      <c r="J911" s="18" t="s">
        <v>134</v>
      </c>
      <c r="K911" s="67" t="s">
        <v>134</v>
      </c>
      <c r="L911" s="31" t="s">
        <v>134</v>
      </c>
      <c r="M911" s="110" t="s">
        <v>134</v>
      </c>
      <c r="N911" s="106" t="s">
        <v>134</v>
      </c>
      <c r="O911" s="112" t="s">
        <v>134</v>
      </c>
      <c r="P911" s="106" t="s">
        <v>134</v>
      </c>
      <c r="Q911" s="112" t="s">
        <v>134</v>
      </c>
      <c r="R911" s="106" t="s">
        <v>134</v>
      </c>
      <c r="S911" s="111" t="s">
        <v>134</v>
      </c>
    </row>
    <row r="912" spans="1:19" ht="7.5" customHeight="1" x14ac:dyDescent="0.25">
      <c r="A912" s="55">
        <v>912</v>
      </c>
      <c r="B912" s="122" t="s">
        <v>42</v>
      </c>
      <c r="C912" s="126" t="s">
        <v>1780</v>
      </c>
      <c r="D912" s="120" t="s">
        <v>134</v>
      </c>
      <c r="E912" s="98" t="s">
        <v>134</v>
      </c>
      <c r="F912" s="72" t="s">
        <v>134</v>
      </c>
      <c r="G912" s="98" t="s">
        <v>134</v>
      </c>
      <c r="H912" s="72" t="s">
        <v>134</v>
      </c>
      <c r="I912" s="98" t="s">
        <v>134</v>
      </c>
      <c r="J912" s="18" t="s">
        <v>134</v>
      </c>
      <c r="K912" s="67" t="s">
        <v>134</v>
      </c>
      <c r="L912" s="31" t="s">
        <v>134</v>
      </c>
      <c r="M912" s="110" t="s">
        <v>134</v>
      </c>
      <c r="N912" s="106" t="s">
        <v>134</v>
      </c>
      <c r="O912" s="112" t="s">
        <v>134</v>
      </c>
      <c r="P912" s="106" t="s">
        <v>134</v>
      </c>
      <c r="Q912" s="112" t="s">
        <v>134</v>
      </c>
      <c r="R912" s="106" t="s">
        <v>134</v>
      </c>
      <c r="S912" s="111" t="s">
        <v>134</v>
      </c>
    </row>
    <row r="913" spans="1:19" ht="7.5" customHeight="1" x14ac:dyDescent="0.25">
      <c r="A913" s="55">
        <v>913</v>
      </c>
      <c r="B913" s="122" t="s">
        <v>43</v>
      </c>
      <c r="C913" s="126" t="s">
        <v>1780</v>
      </c>
      <c r="D913" s="120" t="s">
        <v>134</v>
      </c>
      <c r="E913" s="98" t="s">
        <v>134</v>
      </c>
      <c r="F913" s="72" t="s">
        <v>134</v>
      </c>
      <c r="G913" s="98" t="s">
        <v>134</v>
      </c>
      <c r="H913" s="72" t="s">
        <v>134</v>
      </c>
      <c r="I913" s="98" t="s">
        <v>134</v>
      </c>
      <c r="J913" s="18" t="s">
        <v>134</v>
      </c>
      <c r="K913" s="67" t="s">
        <v>134</v>
      </c>
      <c r="L913" s="31" t="s">
        <v>134</v>
      </c>
      <c r="M913" s="110" t="s">
        <v>134</v>
      </c>
      <c r="N913" s="106" t="s">
        <v>134</v>
      </c>
      <c r="O913" s="112" t="s">
        <v>134</v>
      </c>
      <c r="P913" s="106" t="s">
        <v>134</v>
      </c>
      <c r="Q913" s="112" t="s">
        <v>134</v>
      </c>
      <c r="R913" s="106" t="s">
        <v>134</v>
      </c>
      <c r="S913" s="111" t="s">
        <v>134</v>
      </c>
    </row>
    <row r="914" spans="1:19" ht="7.5" customHeight="1" x14ac:dyDescent="0.25">
      <c r="A914" s="55">
        <v>914</v>
      </c>
      <c r="B914" s="122" t="s">
        <v>44</v>
      </c>
      <c r="C914" s="126" t="s">
        <v>1780</v>
      </c>
      <c r="D914" s="120" t="s">
        <v>134</v>
      </c>
      <c r="E914" s="98" t="s">
        <v>134</v>
      </c>
      <c r="F914" s="72" t="s">
        <v>134</v>
      </c>
      <c r="G914" s="98" t="s">
        <v>134</v>
      </c>
      <c r="H914" s="72" t="s">
        <v>134</v>
      </c>
      <c r="I914" s="98" t="s">
        <v>134</v>
      </c>
      <c r="J914" s="18" t="s">
        <v>134</v>
      </c>
      <c r="K914" s="67" t="s">
        <v>134</v>
      </c>
      <c r="L914" s="31" t="s">
        <v>134</v>
      </c>
      <c r="M914" s="110" t="s">
        <v>134</v>
      </c>
      <c r="N914" s="106" t="s">
        <v>134</v>
      </c>
      <c r="O914" s="112" t="s">
        <v>134</v>
      </c>
      <c r="P914" s="106" t="s">
        <v>134</v>
      </c>
      <c r="Q914" s="112" t="s">
        <v>134</v>
      </c>
      <c r="R914" s="106" t="s">
        <v>134</v>
      </c>
      <c r="S914" s="111" t="s">
        <v>134</v>
      </c>
    </row>
    <row r="915" spans="1:19" ht="7.5" customHeight="1" x14ac:dyDescent="0.25">
      <c r="A915" s="55">
        <v>915</v>
      </c>
      <c r="B915" s="122" t="s">
        <v>45</v>
      </c>
      <c r="C915" s="126" t="s">
        <v>1780</v>
      </c>
      <c r="D915" s="120" t="s">
        <v>134</v>
      </c>
      <c r="E915" s="98" t="s">
        <v>134</v>
      </c>
      <c r="F915" s="72" t="s">
        <v>134</v>
      </c>
      <c r="G915" s="98" t="s">
        <v>134</v>
      </c>
      <c r="H915" s="72" t="s">
        <v>134</v>
      </c>
      <c r="I915" s="98" t="s">
        <v>134</v>
      </c>
      <c r="J915" s="18" t="s">
        <v>134</v>
      </c>
      <c r="K915" s="67" t="s">
        <v>134</v>
      </c>
      <c r="L915" s="31" t="s">
        <v>134</v>
      </c>
      <c r="M915" s="110" t="s">
        <v>134</v>
      </c>
      <c r="N915" s="106" t="s">
        <v>134</v>
      </c>
      <c r="O915" s="112" t="s">
        <v>134</v>
      </c>
      <c r="P915" s="106" t="s">
        <v>134</v>
      </c>
      <c r="Q915" s="112" t="s">
        <v>134</v>
      </c>
      <c r="R915" s="106" t="s">
        <v>134</v>
      </c>
      <c r="S915" s="111" t="s">
        <v>134</v>
      </c>
    </row>
    <row r="916" spans="1:19" ht="7.5" customHeight="1" x14ac:dyDescent="0.25">
      <c r="A916" s="55">
        <v>916</v>
      </c>
      <c r="B916" s="122" t="s">
        <v>46</v>
      </c>
      <c r="C916" s="126" t="s">
        <v>1781</v>
      </c>
      <c r="D916" s="120" t="s">
        <v>134</v>
      </c>
      <c r="E916" s="98" t="s">
        <v>134</v>
      </c>
      <c r="F916" s="72" t="s">
        <v>134</v>
      </c>
      <c r="G916" s="98" t="s">
        <v>134</v>
      </c>
      <c r="H916" s="72" t="s">
        <v>134</v>
      </c>
      <c r="I916" s="98" t="s">
        <v>134</v>
      </c>
      <c r="J916" s="18" t="s">
        <v>134</v>
      </c>
      <c r="K916" s="67" t="s">
        <v>134</v>
      </c>
      <c r="L916" s="31" t="s">
        <v>134</v>
      </c>
      <c r="M916" s="110" t="s">
        <v>134</v>
      </c>
      <c r="N916" s="106" t="s">
        <v>134</v>
      </c>
      <c r="O916" s="112" t="s">
        <v>134</v>
      </c>
      <c r="P916" s="106" t="s">
        <v>134</v>
      </c>
      <c r="Q916" s="112" t="s">
        <v>134</v>
      </c>
      <c r="R916" s="106" t="s">
        <v>134</v>
      </c>
      <c r="S916" s="111" t="s">
        <v>134</v>
      </c>
    </row>
    <row r="917" spans="1:19" ht="7.5" customHeight="1" x14ac:dyDescent="0.25">
      <c r="A917" s="55">
        <v>917</v>
      </c>
      <c r="B917" s="122" t="s">
        <v>21</v>
      </c>
      <c r="C917" s="126" t="s">
        <v>1781</v>
      </c>
      <c r="D917" s="120" t="s">
        <v>134</v>
      </c>
      <c r="E917" s="98" t="s">
        <v>134</v>
      </c>
      <c r="F917" s="72" t="s">
        <v>134</v>
      </c>
      <c r="G917" s="98" t="s">
        <v>134</v>
      </c>
      <c r="H917" s="72" t="s">
        <v>134</v>
      </c>
      <c r="I917" s="98" t="s">
        <v>134</v>
      </c>
      <c r="J917" s="18" t="s">
        <v>134</v>
      </c>
      <c r="K917" s="67" t="s">
        <v>134</v>
      </c>
      <c r="L917" s="31" t="s">
        <v>134</v>
      </c>
      <c r="M917" s="110" t="s">
        <v>134</v>
      </c>
      <c r="N917" s="106" t="s">
        <v>134</v>
      </c>
      <c r="O917" s="112" t="s">
        <v>134</v>
      </c>
      <c r="P917" s="106" t="s">
        <v>134</v>
      </c>
      <c r="Q917" s="112" t="s">
        <v>134</v>
      </c>
      <c r="R917" s="106" t="s">
        <v>134</v>
      </c>
      <c r="S917" s="111" t="s">
        <v>134</v>
      </c>
    </row>
    <row r="918" spans="1:19" ht="7.5" customHeight="1" x14ac:dyDescent="0.25">
      <c r="A918" s="55">
        <v>918</v>
      </c>
      <c r="B918" s="122" t="s">
        <v>22</v>
      </c>
      <c r="C918" s="126" t="s">
        <v>1781</v>
      </c>
      <c r="D918" s="120" t="s">
        <v>134</v>
      </c>
      <c r="E918" s="98" t="s">
        <v>134</v>
      </c>
      <c r="F918" s="72" t="s">
        <v>134</v>
      </c>
      <c r="G918" s="98" t="s">
        <v>134</v>
      </c>
      <c r="H918" s="72" t="s">
        <v>134</v>
      </c>
      <c r="I918" s="98" t="s">
        <v>134</v>
      </c>
      <c r="J918" s="18" t="s">
        <v>134</v>
      </c>
      <c r="K918" s="67" t="s">
        <v>134</v>
      </c>
      <c r="L918" s="31" t="s">
        <v>134</v>
      </c>
      <c r="M918" s="110" t="s">
        <v>134</v>
      </c>
      <c r="N918" s="106" t="s">
        <v>134</v>
      </c>
      <c r="O918" s="112" t="s">
        <v>134</v>
      </c>
      <c r="P918" s="106" t="s">
        <v>134</v>
      </c>
      <c r="Q918" s="112" t="s">
        <v>134</v>
      </c>
      <c r="R918" s="106" t="s">
        <v>134</v>
      </c>
      <c r="S918" s="111" t="s">
        <v>134</v>
      </c>
    </row>
    <row r="919" spans="1:19" ht="7.5" customHeight="1" x14ac:dyDescent="0.25">
      <c r="A919" s="55">
        <v>919</v>
      </c>
      <c r="B919" s="6" t="s">
        <v>455</v>
      </c>
      <c r="C919" s="89" t="s">
        <v>1782</v>
      </c>
      <c r="D919" s="120" t="s">
        <v>134</v>
      </c>
      <c r="E919" s="98" t="s">
        <v>134</v>
      </c>
      <c r="F919" s="72" t="s">
        <v>134</v>
      </c>
      <c r="G919" s="98" t="s">
        <v>134</v>
      </c>
      <c r="H919" s="72" t="s">
        <v>134</v>
      </c>
      <c r="I919" s="98" t="s">
        <v>134</v>
      </c>
      <c r="J919" s="18" t="s">
        <v>134</v>
      </c>
      <c r="K919" s="67" t="s">
        <v>134</v>
      </c>
      <c r="L919" s="31" t="s">
        <v>134</v>
      </c>
      <c r="M919" s="110" t="s">
        <v>134</v>
      </c>
      <c r="N919" s="106" t="s">
        <v>134</v>
      </c>
      <c r="O919" s="112" t="s">
        <v>134</v>
      </c>
      <c r="P919" s="106" t="s">
        <v>134</v>
      </c>
      <c r="Q919" s="112" t="s">
        <v>134</v>
      </c>
      <c r="R919" s="106" t="s">
        <v>134</v>
      </c>
      <c r="S919" s="111" t="s">
        <v>134</v>
      </c>
    </row>
    <row r="920" spans="1:19" ht="7.5" customHeight="1" x14ac:dyDescent="0.25">
      <c r="A920" s="55">
        <v>920</v>
      </c>
      <c r="B920" s="6" t="s">
        <v>614</v>
      </c>
      <c r="C920" s="89" t="s">
        <v>1782</v>
      </c>
      <c r="D920" s="120" t="s">
        <v>134</v>
      </c>
      <c r="E920" s="98" t="s">
        <v>134</v>
      </c>
      <c r="F920" s="72" t="s">
        <v>134</v>
      </c>
      <c r="G920" s="98" t="s">
        <v>134</v>
      </c>
      <c r="H920" s="72" t="s">
        <v>134</v>
      </c>
      <c r="I920" s="98" t="s">
        <v>134</v>
      </c>
      <c r="J920" s="18" t="s">
        <v>134</v>
      </c>
      <c r="K920" s="67" t="s">
        <v>134</v>
      </c>
      <c r="L920" s="31" t="s">
        <v>134</v>
      </c>
      <c r="M920" s="110" t="s">
        <v>134</v>
      </c>
      <c r="N920" s="106" t="s">
        <v>134</v>
      </c>
      <c r="O920" s="112" t="s">
        <v>134</v>
      </c>
      <c r="P920" s="106" t="s">
        <v>134</v>
      </c>
      <c r="Q920" s="112" t="s">
        <v>134</v>
      </c>
      <c r="R920" s="106" t="s">
        <v>134</v>
      </c>
      <c r="S920" s="111" t="s">
        <v>134</v>
      </c>
    </row>
    <row r="921" spans="1:19" ht="7.5" customHeight="1" x14ac:dyDescent="0.25">
      <c r="A921" s="55">
        <v>921</v>
      </c>
      <c r="B921" s="6" t="s">
        <v>108</v>
      </c>
      <c r="C921" s="89" t="s">
        <v>1783</v>
      </c>
      <c r="D921" s="120" t="s">
        <v>134</v>
      </c>
      <c r="E921" s="98" t="s">
        <v>134</v>
      </c>
      <c r="F921" s="72" t="s">
        <v>134</v>
      </c>
      <c r="G921" s="98" t="s">
        <v>134</v>
      </c>
      <c r="H921" s="72" t="s">
        <v>134</v>
      </c>
      <c r="I921" s="98" t="s">
        <v>134</v>
      </c>
      <c r="J921" s="18" t="s">
        <v>134</v>
      </c>
      <c r="K921" s="67" t="s">
        <v>134</v>
      </c>
      <c r="L921" s="31" t="s">
        <v>134</v>
      </c>
      <c r="M921" s="110" t="s">
        <v>134</v>
      </c>
      <c r="N921" s="106" t="s">
        <v>134</v>
      </c>
      <c r="O921" s="112" t="s">
        <v>134</v>
      </c>
      <c r="P921" s="106" t="s">
        <v>134</v>
      </c>
      <c r="Q921" s="112" t="s">
        <v>134</v>
      </c>
      <c r="R921" s="106" t="s">
        <v>134</v>
      </c>
      <c r="S921" s="111" t="s">
        <v>134</v>
      </c>
    </row>
    <row r="922" spans="1:19" ht="7.5" customHeight="1" x14ac:dyDescent="0.25">
      <c r="A922" s="55">
        <v>922</v>
      </c>
      <c r="B922" s="6" t="s">
        <v>109</v>
      </c>
      <c r="C922" s="89" t="s">
        <v>1783</v>
      </c>
      <c r="D922" s="120" t="s">
        <v>134</v>
      </c>
      <c r="E922" s="98" t="s">
        <v>134</v>
      </c>
      <c r="F922" s="72" t="s">
        <v>134</v>
      </c>
      <c r="G922" s="98" t="s">
        <v>134</v>
      </c>
      <c r="H922" s="72" t="s">
        <v>134</v>
      </c>
      <c r="I922" s="98" t="s">
        <v>134</v>
      </c>
      <c r="J922" s="18" t="s">
        <v>134</v>
      </c>
      <c r="K922" s="67" t="s">
        <v>134</v>
      </c>
      <c r="L922" s="31" t="s">
        <v>134</v>
      </c>
      <c r="M922" s="110" t="s">
        <v>134</v>
      </c>
      <c r="N922" s="106" t="s">
        <v>134</v>
      </c>
      <c r="O922" s="112" t="s">
        <v>134</v>
      </c>
      <c r="P922" s="106" t="s">
        <v>134</v>
      </c>
      <c r="Q922" s="112" t="s">
        <v>134</v>
      </c>
      <c r="R922" s="106" t="s">
        <v>134</v>
      </c>
      <c r="S922" s="111" t="s">
        <v>134</v>
      </c>
    </row>
    <row r="923" spans="1:19" ht="7.5" customHeight="1" x14ac:dyDescent="0.25">
      <c r="A923" s="55">
        <v>923</v>
      </c>
      <c r="B923" s="6" t="s">
        <v>110</v>
      </c>
      <c r="C923" s="89" t="s">
        <v>1783</v>
      </c>
      <c r="D923" s="120" t="s">
        <v>134</v>
      </c>
      <c r="E923" s="98" t="s">
        <v>134</v>
      </c>
      <c r="F923" s="72" t="s">
        <v>134</v>
      </c>
      <c r="G923" s="98" t="s">
        <v>134</v>
      </c>
      <c r="H923" s="72" t="s">
        <v>134</v>
      </c>
      <c r="I923" s="98" t="s">
        <v>134</v>
      </c>
      <c r="J923" s="18" t="s">
        <v>134</v>
      </c>
      <c r="K923" s="67" t="s">
        <v>134</v>
      </c>
      <c r="L923" s="31" t="s">
        <v>134</v>
      </c>
      <c r="M923" s="110" t="s">
        <v>134</v>
      </c>
      <c r="N923" s="106" t="s">
        <v>134</v>
      </c>
      <c r="O923" s="112" t="s">
        <v>134</v>
      </c>
      <c r="P923" s="106" t="s">
        <v>134</v>
      </c>
      <c r="Q923" s="112" t="s">
        <v>134</v>
      </c>
      <c r="R923" s="106" t="s">
        <v>134</v>
      </c>
      <c r="S923" s="111" t="s">
        <v>134</v>
      </c>
    </row>
    <row r="924" spans="1:19" ht="7.5" customHeight="1" x14ac:dyDescent="0.25">
      <c r="A924" s="55">
        <v>924</v>
      </c>
      <c r="B924" s="6" t="s">
        <v>111</v>
      </c>
      <c r="C924" s="89" t="s">
        <v>1783</v>
      </c>
      <c r="D924" s="120" t="s">
        <v>134</v>
      </c>
      <c r="E924" s="98" t="s">
        <v>134</v>
      </c>
      <c r="F924" s="72" t="s">
        <v>134</v>
      </c>
      <c r="G924" s="98" t="s">
        <v>134</v>
      </c>
      <c r="H924" s="72" t="s">
        <v>134</v>
      </c>
      <c r="I924" s="98" t="s">
        <v>134</v>
      </c>
      <c r="J924" s="18" t="s">
        <v>134</v>
      </c>
      <c r="K924" s="67" t="s">
        <v>134</v>
      </c>
      <c r="L924" s="31" t="s">
        <v>134</v>
      </c>
      <c r="M924" s="110" t="s">
        <v>134</v>
      </c>
      <c r="N924" s="106" t="s">
        <v>134</v>
      </c>
      <c r="O924" s="112" t="s">
        <v>134</v>
      </c>
      <c r="P924" s="106" t="s">
        <v>134</v>
      </c>
      <c r="Q924" s="112" t="s">
        <v>134</v>
      </c>
      <c r="R924" s="106" t="s">
        <v>134</v>
      </c>
      <c r="S924" s="111" t="s">
        <v>134</v>
      </c>
    </row>
    <row r="925" spans="1:19" ht="7.5" customHeight="1" x14ac:dyDescent="0.25">
      <c r="A925" s="55">
        <v>925</v>
      </c>
      <c r="B925" s="6" t="s">
        <v>112</v>
      </c>
      <c r="C925" s="89" t="s">
        <v>1783</v>
      </c>
      <c r="D925" s="120" t="s">
        <v>134</v>
      </c>
      <c r="E925" s="98" t="s">
        <v>134</v>
      </c>
      <c r="F925" s="72" t="s">
        <v>134</v>
      </c>
      <c r="G925" s="98" t="s">
        <v>134</v>
      </c>
      <c r="H925" s="72" t="s">
        <v>134</v>
      </c>
      <c r="I925" s="98" t="s">
        <v>134</v>
      </c>
      <c r="J925" s="18" t="s">
        <v>134</v>
      </c>
      <c r="K925" s="67" t="s">
        <v>134</v>
      </c>
      <c r="L925" s="31" t="s">
        <v>134</v>
      </c>
      <c r="M925" s="110" t="s">
        <v>134</v>
      </c>
      <c r="N925" s="106" t="s">
        <v>134</v>
      </c>
      <c r="O925" s="112" t="s">
        <v>134</v>
      </c>
      <c r="P925" s="106" t="s">
        <v>134</v>
      </c>
      <c r="Q925" s="112" t="s">
        <v>134</v>
      </c>
      <c r="R925" s="106" t="s">
        <v>134</v>
      </c>
      <c r="S925" s="111" t="s">
        <v>134</v>
      </c>
    </row>
    <row r="926" spans="1:19" ht="7.5" customHeight="1" x14ac:dyDescent="0.25">
      <c r="A926" s="55">
        <v>926</v>
      </c>
      <c r="B926" s="6" t="s">
        <v>615</v>
      </c>
      <c r="C926" s="119" t="s">
        <v>1789</v>
      </c>
      <c r="D926" s="120" t="s">
        <v>134</v>
      </c>
      <c r="E926" s="98" t="s">
        <v>134</v>
      </c>
      <c r="F926" s="72" t="s">
        <v>134</v>
      </c>
      <c r="G926" s="98" t="s">
        <v>134</v>
      </c>
      <c r="H926" s="72" t="s">
        <v>134</v>
      </c>
      <c r="I926" s="98" t="s">
        <v>134</v>
      </c>
      <c r="J926" s="18" t="s">
        <v>134</v>
      </c>
      <c r="K926" s="67" t="s">
        <v>134</v>
      </c>
      <c r="L926" s="31" t="s">
        <v>134</v>
      </c>
      <c r="M926" s="110" t="s">
        <v>134</v>
      </c>
      <c r="N926" s="106" t="s">
        <v>134</v>
      </c>
      <c r="O926" s="112" t="s">
        <v>134</v>
      </c>
      <c r="P926" s="106" t="s">
        <v>134</v>
      </c>
      <c r="Q926" s="112" t="s">
        <v>134</v>
      </c>
      <c r="R926" s="106" t="s">
        <v>134</v>
      </c>
      <c r="S926" s="111" t="s">
        <v>134</v>
      </c>
    </row>
    <row r="927" spans="1:19" ht="7.5" customHeight="1" x14ac:dyDescent="0.25">
      <c r="A927" s="55">
        <v>927</v>
      </c>
      <c r="B927" s="74" t="s">
        <v>616</v>
      </c>
      <c r="C927" s="119" t="s">
        <v>1789</v>
      </c>
      <c r="D927" s="120" t="s">
        <v>134</v>
      </c>
      <c r="E927" s="98" t="s">
        <v>134</v>
      </c>
      <c r="F927" s="72" t="s">
        <v>134</v>
      </c>
      <c r="G927" s="98" t="s">
        <v>134</v>
      </c>
      <c r="H927" s="72" t="s">
        <v>134</v>
      </c>
      <c r="I927" s="98" t="s">
        <v>134</v>
      </c>
      <c r="J927" s="18" t="s">
        <v>134</v>
      </c>
      <c r="K927" s="67" t="s">
        <v>134</v>
      </c>
      <c r="L927" s="31" t="s">
        <v>134</v>
      </c>
      <c r="M927" s="110" t="s">
        <v>134</v>
      </c>
      <c r="N927" s="106" t="s">
        <v>134</v>
      </c>
      <c r="O927" s="112" t="s">
        <v>134</v>
      </c>
      <c r="P927" s="106" t="s">
        <v>134</v>
      </c>
      <c r="Q927" s="112" t="s">
        <v>134</v>
      </c>
      <c r="R927" s="106" t="s">
        <v>134</v>
      </c>
      <c r="S927" s="111" t="s">
        <v>134</v>
      </c>
    </row>
    <row r="928" spans="1:19" ht="7.5" customHeight="1" x14ac:dyDescent="0.25">
      <c r="A928" s="55">
        <v>928</v>
      </c>
      <c r="B928" s="74" t="s">
        <v>791</v>
      </c>
      <c r="C928" s="119" t="s">
        <v>1789</v>
      </c>
      <c r="D928" s="120" t="s">
        <v>134</v>
      </c>
      <c r="E928" s="98" t="s">
        <v>134</v>
      </c>
      <c r="F928" s="72" t="s">
        <v>134</v>
      </c>
      <c r="G928" s="98" t="s">
        <v>134</v>
      </c>
      <c r="H928" s="72" t="s">
        <v>134</v>
      </c>
      <c r="I928" s="98" t="s">
        <v>134</v>
      </c>
      <c r="J928" s="18" t="s">
        <v>134</v>
      </c>
      <c r="K928" s="67" t="s">
        <v>134</v>
      </c>
      <c r="L928" s="31" t="s">
        <v>134</v>
      </c>
      <c r="M928" s="110" t="s">
        <v>134</v>
      </c>
      <c r="N928" s="106" t="s">
        <v>134</v>
      </c>
      <c r="O928" s="112" t="s">
        <v>134</v>
      </c>
      <c r="P928" s="106" t="s">
        <v>134</v>
      </c>
      <c r="Q928" s="112" t="s">
        <v>134</v>
      </c>
      <c r="R928" s="106" t="s">
        <v>134</v>
      </c>
      <c r="S928" s="111" t="s">
        <v>134</v>
      </c>
    </row>
    <row r="929" spans="1:19" ht="7.5" customHeight="1" x14ac:dyDescent="0.25">
      <c r="A929" s="55">
        <v>929</v>
      </c>
      <c r="B929" s="6" t="s">
        <v>793</v>
      </c>
      <c r="C929" s="89" t="s">
        <v>1765</v>
      </c>
      <c r="D929" s="120" t="s">
        <v>134</v>
      </c>
      <c r="E929" s="98" t="s">
        <v>134</v>
      </c>
      <c r="F929" s="72" t="s">
        <v>134</v>
      </c>
      <c r="G929" s="98" t="s">
        <v>134</v>
      </c>
      <c r="H929" s="72" t="s">
        <v>134</v>
      </c>
      <c r="I929" s="98" t="s">
        <v>134</v>
      </c>
      <c r="J929" s="18" t="s">
        <v>134</v>
      </c>
      <c r="K929" s="67" t="s">
        <v>134</v>
      </c>
      <c r="L929" s="31" t="s">
        <v>134</v>
      </c>
      <c r="M929" s="110" t="s">
        <v>134</v>
      </c>
      <c r="N929" s="106" t="s">
        <v>134</v>
      </c>
      <c r="O929" s="112" t="s">
        <v>134</v>
      </c>
      <c r="P929" s="106" t="s">
        <v>134</v>
      </c>
      <c r="Q929" s="112" t="s">
        <v>134</v>
      </c>
      <c r="R929" s="106" t="s">
        <v>134</v>
      </c>
      <c r="S929" s="111" t="s">
        <v>134</v>
      </c>
    </row>
    <row r="930" spans="1:19" ht="7.5" customHeight="1" x14ac:dyDescent="0.25">
      <c r="A930" s="55">
        <v>930</v>
      </c>
      <c r="B930" s="91" t="s">
        <v>795</v>
      </c>
      <c r="C930" s="89" t="s">
        <v>1766</v>
      </c>
      <c r="D930" s="120" t="s">
        <v>134</v>
      </c>
      <c r="E930" s="98" t="s">
        <v>134</v>
      </c>
      <c r="F930" s="72" t="s">
        <v>134</v>
      </c>
      <c r="G930" s="98" t="s">
        <v>134</v>
      </c>
      <c r="H930" s="72" t="s">
        <v>134</v>
      </c>
      <c r="I930" s="98" t="s">
        <v>134</v>
      </c>
      <c r="J930" s="18" t="s">
        <v>134</v>
      </c>
      <c r="K930" s="67" t="s">
        <v>134</v>
      </c>
      <c r="L930" s="31" t="s">
        <v>134</v>
      </c>
      <c r="M930" s="110" t="s">
        <v>134</v>
      </c>
      <c r="N930" s="106" t="s">
        <v>134</v>
      </c>
      <c r="O930" s="112" t="s">
        <v>134</v>
      </c>
      <c r="P930" s="106" t="s">
        <v>134</v>
      </c>
      <c r="Q930" s="112" t="s">
        <v>134</v>
      </c>
      <c r="R930" s="106" t="s">
        <v>134</v>
      </c>
      <c r="S930" s="111" t="s">
        <v>134</v>
      </c>
    </row>
    <row r="931" spans="1:19" ht="7.5" customHeight="1" x14ac:dyDescent="0.25">
      <c r="A931" s="55">
        <v>931</v>
      </c>
      <c r="B931" s="6" t="s">
        <v>835</v>
      </c>
      <c r="C931" s="89" t="s">
        <v>1766</v>
      </c>
      <c r="D931" s="120" t="s">
        <v>134</v>
      </c>
      <c r="E931" s="98" t="s">
        <v>134</v>
      </c>
      <c r="F931" s="72" t="s">
        <v>134</v>
      </c>
      <c r="G931" s="98" t="s">
        <v>134</v>
      </c>
      <c r="H931" s="72" t="s">
        <v>134</v>
      </c>
      <c r="I931" s="98" t="s">
        <v>134</v>
      </c>
      <c r="J931" s="18" t="s">
        <v>134</v>
      </c>
      <c r="K931" s="67" t="s">
        <v>134</v>
      </c>
      <c r="L931" s="31" t="s">
        <v>134</v>
      </c>
      <c r="M931" s="110" t="s">
        <v>134</v>
      </c>
      <c r="N931" s="106" t="s">
        <v>134</v>
      </c>
      <c r="O931" s="112" t="s">
        <v>134</v>
      </c>
      <c r="P931" s="106" t="s">
        <v>134</v>
      </c>
      <c r="Q931" s="112" t="s">
        <v>134</v>
      </c>
      <c r="R931" s="106" t="s">
        <v>134</v>
      </c>
      <c r="S931" s="111" t="s">
        <v>134</v>
      </c>
    </row>
    <row r="932" spans="1:19" ht="7.5" customHeight="1" x14ac:dyDescent="0.25">
      <c r="A932" s="55">
        <v>932</v>
      </c>
      <c r="B932" s="6" t="s">
        <v>836</v>
      </c>
      <c r="C932" s="89" t="s">
        <v>1766</v>
      </c>
      <c r="D932" s="120" t="s">
        <v>134</v>
      </c>
      <c r="E932" s="98" t="s">
        <v>134</v>
      </c>
      <c r="F932" s="72" t="s">
        <v>134</v>
      </c>
      <c r="G932" s="98" t="s">
        <v>134</v>
      </c>
      <c r="H932" s="72" t="s">
        <v>134</v>
      </c>
      <c r="I932" s="98" t="s">
        <v>134</v>
      </c>
      <c r="J932" s="18" t="s">
        <v>134</v>
      </c>
      <c r="K932" s="67" t="s">
        <v>134</v>
      </c>
      <c r="L932" s="31" t="s">
        <v>134</v>
      </c>
      <c r="M932" s="110" t="s">
        <v>134</v>
      </c>
      <c r="N932" s="106" t="s">
        <v>134</v>
      </c>
      <c r="O932" s="112" t="s">
        <v>134</v>
      </c>
      <c r="P932" s="106" t="s">
        <v>134</v>
      </c>
      <c r="Q932" s="112" t="s">
        <v>134</v>
      </c>
      <c r="R932" s="106" t="s">
        <v>134</v>
      </c>
      <c r="S932" s="111" t="s">
        <v>134</v>
      </c>
    </row>
    <row r="933" spans="1:19" ht="7.5" customHeight="1" x14ac:dyDescent="0.25">
      <c r="A933" s="55">
        <v>933</v>
      </c>
      <c r="B933" s="124" t="s">
        <v>113</v>
      </c>
      <c r="C933" s="119" t="s">
        <v>1769</v>
      </c>
      <c r="D933" s="120" t="s">
        <v>134</v>
      </c>
      <c r="E933" s="98" t="s">
        <v>134</v>
      </c>
      <c r="F933" s="72" t="s">
        <v>134</v>
      </c>
      <c r="G933" s="98" t="s">
        <v>134</v>
      </c>
      <c r="H933" s="72" t="s">
        <v>134</v>
      </c>
      <c r="I933" s="98" t="s">
        <v>134</v>
      </c>
      <c r="J933" s="18" t="s">
        <v>134</v>
      </c>
      <c r="K933" s="67" t="s">
        <v>134</v>
      </c>
      <c r="L933" s="31" t="s">
        <v>134</v>
      </c>
      <c r="M933" s="110" t="s">
        <v>134</v>
      </c>
      <c r="N933" s="106" t="s">
        <v>134</v>
      </c>
      <c r="O933" s="112" t="s">
        <v>134</v>
      </c>
      <c r="P933" s="106" t="s">
        <v>134</v>
      </c>
      <c r="Q933" s="112" t="s">
        <v>134</v>
      </c>
      <c r="R933" s="106" t="s">
        <v>134</v>
      </c>
      <c r="S933" s="111" t="s">
        <v>134</v>
      </c>
    </row>
    <row r="934" spans="1:19" ht="7.5" customHeight="1" x14ac:dyDescent="0.25">
      <c r="A934" s="55">
        <v>934</v>
      </c>
      <c r="B934" s="6" t="s">
        <v>114</v>
      </c>
      <c r="C934" s="119" t="s">
        <v>1769</v>
      </c>
      <c r="D934" s="120" t="s">
        <v>134</v>
      </c>
      <c r="E934" s="98" t="s">
        <v>134</v>
      </c>
      <c r="F934" s="72" t="s">
        <v>134</v>
      </c>
      <c r="G934" s="98" t="s">
        <v>134</v>
      </c>
      <c r="H934" s="72" t="s">
        <v>134</v>
      </c>
      <c r="I934" s="98" t="s">
        <v>134</v>
      </c>
      <c r="J934" s="18" t="s">
        <v>134</v>
      </c>
      <c r="K934" s="67" t="s">
        <v>134</v>
      </c>
      <c r="L934" s="31" t="s">
        <v>134</v>
      </c>
      <c r="M934" s="110" t="s">
        <v>134</v>
      </c>
      <c r="N934" s="106" t="s">
        <v>134</v>
      </c>
      <c r="O934" s="112" t="s">
        <v>134</v>
      </c>
      <c r="P934" s="106" t="s">
        <v>134</v>
      </c>
      <c r="Q934" s="112" t="s">
        <v>134</v>
      </c>
      <c r="R934" s="106" t="s">
        <v>134</v>
      </c>
      <c r="S934" s="111" t="s">
        <v>134</v>
      </c>
    </row>
    <row r="935" spans="1:19" ht="7.5" customHeight="1" x14ac:dyDescent="0.25">
      <c r="A935" s="55">
        <v>935</v>
      </c>
      <c r="B935" s="6" t="s">
        <v>115</v>
      </c>
      <c r="C935" s="119" t="s">
        <v>1769</v>
      </c>
      <c r="D935" s="120" t="s">
        <v>134</v>
      </c>
      <c r="E935" s="98" t="s">
        <v>134</v>
      </c>
      <c r="F935" s="72" t="s">
        <v>134</v>
      </c>
      <c r="G935" s="98" t="s">
        <v>134</v>
      </c>
      <c r="H935" s="72" t="s">
        <v>134</v>
      </c>
      <c r="I935" s="98" t="s">
        <v>134</v>
      </c>
      <c r="J935" s="18" t="s">
        <v>134</v>
      </c>
      <c r="K935" s="67" t="s">
        <v>134</v>
      </c>
      <c r="L935" s="31" t="s">
        <v>134</v>
      </c>
      <c r="M935" s="110" t="s">
        <v>134</v>
      </c>
      <c r="N935" s="106" t="s">
        <v>134</v>
      </c>
      <c r="O935" s="112" t="s">
        <v>134</v>
      </c>
      <c r="P935" s="106" t="s">
        <v>134</v>
      </c>
      <c r="Q935" s="112" t="s">
        <v>134</v>
      </c>
      <c r="R935" s="106" t="s">
        <v>134</v>
      </c>
      <c r="S935" s="111" t="s">
        <v>134</v>
      </c>
    </row>
    <row r="936" spans="1:19" ht="7.5" customHeight="1" x14ac:dyDescent="0.25">
      <c r="A936" s="55">
        <v>936</v>
      </c>
      <c r="B936" s="6" t="s">
        <v>897</v>
      </c>
      <c r="C936" s="64" t="s">
        <v>604</v>
      </c>
      <c r="D936" s="72" t="s">
        <v>1660</v>
      </c>
      <c r="E936" s="76" t="s">
        <v>891</v>
      </c>
      <c r="F936" s="72" t="s">
        <v>134</v>
      </c>
      <c r="G936" s="98" t="s">
        <v>134</v>
      </c>
      <c r="H936" s="72" t="s">
        <v>134</v>
      </c>
      <c r="I936" s="98" t="s">
        <v>134</v>
      </c>
      <c r="J936" s="18" t="s">
        <v>134</v>
      </c>
      <c r="K936" s="67" t="s">
        <v>134</v>
      </c>
      <c r="L936" s="31" t="s">
        <v>134</v>
      </c>
      <c r="M936" s="110" t="s">
        <v>134</v>
      </c>
      <c r="N936" s="31" t="s">
        <v>134</v>
      </c>
      <c r="O936" s="112" t="s">
        <v>134</v>
      </c>
      <c r="P936" s="31" t="s">
        <v>134</v>
      </c>
      <c r="Q936" s="112" t="s">
        <v>134</v>
      </c>
      <c r="R936" s="106" t="s">
        <v>134</v>
      </c>
      <c r="S936" s="111" t="s">
        <v>134</v>
      </c>
    </row>
    <row r="937" spans="1:19" ht="7.5" customHeight="1" x14ac:dyDescent="0.25">
      <c r="A937" s="55">
        <v>937</v>
      </c>
      <c r="B937" s="91" t="s">
        <v>1330</v>
      </c>
      <c r="C937" s="90" t="s">
        <v>369</v>
      </c>
      <c r="D937" s="72" t="s">
        <v>1438</v>
      </c>
      <c r="E937" s="76" t="s">
        <v>897</v>
      </c>
      <c r="F937" s="72" t="s">
        <v>134</v>
      </c>
      <c r="G937" s="98" t="s">
        <v>134</v>
      </c>
      <c r="H937" s="72" t="s">
        <v>134</v>
      </c>
      <c r="I937" s="98" t="s">
        <v>134</v>
      </c>
      <c r="J937" s="18" t="s">
        <v>134</v>
      </c>
      <c r="K937" s="67" t="s">
        <v>134</v>
      </c>
      <c r="L937" s="31" t="s">
        <v>134</v>
      </c>
      <c r="M937" s="110" t="s">
        <v>134</v>
      </c>
      <c r="N937" s="106" t="s">
        <v>134</v>
      </c>
      <c r="O937" s="112" t="s">
        <v>134</v>
      </c>
      <c r="P937" s="106" t="s">
        <v>134</v>
      </c>
      <c r="Q937" s="112" t="s">
        <v>134</v>
      </c>
      <c r="R937" s="106" t="s">
        <v>134</v>
      </c>
      <c r="S937" s="111" t="s">
        <v>134</v>
      </c>
    </row>
    <row r="938" spans="1:19" ht="7.5" customHeight="1" x14ac:dyDescent="0.25">
      <c r="A938" s="55">
        <v>938</v>
      </c>
      <c r="B938" s="91" t="s">
        <v>1329</v>
      </c>
      <c r="C938" s="90" t="s">
        <v>369</v>
      </c>
      <c r="D938" s="72" t="s">
        <v>1438</v>
      </c>
      <c r="E938" s="76" t="s">
        <v>897</v>
      </c>
      <c r="F938" s="72" t="s">
        <v>134</v>
      </c>
      <c r="G938" s="98" t="s">
        <v>134</v>
      </c>
      <c r="H938" s="72" t="s">
        <v>134</v>
      </c>
      <c r="I938" s="98" t="s">
        <v>134</v>
      </c>
      <c r="J938" s="18" t="s">
        <v>134</v>
      </c>
      <c r="K938" s="67" t="s">
        <v>134</v>
      </c>
      <c r="L938" s="31" t="s">
        <v>134</v>
      </c>
      <c r="M938" s="110" t="s">
        <v>134</v>
      </c>
      <c r="N938" s="106" t="s">
        <v>134</v>
      </c>
      <c r="O938" s="112" t="s">
        <v>134</v>
      </c>
      <c r="P938" s="106" t="s">
        <v>134</v>
      </c>
      <c r="Q938" s="112" t="s">
        <v>134</v>
      </c>
      <c r="R938" s="106" t="s">
        <v>134</v>
      </c>
      <c r="S938" s="111" t="s">
        <v>134</v>
      </c>
    </row>
    <row r="939" spans="1:19" ht="7.5" customHeight="1" x14ac:dyDescent="0.25">
      <c r="A939" s="55">
        <v>939</v>
      </c>
      <c r="B939" s="6" t="s">
        <v>892</v>
      </c>
      <c r="C939" s="90" t="s">
        <v>711</v>
      </c>
      <c r="D939" s="72" t="s">
        <v>1438</v>
      </c>
      <c r="E939" s="76" t="s">
        <v>897</v>
      </c>
      <c r="F939" s="72" t="s">
        <v>134</v>
      </c>
      <c r="G939" s="98" t="s">
        <v>134</v>
      </c>
      <c r="H939" s="72" t="s">
        <v>134</v>
      </c>
      <c r="I939" s="98" t="s">
        <v>134</v>
      </c>
      <c r="J939" s="18" t="s">
        <v>134</v>
      </c>
      <c r="K939" s="67" t="s">
        <v>134</v>
      </c>
      <c r="L939" s="31" t="s">
        <v>134</v>
      </c>
      <c r="M939" s="110" t="s">
        <v>134</v>
      </c>
      <c r="N939" s="106" t="s">
        <v>134</v>
      </c>
      <c r="O939" s="112" t="s">
        <v>134</v>
      </c>
      <c r="P939" s="106" t="s">
        <v>134</v>
      </c>
      <c r="Q939" s="112" t="s">
        <v>134</v>
      </c>
      <c r="R939" s="106" t="s">
        <v>134</v>
      </c>
      <c r="S939" s="111" t="s">
        <v>134</v>
      </c>
    </row>
    <row r="940" spans="1:19" ht="7.5" customHeight="1" x14ac:dyDescent="0.25">
      <c r="A940" s="55">
        <v>940</v>
      </c>
      <c r="B940" s="91" t="s">
        <v>893</v>
      </c>
      <c r="C940" s="64" t="s">
        <v>711</v>
      </c>
      <c r="D940" s="72" t="s">
        <v>1438</v>
      </c>
      <c r="E940" s="92" t="s">
        <v>892</v>
      </c>
      <c r="F940" s="72" t="s">
        <v>134</v>
      </c>
      <c r="G940" s="98" t="s">
        <v>134</v>
      </c>
      <c r="H940" s="72" t="s">
        <v>134</v>
      </c>
      <c r="I940" s="98" t="s">
        <v>134</v>
      </c>
      <c r="J940" s="18" t="s">
        <v>134</v>
      </c>
      <c r="K940" s="67" t="s">
        <v>134</v>
      </c>
      <c r="L940" s="31" t="s">
        <v>134</v>
      </c>
      <c r="M940" s="110" t="s">
        <v>134</v>
      </c>
      <c r="N940" s="106" t="s">
        <v>134</v>
      </c>
      <c r="O940" s="112" t="s">
        <v>134</v>
      </c>
      <c r="P940" s="106" t="s">
        <v>134</v>
      </c>
      <c r="Q940" s="112" t="s">
        <v>134</v>
      </c>
      <c r="R940" s="106" t="s">
        <v>134</v>
      </c>
      <c r="S940" s="111" t="s">
        <v>134</v>
      </c>
    </row>
    <row r="941" spans="1:19" ht="7.5" customHeight="1" x14ac:dyDescent="0.25">
      <c r="A941" s="55">
        <v>941</v>
      </c>
      <c r="B941" s="6" t="s">
        <v>894</v>
      </c>
      <c r="C941" s="64" t="s">
        <v>711</v>
      </c>
      <c r="D941" s="72" t="s">
        <v>1438</v>
      </c>
      <c r="E941" s="92" t="s">
        <v>893</v>
      </c>
      <c r="F941" s="72" t="s">
        <v>134</v>
      </c>
      <c r="G941" s="98" t="s">
        <v>134</v>
      </c>
      <c r="H941" s="72" t="s">
        <v>134</v>
      </c>
      <c r="I941" s="98" t="s">
        <v>134</v>
      </c>
      <c r="J941" s="18" t="s">
        <v>134</v>
      </c>
      <c r="K941" s="67" t="s">
        <v>134</v>
      </c>
      <c r="L941" s="31" t="s">
        <v>134</v>
      </c>
      <c r="M941" s="110" t="s">
        <v>134</v>
      </c>
      <c r="N941" s="106" t="s">
        <v>134</v>
      </c>
      <c r="O941" s="112" t="s">
        <v>134</v>
      </c>
      <c r="P941" s="106" t="s">
        <v>134</v>
      </c>
      <c r="Q941" s="112" t="s">
        <v>134</v>
      </c>
      <c r="R941" s="106" t="s">
        <v>134</v>
      </c>
      <c r="S941" s="111" t="s">
        <v>134</v>
      </c>
    </row>
    <row r="942" spans="1:19" ht="7.5" customHeight="1" x14ac:dyDescent="0.25">
      <c r="A942" s="55">
        <v>942</v>
      </c>
      <c r="B942" s="91" t="s">
        <v>895</v>
      </c>
      <c r="C942" s="64" t="s">
        <v>711</v>
      </c>
      <c r="D942" s="72" t="s">
        <v>1440</v>
      </c>
      <c r="E942" s="92" t="s">
        <v>896</v>
      </c>
      <c r="F942" s="72" t="s">
        <v>134</v>
      </c>
      <c r="G942" s="98" t="s">
        <v>134</v>
      </c>
      <c r="H942" s="72" t="s">
        <v>134</v>
      </c>
      <c r="I942" s="98" t="s">
        <v>134</v>
      </c>
      <c r="J942" s="18" t="s">
        <v>134</v>
      </c>
      <c r="K942" s="67" t="s">
        <v>134</v>
      </c>
      <c r="L942" s="31" t="s">
        <v>134</v>
      </c>
      <c r="M942" s="110" t="s">
        <v>134</v>
      </c>
      <c r="N942" s="106" t="s">
        <v>134</v>
      </c>
      <c r="O942" s="112" t="s">
        <v>134</v>
      </c>
      <c r="P942" s="106" t="s">
        <v>134</v>
      </c>
      <c r="Q942" s="112" t="s">
        <v>134</v>
      </c>
      <c r="R942" s="106" t="s">
        <v>134</v>
      </c>
      <c r="S942" s="111" t="s">
        <v>134</v>
      </c>
    </row>
    <row r="943" spans="1:19" ht="7.5" customHeight="1" x14ac:dyDescent="0.25">
      <c r="A943" s="55">
        <v>943</v>
      </c>
      <c r="B943" s="91" t="s">
        <v>896</v>
      </c>
      <c r="C943" s="64" t="s">
        <v>711</v>
      </c>
      <c r="D943" s="72" t="s">
        <v>1438</v>
      </c>
      <c r="E943" s="92" t="s">
        <v>1314</v>
      </c>
      <c r="F943" s="72" t="s">
        <v>134</v>
      </c>
      <c r="G943" s="98" t="s">
        <v>134</v>
      </c>
      <c r="H943" s="72" t="s">
        <v>134</v>
      </c>
      <c r="I943" s="98" t="s">
        <v>134</v>
      </c>
      <c r="J943" s="18" t="s">
        <v>134</v>
      </c>
      <c r="K943" s="67" t="s">
        <v>134</v>
      </c>
      <c r="L943" s="31" t="s">
        <v>134</v>
      </c>
      <c r="M943" s="110" t="s">
        <v>134</v>
      </c>
      <c r="N943" s="106" t="s">
        <v>134</v>
      </c>
      <c r="O943" s="112" t="s">
        <v>134</v>
      </c>
      <c r="P943" s="106" t="s">
        <v>134</v>
      </c>
      <c r="Q943" s="112" t="s">
        <v>134</v>
      </c>
      <c r="R943" s="106" t="s">
        <v>134</v>
      </c>
      <c r="S943" s="111" t="s">
        <v>134</v>
      </c>
    </row>
    <row r="944" spans="1:19" ht="7.5" customHeight="1" x14ac:dyDescent="0.25">
      <c r="A944" s="55">
        <v>944</v>
      </c>
      <c r="B944" s="91" t="s">
        <v>1314</v>
      </c>
      <c r="C944" s="64" t="s">
        <v>711</v>
      </c>
      <c r="D944" s="72" t="s">
        <v>134</v>
      </c>
      <c r="E944" s="98" t="s">
        <v>134</v>
      </c>
      <c r="F944" s="72" t="s">
        <v>134</v>
      </c>
      <c r="G944" s="98" t="s">
        <v>134</v>
      </c>
      <c r="H944" s="72" t="s">
        <v>134</v>
      </c>
      <c r="I944" s="98" t="s">
        <v>134</v>
      </c>
      <c r="J944" s="18" t="s">
        <v>134</v>
      </c>
      <c r="K944" s="67" t="s">
        <v>134</v>
      </c>
      <c r="L944" s="31" t="s">
        <v>134</v>
      </c>
      <c r="M944" s="110" t="s">
        <v>134</v>
      </c>
      <c r="N944" s="106" t="s">
        <v>134</v>
      </c>
      <c r="O944" s="112" t="s">
        <v>134</v>
      </c>
      <c r="P944" s="106" t="s">
        <v>134</v>
      </c>
      <c r="Q944" s="112" t="s">
        <v>134</v>
      </c>
      <c r="R944" s="106" t="s">
        <v>134</v>
      </c>
      <c r="S944" s="111" t="s">
        <v>134</v>
      </c>
    </row>
  </sheetData>
  <autoFilter ref="E1:E887" xr:uid="{5CB562E2-4AE2-4803-9404-94F78FD89919}"/>
  <phoneticPr fontId="2" type="noConversion"/>
  <conditionalFormatting sqref="A1:B1 A945:B1048576 A472:B532 A2:A944 D533:D887 D888:F935 H945:J1048576 L945:XFD1048576">
    <cfRule type="cellIs" dxfId="152" priority="1097" operator="equal">
      <formula>"null"</formula>
    </cfRule>
  </conditionalFormatting>
  <conditionalFormatting sqref="B1 B945:B1048576">
    <cfRule type="duplicateValues" dxfId="151" priority="1096"/>
  </conditionalFormatting>
  <conditionalFormatting sqref="B3:B76 B241:B404">
    <cfRule type="duplicateValues" dxfId="150" priority="858"/>
    <cfRule type="cellIs" dxfId="149" priority="859" operator="equal">
      <formula>"null"</formula>
    </cfRule>
  </conditionalFormatting>
  <conditionalFormatting sqref="B472:B532">
    <cfRule type="duplicateValues" dxfId="148" priority="9"/>
  </conditionalFormatting>
  <conditionalFormatting sqref="B533:B682">
    <cfRule type="duplicateValues" dxfId="147" priority="306"/>
    <cfRule type="duplicateValues" dxfId="146" priority="307"/>
  </conditionalFormatting>
  <conditionalFormatting sqref="B533:B887">
    <cfRule type="duplicateValues" dxfId="145" priority="305"/>
  </conditionalFormatting>
  <conditionalFormatting sqref="B683">
    <cfRule type="duplicateValues" dxfId="144" priority="297"/>
    <cfRule type="duplicateValues" dxfId="143" priority="298"/>
  </conditionalFormatting>
  <conditionalFormatting sqref="B684">
    <cfRule type="duplicateValues" dxfId="142" priority="295"/>
    <cfRule type="duplicateValues" dxfId="141" priority="296"/>
  </conditionalFormatting>
  <conditionalFormatting sqref="B686">
    <cfRule type="duplicateValues" dxfId="140" priority="293"/>
    <cfRule type="duplicateValues" dxfId="139" priority="294"/>
  </conditionalFormatting>
  <conditionalFormatting sqref="B686:B690 B533:B684 B876:B887 B692:B873">
    <cfRule type="duplicateValues" dxfId="138" priority="299"/>
    <cfRule type="duplicateValues" dxfId="137" priority="300"/>
    <cfRule type="duplicateValues" dxfId="136" priority="301"/>
    <cfRule type="duplicateValues" dxfId="135" priority="302"/>
  </conditionalFormatting>
  <conditionalFormatting sqref="B687">
    <cfRule type="duplicateValues" dxfId="134" priority="291"/>
    <cfRule type="duplicateValues" dxfId="133" priority="292"/>
  </conditionalFormatting>
  <conditionalFormatting sqref="B688:B690">
    <cfRule type="duplicateValues" dxfId="132" priority="289"/>
    <cfRule type="duplicateValues" dxfId="131" priority="290"/>
  </conditionalFormatting>
  <conditionalFormatting sqref="B692">
    <cfRule type="duplicateValues" dxfId="130" priority="287"/>
    <cfRule type="duplicateValues" dxfId="129" priority="288"/>
  </conditionalFormatting>
  <conditionalFormatting sqref="B693">
    <cfRule type="duplicateValues" dxfId="128" priority="285"/>
    <cfRule type="duplicateValues" dxfId="127" priority="286"/>
  </conditionalFormatting>
  <conditionalFormatting sqref="B694">
    <cfRule type="duplicateValues" dxfId="126" priority="283"/>
    <cfRule type="duplicateValues" dxfId="125" priority="284"/>
  </conditionalFormatting>
  <conditionalFormatting sqref="B695">
    <cfRule type="duplicateValues" dxfId="124" priority="281"/>
    <cfRule type="duplicateValues" dxfId="123" priority="282"/>
  </conditionalFormatting>
  <conditionalFormatting sqref="B696">
    <cfRule type="duplicateValues" dxfId="122" priority="279"/>
    <cfRule type="duplicateValues" dxfId="121" priority="280"/>
  </conditionalFormatting>
  <conditionalFormatting sqref="B697:B704">
    <cfRule type="duplicateValues" dxfId="120" priority="303"/>
    <cfRule type="duplicateValues" dxfId="119" priority="304"/>
  </conditionalFormatting>
  <conditionalFormatting sqref="B705:B873">
    <cfRule type="duplicateValues" dxfId="118" priority="273"/>
  </conditionalFormatting>
  <conditionalFormatting sqref="B706:B708">
    <cfRule type="duplicateValues" dxfId="117" priority="274"/>
    <cfRule type="duplicateValues" dxfId="116" priority="275"/>
  </conditionalFormatting>
  <conditionalFormatting sqref="B874">
    <cfRule type="duplicateValues" dxfId="115" priority="271"/>
    <cfRule type="cellIs" dxfId="114" priority="272" operator="equal">
      <formula>"null"</formula>
    </cfRule>
  </conditionalFormatting>
  <conditionalFormatting sqref="B875">
    <cfRule type="duplicateValues" dxfId="113" priority="269"/>
    <cfRule type="cellIs" dxfId="112" priority="270" operator="equal">
      <formula>"null"</formula>
    </cfRule>
  </conditionalFormatting>
  <conditionalFormatting sqref="B876:B887 B533:B873">
    <cfRule type="duplicateValues" dxfId="111" priority="278"/>
  </conditionalFormatting>
  <conditionalFormatting sqref="B883:B887">
    <cfRule type="duplicateValues" dxfId="110" priority="276"/>
    <cfRule type="duplicateValues" dxfId="109" priority="277"/>
  </conditionalFormatting>
  <conditionalFormatting sqref="B888:B890">
    <cfRule type="duplicateValues" dxfId="108" priority="187"/>
    <cfRule type="duplicateValues" dxfId="107" priority="188"/>
    <cfRule type="duplicateValues" dxfId="106" priority="189"/>
    <cfRule type="duplicateValues" dxfId="105" priority="190"/>
    <cfRule type="duplicateValues" dxfId="104" priority="191"/>
  </conditionalFormatting>
  <conditionalFormatting sqref="B888:B892">
    <cfRule type="duplicateValues" dxfId="103" priority="185"/>
    <cfRule type="cellIs" dxfId="102" priority="186" operator="equal">
      <formula>"null"</formula>
    </cfRule>
  </conditionalFormatting>
  <conditionalFormatting sqref="B891:B892">
    <cfRule type="duplicateValues" dxfId="101" priority="192"/>
    <cfRule type="duplicateValues" dxfId="100" priority="193"/>
    <cfRule type="duplicateValues" dxfId="99" priority="194"/>
    <cfRule type="duplicateValues" dxfId="98" priority="195"/>
    <cfRule type="duplicateValues" dxfId="97" priority="196"/>
  </conditionalFormatting>
  <conditionalFormatting sqref="B893:B896">
    <cfRule type="duplicateValues" dxfId="96" priority="166"/>
    <cfRule type="duplicateValues" dxfId="95" priority="167"/>
    <cfRule type="duplicateValues" dxfId="94" priority="168"/>
    <cfRule type="duplicateValues" dxfId="93" priority="169"/>
    <cfRule type="cellIs" dxfId="92" priority="170" operator="equal">
      <formula>"null"</formula>
    </cfRule>
    <cfRule type="duplicateValues" dxfId="91" priority="171"/>
    <cfRule type="duplicateValues" dxfId="90" priority="173"/>
    <cfRule type="duplicateValues" dxfId="89" priority="174"/>
  </conditionalFormatting>
  <conditionalFormatting sqref="B893:B897">
    <cfRule type="duplicateValues" dxfId="88" priority="172"/>
  </conditionalFormatting>
  <conditionalFormatting sqref="B897">
    <cfRule type="cellIs" dxfId="87" priority="160" operator="equal">
      <formula>"null"</formula>
    </cfRule>
    <cfRule type="duplicateValues" dxfId="86" priority="161"/>
    <cfRule type="duplicateValues" dxfId="85" priority="162"/>
    <cfRule type="duplicateValues" dxfId="84" priority="163"/>
    <cfRule type="duplicateValues" dxfId="83" priority="164"/>
    <cfRule type="duplicateValues" dxfId="82" priority="165"/>
  </conditionalFormatting>
  <conditionalFormatting sqref="B898:B899">
    <cfRule type="duplicateValues" dxfId="81" priority="151"/>
    <cfRule type="duplicateValues" dxfId="80" priority="152"/>
    <cfRule type="duplicateValues" dxfId="79" priority="153"/>
    <cfRule type="duplicateValues" dxfId="78" priority="154"/>
    <cfRule type="cellIs" dxfId="77" priority="155" operator="equal">
      <formula>"null"</formula>
    </cfRule>
    <cfRule type="duplicateValues" dxfId="76" priority="156"/>
    <cfRule type="duplicateValues" dxfId="75" priority="158"/>
    <cfRule type="duplicateValues" dxfId="74" priority="159"/>
  </conditionalFormatting>
  <conditionalFormatting sqref="B898:B904">
    <cfRule type="duplicateValues" dxfId="73" priority="157"/>
  </conditionalFormatting>
  <conditionalFormatting sqref="B900:B904">
    <cfRule type="cellIs" dxfId="72" priority="145" operator="equal">
      <formula>"null"</formula>
    </cfRule>
    <cfRule type="duplicateValues" dxfId="71" priority="146"/>
    <cfRule type="duplicateValues" dxfId="70" priority="147"/>
    <cfRule type="duplicateValues" dxfId="69" priority="148"/>
    <cfRule type="duplicateValues" dxfId="68" priority="149"/>
    <cfRule type="duplicateValues" dxfId="67" priority="150"/>
  </conditionalFormatting>
  <conditionalFormatting sqref="B905:B918">
    <cfRule type="duplicateValues" dxfId="66" priority="121"/>
    <cfRule type="duplicateValues" dxfId="65" priority="122"/>
    <cfRule type="duplicateValues" dxfId="64" priority="123"/>
    <cfRule type="duplicateValues" dxfId="63" priority="124"/>
    <cfRule type="duplicateValues" dxfId="62" priority="125"/>
    <cfRule type="duplicateValues" dxfId="61" priority="126"/>
    <cfRule type="duplicateValues" dxfId="60" priority="127"/>
    <cfRule type="duplicateValues" dxfId="59" priority="128"/>
    <cfRule type="duplicateValues" dxfId="58" priority="129"/>
    <cfRule type="duplicateValues" dxfId="57" priority="130"/>
  </conditionalFormatting>
  <conditionalFormatting sqref="B919:B925">
    <cfRule type="duplicateValues" dxfId="56" priority="3297"/>
    <cfRule type="duplicateValues" dxfId="55" priority="3298"/>
    <cfRule type="duplicateValues" dxfId="54" priority="3299"/>
    <cfRule type="duplicateValues" dxfId="53" priority="3300"/>
    <cfRule type="duplicateValues" dxfId="52" priority="3301"/>
    <cfRule type="duplicateValues" dxfId="51" priority="3302"/>
    <cfRule type="duplicateValues" dxfId="50" priority="3303"/>
  </conditionalFormatting>
  <conditionalFormatting sqref="B926:B928">
    <cfRule type="duplicateValues" dxfId="49" priority="71"/>
    <cfRule type="duplicateValues" dxfId="48" priority="72"/>
    <cfRule type="duplicateValues" dxfId="47" priority="73"/>
    <cfRule type="duplicateValues" dxfId="46" priority="74"/>
    <cfRule type="duplicateValues" dxfId="45" priority="75"/>
    <cfRule type="duplicateValues" dxfId="44" priority="76"/>
    <cfRule type="duplicateValues" dxfId="43" priority="77"/>
    <cfRule type="duplicateValues" dxfId="42" priority="78"/>
    <cfRule type="duplicateValues" dxfId="41" priority="79"/>
    <cfRule type="duplicateValues" dxfId="40" priority="80"/>
  </conditionalFormatting>
  <conditionalFormatting sqref="B929:B932">
    <cfRule type="duplicateValues" dxfId="39" priority="54"/>
    <cfRule type="duplicateValues" dxfId="38" priority="55"/>
    <cfRule type="duplicateValues" dxfId="37" priority="56"/>
    <cfRule type="duplicateValues" dxfId="36" priority="57"/>
    <cfRule type="duplicateValues" dxfId="35" priority="58"/>
    <cfRule type="duplicateValues" dxfId="34" priority="59"/>
    <cfRule type="duplicateValues" dxfId="33" priority="60"/>
    <cfRule type="duplicateValues" dxfId="32" priority="61"/>
    <cfRule type="duplicateValues" dxfId="31" priority="62"/>
    <cfRule type="duplicateValues" dxfId="30" priority="63"/>
  </conditionalFormatting>
  <conditionalFormatting sqref="B933:B935">
    <cfRule type="duplicateValues" dxfId="29" priority="3306"/>
    <cfRule type="duplicateValues" dxfId="28" priority="3307"/>
    <cfRule type="duplicateValues" dxfId="27" priority="3308"/>
    <cfRule type="duplicateValues" dxfId="26" priority="3309"/>
    <cfRule type="duplicateValues" dxfId="25" priority="3310"/>
    <cfRule type="duplicateValues" dxfId="24" priority="3311"/>
    <cfRule type="duplicateValues" dxfId="23" priority="3312"/>
    <cfRule type="duplicateValues" dxfId="22" priority="3313"/>
    <cfRule type="duplicateValues" dxfId="21" priority="3314"/>
    <cfRule type="duplicateValues" dxfId="20" priority="3315"/>
  </conditionalFormatting>
  <conditionalFormatting sqref="B936:B944">
    <cfRule type="cellIs" dxfId="19" priority="21" operator="equal">
      <formula>"null"</formula>
    </cfRule>
    <cfRule type="duplicateValues" dxfId="18" priority="22"/>
  </conditionalFormatting>
  <conditionalFormatting sqref="D1:D459">
    <cfRule type="cellIs" dxfId="17" priority="354" operator="equal">
      <formula>"null"</formula>
    </cfRule>
  </conditionalFormatting>
  <conditionalFormatting sqref="D936:D1048576">
    <cfRule type="cellIs" dxfId="16" priority="2" operator="equal">
      <formula>"null"</formula>
    </cfRule>
  </conditionalFormatting>
  <conditionalFormatting sqref="D460:E532">
    <cfRule type="cellIs" dxfId="15" priority="258" operator="equal">
      <formula>"null"</formula>
    </cfRule>
  </conditionalFormatting>
  <conditionalFormatting sqref="D942:E942">
    <cfRule type="cellIs" dxfId="14" priority="4" operator="equal">
      <formula>"null"</formula>
    </cfRule>
  </conditionalFormatting>
  <conditionalFormatting sqref="E405:E453">
    <cfRule type="cellIs" dxfId="13" priority="348" operator="equal">
      <formula>"null"</formula>
    </cfRule>
  </conditionalFormatting>
  <conditionalFormatting sqref="E942:E944">
    <cfRule type="cellIs" dxfId="12" priority="1" operator="equal">
      <formula>"null"</formula>
    </cfRule>
  </conditionalFormatting>
  <conditionalFormatting sqref="F1:F887">
    <cfRule type="cellIs" dxfId="11" priority="200" operator="equal">
      <formula>"null"</formula>
    </cfRule>
  </conditionalFormatting>
  <conditionalFormatting sqref="G405:G944">
    <cfRule type="cellIs" dxfId="10" priority="5" operator="equal">
      <formula>"null"</formula>
    </cfRule>
  </conditionalFormatting>
  <conditionalFormatting sqref="H1:I453">
    <cfRule type="cellIs" dxfId="9" priority="357" operator="equal">
      <formula>"null"</formula>
    </cfRule>
  </conditionalFormatting>
  <conditionalFormatting sqref="H1:Q1 J1:XFD2">
    <cfRule type="cellIs" dxfId="8" priority="857" operator="equal">
      <formula>"null"</formula>
    </cfRule>
  </conditionalFormatting>
  <conditionalFormatting sqref="H454:XFD944 F936:F1048576">
    <cfRule type="cellIs" dxfId="7" priority="20" operator="equal">
      <formula>"null"</formula>
    </cfRule>
  </conditionalFormatting>
  <conditionalFormatting sqref="J3:J10">
    <cfRule type="cellIs" dxfId="6" priority="380" operator="equal">
      <formula>"null"</formula>
    </cfRule>
  </conditionalFormatting>
  <conditionalFormatting sqref="J44:K453">
    <cfRule type="cellIs" dxfId="5" priority="351" operator="equal">
      <formula>"null"</formula>
    </cfRule>
  </conditionalFormatting>
  <conditionalFormatting sqref="K3:XFD43 L44:XFD76 N241:XFD404">
    <cfRule type="cellIs" dxfId="4" priority="852" operator="equal">
      <formula>"null"</formula>
    </cfRule>
  </conditionalFormatting>
  <conditionalFormatting sqref="L77:M453">
    <cfRule type="cellIs" dxfId="3" priority="352" operator="equal">
      <formula>"null"</formula>
    </cfRule>
  </conditionalFormatting>
  <conditionalFormatting sqref="N77:S240">
    <cfRule type="cellIs" dxfId="2" priority="363" operator="equal">
      <formula>"null"</formula>
    </cfRule>
  </conditionalFormatting>
  <conditionalFormatting sqref="N405:Y453">
    <cfRule type="cellIs" dxfId="1" priority="355" operator="equal">
      <formula>"null"</formula>
    </cfRule>
  </conditionalFormatting>
  <conditionalFormatting sqref="Z441:XFD453">
    <cfRule type="cellIs" dxfId="0" priority="356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EFC4-211F-4EC0-A6A1-9540A040AAFE}">
  <dimension ref="A1:A61"/>
  <sheetViews>
    <sheetView workbookViewId="0">
      <selection sqref="A1:A61"/>
    </sheetView>
  </sheetViews>
  <sheetFormatPr defaultRowHeight="15" x14ac:dyDescent="0.25"/>
  <cols>
    <col min="1" max="1" width="28.5703125" customWidth="1"/>
  </cols>
  <sheetData>
    <row r="1" spans="1:1" x14ac:dyDescent="0.25">
      <c r="A1" s="9" t="s">
        <v>1255</v>
      </c>
    </row>
    <row r="2" spans="1:1" x14ac:dyDescent="0.25">
      <c r="A2" s="23" t="s">
        <v>580</v>
      </c>
    </row>
    <row r="3" spans="1:1" x14ac:dyDescent="0.25">
      <c r="A3" s="23" t="s">
        <v>1301</v>
      </c>
    </row>
    <row r="4" spans="1:1" x14ac:dyDescent="0.25">
      <c r="A4" s="23" t="s">
        <v>1256</v>
      </c>
    </row>
    <row r="5" spans="1:1" x14ac:dyDescent="0.25">
      <c r="A5" s="23" t="s">
        <v>1307</v>
      </c>
    </row>
    <row r="6" spans="1:1" x14ac:dyDescent="0.25">
      <c r="A6" s="23" t="s">
        <v>1306</v>
      </c>
    </row>
    <row r="7" spans="1:1" x14ac:dyDescent="0.25">
      <c r="A7" s="23" t="s">
        <v>1257</v>
      </c>
    </row>
    <row r="8" spans="1:1" x14ac:dyDescent="0.25">
      <c r="A8" s="23" t="s">
        <v>1258</v>
      </c>
    </row>
    <row r="9" spans="1:1" x14ac:dyDescent="0.25">
      <c r="A9" s="89" t="s">
        <v>1259</v>
      </c>
    </row>
    <row r="10" spans="1:1" x14ac:dyDescent="0.25">
      <c r="A10" s="23" t="s">
        <v>1260</v>
      </c>
    </row>
    <row r="11" spans="1:1" x14ac:dyDescent="0.25">
      <c r="A11" s="89" t="s">
        <v>1299</v>
      </c>
    </row>
    <row r="12" spans="1:1" x14ac:dyDescent="0.25">
      <c r="A12" s="23" t="s">
        <v>1261</v>
      </c>
    </row>
    <row r="13" spans="1:1" x14ac:dyDescent="0.25">
      <c r="A13" s="89" t="s">
        <v>1302</v>
      </c>
    </row>
    <row r="14" spans="1:1" x14ac:dyDescent="0.25">
      <c r="A14" s="89" t="s">
        <v>1300</v>
      </c>
    </row>
    <row r="15" spans="1:1" x14ac:dyDescent="0.25">
      <c r="A15" s="23" t="s">
        <v>48</v>
      </c>
    </row>
    <row r="16" spans="1:1" x14ac:dyDescent="0.25">
      <c r="A16" s="23" t="s">
        <v>1262</v>
      </c>
    </row>
    <row r="17" spans="1:1" x14ac:dyDescent="0.25">
      <c r="A17" s="23" t="s">
        <v>1263</v>
      </c>
    </row>
    <row r="18" spans="1:1" x14ac:dyDescent="0.25">
      <c r="A18" s="23" t="s">
        <v>1264</v>
      </c>
    </row>
    <row r="19" spans="1:1" x14ac:dyDescent="0.25">
      <c r="A19" s="9" t="s">
        <v>1265</v>
      </c>
    </row>
    <row r="20" spans="1:1" x14ac:dyDescent="0.25">
      <c r="A20" s="23" t="s">
        <v>1266</v>
      </c>
    </row>
    <row r="21" spans="1:1" x14ac:dyDescent="0.25">
      <c r="A21" s="9" t="s">
        <v>1267</v>
      </c>
    </row>
    <row r="22" spans="1:1" x14ac:dyDescent="0.25">
      <c r="A22" s="23" t="s">
        <v>1269</v>
      </c>
    </row>
    <row r="23" spans="1:1" x14ac:dyDescent="0.25">
      <c r="A23" s="23" t="s">
        <v>1270</v>
      </c>
    </row>
    <row r="24" spans="1:1" x14ac:dyDescent="0.25">
      <c r="A24" s="23" t="s">
        <v>1309</v>
      </c>
    </row>
    <row r="25" spans="1:1" x14ac:dyDescent="0.25">
      <c r="A25" s="23" t="s">
        <v>1308</v>
      </c>
    </row>
    <row r="26" spans="1:1" x14ac:dyDescent="0.25">
      <c r="A26" s="23" t="s">
        <v>1311</v>
      </c>
    </row>
    <row r="27" spans="1:1" x14ac:dyDescent="0.25">
      <c r="A27" s="23" t="s">
        <v>1310</v>
      </c>
    </row>
    <row r="28" spans="1:1" x14ac:dyDescent="0.25">
      <c r="A28" s="89" t="s">
        <v>1294</v>
      </c>
    </row>
    <row r="29" spans="1:1" x14ac:dyDescent="0.25">
      <c r="A29" s="89" t="s">
        <v>1272</v>
      </c>
    </row>
    <row r="30" spans="1:1" x14ac:dyDescent="0.25">
      <c r="A30" s="89" t="s">
        <v>1295</v>
      </c>
    </row>
    <row r="31" spans="1:1" x14ac:dyDescent="0.25">
      <c r="A31" s="9" t="s">
        <v>1273</v>
      </c>
    </row>
    <row r="32" spans="1:1" x14ac:dyDescent="0.25">
      <c r="A32" s="89" t="s">
        <v>1296</v>
      </c>
    </row>
    <row r="33" spans="1:1" x14ac:dyDescent="0.25">
      <c r="A33" s="9" t="s">
        <v>1274</v>
      </c>
    </row>
    <row r="34" spans="1:1" x14ac:dyDescent="0.25">
      <c r="A34" s="89" t="s">
        <v>1297</v>
      </c>
    </row>
    <row r="35" spans="1:1" x14ac:dyDescent="0.25">
      <c r="A35" s="23" t="s">
        <v>1093</v>
      </c>
    </row>
    <row r="36" spans="1:1" x14ac:dyDescent="0.25">
      <c r="A36" s="23" t="s">
        <v>1275</v>
      </c>
    </row>
    <row r="37" spans="1:1" x14ac:dyDescent="0.25">
      <c r="A37" s="23" t="s">
        <v>1276</v>
      </c>
    </row>
    <row r="38" spans="1:1" x14ac:dyDescent="0.25">
      <c r="A38" s="23" t="s">
        <v>1277</v>
      </c>
    </row>
    <row r="39" spans="1:1" x14ac:dyDescent="0.25">
      <c r="A39" s="89" t="s">
        <v>1303</v>
      </c>
    </row>
    <row r="40" spans="1:1" x14ac:dyDescent="0.25">
      <c r="A40" s="9" t="s">
        <v>1278</v>
      </c>
    </row>
    <row r="41" spans="1:1" x14ac:dyDescent="0.25">
      <c r="A41" s="89" t="s">
        <v>1305</v>
      </c>
    </row>
    <row r="42" spans="1:1" x14ac:dyDescent="0.25">
      <c r="A42" s="89" t="s">
        <v>1304</v>
      </c>
    </row>
    <row r="43" spans="1:1" x14ac:dyDescent="0.25">
      <c r="A43" s="23" t="s">
        <v>1293</v>
      </c>
    </row>
    <row r="44" spans="1:1" x14ac:dyDescent="0.25">
      <c r="A44" s="9" t="s">
        <v>1279</v>
      </c>
    </row>
    <row r="45" spans="1:1" x14ac:dyDescent="0.25">
      <c r="A45" s="9" t="s">
        <v>1280</v>
      </c>
    </row>
    <row r="46" spans="1:1" x14ac:dyDescent="0.25">
      <c r="A46" s="9" t="s">
        <v>1281</v>
      </c>
    </row>
    <row r="47" spans="1:1" x14ac:dyDescent="0.25">
      <c r="A47" s="9" t="s">
        <v>414</v>
      </c>
    </row>
    <row r="48" spans="1:1" x14ac:dyDescent="0.25">
      <c r="A48" s="23" t="s">
        <v>1282</v>
      </c>
    </row>
    <row r="49" spans="1:1" x14ac:dyDescent="0.25">
      <c r="A49" s="9" t="s">
        <v>1283</v>
      </c>
    </row>
    <row r="50" spans="1:1" x14ac:dyDescent="0.25">
      <c r="A50" s="23" t="s">
        <v>1284</v>
      </c>
    </row>
    <row r="51" spans="1:1" x14ac:dyDescent="0.25">
      <c r="A51" s="9" t="s">
        <v>1285</v>
      </c>
    </row>
    <row r="52" spans="1:1" x14ac:dyDescent="0.25">
      <c r="A52" s="23" t="s">
        <v>1268</v>
      </c>
    </row>
    <row r="53" spans="1:1" x14ac:dyDescent="0.25">
      <c r="A53" s="9" t="s">
        <v>1286</v>
      </c>
    </row>
    <row r="54" spans="1:1" x14ac:dyDescent="0.25">
      <c r="A54" s="89" t="s">
        <v>1292</v>
      </c>
    </row>
    <row r="55" spans="1:1" x14ac:dyDescent="0.25">
      <c r="A55" s="23" t="s">
        <v>1287</v>
      </c>
    </row>
    <row r="56" spans="1:1" x14ac:dyDescent="0.25">
      <c r="A56" s="9" t="s">
        <v>1288</v>
      </c>
    </row>
    <row r="57" spans="1:1" x14ac:dyDescent="0.25">
      <c r="A57" s="23" t="s">
        <v>1271</v>
      </c>
    </row>
    <row r="58" spans="1:1" x14ac:dyDescent="0.25">
      <c r="A58" s="9" t="s">
        <v>1289</v>
      </c>
    </row>
    <row r="59" spans="1:1" x14ac:dyDescent="0.25">
      <c r="A59" s="89" t="s">
        <v>1298</v>
      </c>
    </row>
    <row r="60" spans="1:1" x14ac:dyDescent="0.25">
      <c r="A60" s="9" t="s">
        <v>1290</v>
      </c>
    </row>
    <row r="61" spans="1:1" x14ac:dyDescent="0.25">
      <c r="A61" s="9" t="s">
        <v>1291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7C20-1999-4BBA-B26D-EC75744E251F}">
  <dimension ref="A1:B14"/>
  <sheetViews>
    <sheetView topLeftCell="A4" zoomScale="190" zoomScaleNormal="190" workbookViewId="0">
      <selection activeCell="B18" sqref="B18"/>
    </sheetView>
  </sheetViews>
  <sheetFormatPr defaultColWidth="8.85546875" defaultRowHeight="15.6" customHeight="1" x14ac:dyDescent="0.25"/>
  <cols>
    <col min="1" max="1" width="3.5703125" style="97" customWidth="1"/>
    <col min="2" max="2" width="47.28515625" style="97" customWidth="1"/>
    <col min="3" max="3" width="26.28515625" style="97" customWidth="1"/>
    <col min="4" max="16384" width="8.85546875" style="97"/>
  </cols>
  <sheetData>
    <row r="1" spans="1:2" ht="15.6" customHeight="1" x14ac:dyDescent="0.25">
      <c r="A1" s="96">
        <v>1</v>
      </c>
      <c r="B1" s="69" t="s">
        <v>1232</v>
      </c>
    </row>
    <row r="2" spans="1:2" ht="35.450000000000003" customHeight="1" x14ac:dyDescent="0.25">
      <c r="A2" s="96">
        <v>2</v>
      </c>
      <c r="B2" s="95" t="s">
        <v>1233</v>
      </c>
    </row>
    <row r="3" spans="1:2" ht="34.9" customHeight="1" x14ac:dyDescent="0.25">
      <c r="A3" s="96">
        <v>3</v>
      </c>
      <c r="B3" s="70" t="s">
        <v>1234</v>
      </c>
    </row>
    <row r="4" spans="1:2" ht="40.9" customHeight="1" x14ac:dyDescent="0.25">
      <c r="A4" s="96">
        <v>4</v>
      </c>
      <c r="B4" s="70" t="s">
        <v>1236</v>
      </c>
    </row>
    <row r="5" spans="1:2" ht="55.15" customHeight="1" x14ac:dyDescent="0.25">
      <c r="A5" s="96">
        <v>5</v>
      </c>
      <c r="B5" s="95" t="s">
        <v>1235</v>
      </c>
    </row>
    <row r="6" spans="1:2" ht="12.6" customHeight="1" x14ac:dyDescent="0.25">
      <c r="A6" s="96">
        <v>6</v>
      </c>
      <c r="B6" s="69" t="s">
        <v>1313</v>
      </c>
    </row>
    <row r="7" spans="1:2" ht="11.45" customHeight="1" x14ac:dyDescent="0.25">
      <c r="A7" s="96">
        <v>7</v>
      </c>
      <c r="B7" s="88" t="s">
        <v>1312</v>
      </c>
    </row>
    <row r="8" spans="1:2" ht="11.45" customHeight="1" x14ac:dyDescent="0.25">
      <c r="A8" s="96">
        <v>8</v>
      </c>
      <c r="B8" s="95" t="s">
        <v>1791</v>
      </c>
    </row>
    <row r="9" spans="1:2" ht="11.45" customHeight="1" x14ac:dyDescent="0.25">
      <c r="A9" s="96">
        <v>9</v>
      </c>
      <c r="B9" s="95" t="s">
        <v>1792</v>
      </c>
    </row>
    <row r="10" spans="1:2" ht="11.45" customHeight="1" x14ac:dyDescent="0.25">
      <c r="A10" s="96">
        <v>10</v>
      </c>
      <c r="B10" s="88" t="s">
        <v>1793</v>
      </c>
    </row>
    <row r="11" spans="1:2" ht="11.45" customHeight="1" x14ac:dyDescent="0.25">
      <c r="A11" s="96">
        <v>11</v>
      </c>
      <c r="B11" s="88" t="s">
        <v>1794</v>
      </c>
    </row>
    <row r="12" spans="1:2" ht="11.45" customHeight="1" x14ac:dyDescent="0.25">
      <c r="A12" s="96">
        <v>12</v>
      </c>
      <c r="B12" s="88" t="s">
        <v>1795</v>
      </c>
    </row>
    <row r="13" spans="1:2" ht="11.45" customHeight="1" x14ac:dyDescent="0.25">
      <c r="A13" s="96">
        <v>13</v>
      </c>
      <c r="B13" s="88" t="s">
        <v>1796</v>
      </c>
    </row>
    <row r="14" spans="1:2" ht="15.6" customHeight="1" x14ac:dyDescent="0.25">
      <c r="A14" s="96">
        <v>14</v>
      </c>
      <c r="B14" s="88" t="s">
        <v>1790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ProjInfo</vt:lpstr>
      <vt:lpstr>AsClasses</vt:lpstr>
      <vt:lpstr>AsProprie</vt:lpstr>
      <vt:lpstr>AsDisjunt</vt:lpstr>
      <vt:lpstr>OsFatosIn</vt:lpstr>
      <vt:lpstr>Planilha1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2023-11-15T21:37:35Z</dcterms:modified>
</cp:coreProperties>
</file>