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Urba\"/>
    </mc:Choice>
  </mc:AlternateContent>
  <xr:revisionPtr revIDLastSave="0" documentId="13_ncr:1_{77775A7A-CD98-4044-AB03-7D64C3BD4470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3" l="1"/>
  <c r="P17" i="23" s="1"/>
  <c r="M17" i="23"/>
  <c r="N17" i="23"/>
  <c r="O17" i="23"/>
  <c r="T17" i="23"/>
  <c r="L18" i="23"/>
  <c r="M18" i="23"/>
  <c r="P18" i="23" s="1"/>
  <c r="N18" i="23"/>
  <c r="O18" i="23"/>
  <c r="T18" i="23"/>
  <c r="T22" i="23"/>
  <c r="O22" i="23"/>
  <c r="N22" i="23"/>
  <c r="M22" i="23"/>
  <c r="L22" i="23"/>
  <c r="T23" i="23"/>
  <c r="O23" i="23"/>
  <c r="N23" i="23"/>
  <c r="M23" i="23"/>
  <c r="L23" i="23"/>
  <c r="T24" i="23"/>
  <c r="O24" i="23"/>
  <c r="N24" i="23"/>
  <c r="M24" i="23"/>
  <c r="L24" i="23"/>
  <c r="T30" i="23"/>
  <c r="O30" i="23"/>
  <c r="N30" i="23"/>
  <c r="M30" i="23"/>
  <c r="L30" i="23"/>
  <c r="T28" i="23"/>
  <c r="O28" i="23"/>
  <c r="N28" i="23"/>
  <c r="M28" i="23"/>
  <c r="L28" i="23"/>
  <c r="T26" i="23"/>
  <c r="T27" i="23"/>
  <c r="T29" i="23"/>
  <c r="T31" i="23"/>
  <c r="T32" i="23"/>
  <c r="L26" i="23"/>
  <c r="M26" i="23"/>
  <c r="N26" i="23"/>
  <c r="O26" i="23"/>
  <c r="T7" i="23"/>
  <c r="T8" i="23"/>
  <c r="T9" i="23"/>
  <c r="T10" i="23"/>
  <c r="T11" i="23"/>
  <c r="T12" i="23"/>
  <c r="O7" i="23"/>
  <c r="O8" i="23"/>
  <c r="O9" i="23"/>
  <c r="O10" i="23"/>
  <c r="O11" i="23"/>
  <c r="O12" i="23"/>
  <c r="L7" i="23"/>
  <c r="M7" i="23"/>
  <c r="L8" i="23"/>
  <c r="M8" i="23"/>
  <c r="L9" i="23"/>
  <c r="M9" i="23"/>
  <c r="L10" i="23"/>
  <c r="M10" i="23"/>
  <c r="L11" i="23"/>
  <c r="M11" i="23"/>
  <c r="L12" i="23"/>
  <c r="M12" i="23"/>
  <c r="N11" i="23"/>
  <c r="N10" i="23"/>
  <c r="N9" i="23"/>
  <c r="N8" i="23"/>
  <c r="N7" i="23"/>
  <c r="N12" i="23"/>
  <c r="U36" i="9"/>
  <c r="S36" i="9"/>
  <c r="G36" i="9"/>
  <c r="V36" i="9" s="1"/>
  <c r="F36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O32" i="23"/>
  <c r="N32" i="23"/>
  <c r="M32" i="23"/>
  <c r="L32" i="23"/>
  <c r="O31" i="23"/>
  <c r="N31" i="23"/>
  <c r="M31" i="23"/>
  <c r="L31" i="23"/>
  <c r="O29" i="23"/>
  <c r="N29" i="23"/>
  <c r="M29" i="23"/>
  <c r="L29" i="23"/>
  <c r="O27" i="23"/>
  <c r="N27" i="23"/>
  <c r="M27" i="23"/>
  <c r="L27" i="23"/>
  <c r="O25" i="23"/>
  <c r="N25" i="23"/>
  <c r="M25" i="23"/>
  <c r="L25" i="23"/>
  <c r="O21" i="23"/>
  <c r="N21" i="23"/>
  <c r="M21" i="23"/>
  <c r="L21" i="23"/>
  <c r="O20" i="23"/>
  <c r="N20" i="23"/>
  <c r="M20" i="23"/>
  <c r="L20" i="23"/>
  <c r="O19" i="23"/>
  <c r="N19" i="23"/>
  <c r="M19" i="23"/>
  <c r="L19" i="23"/>
  <c r="O16" i="23"/>
  <c r="N16" i="23"/>
  <c r="M16" i="23"/>
  <c r="L16" i="23"/>
  <c r="O15" i="23"/>
  <c r="N15" i="23"/>
  <c r="M15" i="23"/>
  <c r="L15" i="23"/>
  <c r="O14" i="23"/>
  <c r="N14" i="23"/>
  <c r="M14" i="23"/>
  <c r="L14" i="23"/>
  <c r="O13" i="23"/>
  <c r="N13" i="23"/>
  <c r="M13" i="23"/>
  <c r="L13" i="23"/>
  <c r="O6" i="23"/>
  <c r="N6" i="23"/>
  <c r="M6" i="23"/>
  <c r="L6" i="23"/>
  <c r="O5" i="23"/>
  <c r="N5" i="23"/>
  <c r="M5" i="23"/>
  <c r="L5" i="23"/>
  <c r="O4" i="23"/>
  <c r="N4" i="23"/>
  <c r="M4" i="23"/>
  <c r="L4" i="23"/>
  <c r="O3" i="23"/>
  <c r="N3" i="23"/>
  <c r="M3" i="23"/>
  <c r="L3" i="23"/>
  <c r="O2" i="23"/>
  <c r="N2" i="23"/>
  <c r="M2" i="23"/>
  <c r="L2" i="23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F32" i="9"/>
  <c r="G32" i="9"/>
  <c r="V32" i="9" s="1"/>
  <c r="F33" i="9"/>
  <c r="G33" i="9"/>
  <c r="V33" i="9" s="1"/>
  <c r="F34" i="9"/>
  <c r="G34" i="9"/>
  <c r="V34" i="9" s="1"/>
  <c r="F35" i="9"/>
  <c r="G35" i="9"/>
  <c r="V35" i="9" s="1"/>
  <c r="F17" i="9"/>
  <c r="G17" i="9"/>
  <c r="V17" i="9" s="1"/>
  <c r="F18" i="9"/>
  <c r="G18" i="9"/>
  <c r="V18" i="9" s="1"/>
  <c r="F19" i="9"/>
  <c r="G19" i="9"/>
  <c r="V19" i="9" s="1"/>
  <c r="F20" i="9"/>
  <c r="G20" i="9"/>
  <c r="V20" i="9" s="1"/>
  <c r="F21" i="9"/>
  <c r="G21" i="9"/>
  <c r="V21" i="9" s="1"/>
  <c r="F22" i="9"/>
  <c r="G22" i="9"/>
  <c r="V22" i="9" s="1"/>
  <c r="F23" i="9"/>
  <c r="G23" i="9"/>
  <c r="V23" i="9" s="1"/>
  <c r="F24" i="9"/>
  <c r="G24" i="9"/>
  <c r="V24" i="9" s="1"/>
  <c r="F25" i="9"/>
  <c r="G25" i="9"/>
  <c r="V25" i="9" s="1"/>
  <c r="F26" i="9"/>
  <c r="G26" i="9"/>
  <c r="V26" i="9" s="1"/>
  <c r="F27" i="9"/>
  <c r="G27" i="9"/>
  <c r="V27" i="9" s="1"/>
  <c r="F28" i="9"/>
  <c r="G28" i="9"/>
  <c r="V28" i="9" s="1"/>
  <c r="F29" i="9"/>
  <c r="G29" i="9"/>
  <c r="V29" i="9" s="1"/>
  <c r="F30" i="9"/>
  <c r="G30" i="9"/>
  <c r="V30" i="9" s="1"/>
  <c r="F31" i="9"/>
  <c r="G31" i="9"/>
  <c r="V31" i="9" s="1"/>
  <c r="U16" i="9"/>
  <c r="G16" i="9"/>
  <c r="V16" i="9" s="1"/>
  <c r="U15" i="9"/>
  <c r="G15" i="9"/>
  <c r="V15" i="9" s="1"/>
  <c r="F16" i="9"/>
  <c r="U14" i="9"/>
  <c r="G14" i="9"/>
  <c r="V14" i="9" s="1"/>
  <c r="F14" i="9"/>
  <c r="U13" i="9"/>
  <c r="G13" i="9"/>
  <c r="V13" i="9" s="1"/>
  <c r="U12" i="9"/>
  <c r="G12" i="9"/>
  <c r="V12" i="9" s="1"/>
  <c r="U11" i="9"/>
  <c r="G11" i="9"/>
  <c r="V11" i="9" s="1"/>
  <c r="U10" i="9"/>
  <c r="G10" i="9"/>
  <c r="V10" i="9" s="1"/>
  <c r="U9" i="9"/>
  <c r="G9" i="9"/>
  <c r="V9" i="9" s="1"/>
  <c r="F10" i="9"/>
  <c r="U8" i="9"/>
  <c r="G8" i="9"/>
  <c r="V8" i="9" s="1"/>
  <c r="F8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U3" i="9"/>
  <c r="G3" i="9"/>
  <c r="V3" i="9" s="1"/>
  <c r="F3" i="9"/>
  <c r="U2" i="9"/>
  <c r="G2" i="9"/>
  <c r="V2" i="9" s="1"/>
  <c r="F2" i="9"/>
  <c r="P22" i="23" l="1"/>
  <c r="P23" i="23"/>
  <c r="P28" i="23"/>
  <c r="P24" i="23"/>
  <c r="P30" i="23"/>
  <c r="P12" i="23"/>
  <c r="P11" i="23"/>
  <c r="P26" i="23"/>
  <c r="P10" i="23"/>
  <c r="P9" i="23"/>
  <c r="P8" i="23"/>
  <c r="P7" i="23"/>
  <c r="P19" i="23"/>
  <c r="P14" i="23"/>
  <c r="P15" i="23"/>
  <c r="P25" i="23"/>
  <c r="P4" i="23"/>
  <c r="P3" i="23"/>
  <c r="P5" i="23"/>
  <c r="P6" i="23"/>
  <c r="P21" i="23"/>
  <c r="P16" i="23"/>
  <c r="P13" i="23"/>
  <c r="P27" i="23"/>
  <c r="P29" i="23"/>
  <c r="P32" i="23"/>
  <c r="P31" i="23"/>
  <c r="P20" i="23"/>
  <c r="P2" i="23"/>
  <c r="F9" i="9"/>
  <c r="F15" i="9"/>
  <c r="F11" i="9" l="1"/>
  <c r="F4" i="9"/>
  <c r="F5" i="9" l="1"/>
  <c r="F13" i="9"/>
  <c r="F12" i="9"/>
  <c r="F7" i="9" l="1"/>
  <c r="F6" i="9"/>
  <c r="T2" i="23" l="1"/>
  <c r="T4" i="23" l="1"/>
  <c r="T5" i="23"/>
  <c r="T6" i="23"/>
  <c r="T13" i="23"/>
  <c r="T14" i="23"/>
  <c r="T15" i="23"/>
  <c r="T16" i="23"/>
  <c r="T19" i="23"/>
  <c r="T20" i="23"/>
  <c r="T21" i="23"/>
  <c r="T25" i="23"/>
  <c r="T3" i="23"/>
</calcChain>
</file>

<file path=xl/sharedStrings.xml><?xml version="1.0" encoding="utf-8"?>
<sst xmlns="http://schemas.openxmlformats.org/spreadsheetml/2006/main" count="1045" uniqueCount="153">
  <si>
    <t>Lote</t>
  </si>
  <si>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</si>
  <si>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</si>
  <si>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</si>
  <si>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</si>
  <si>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</si>
  <si>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</si>
  <si>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</si>
  <si>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</si>
  <si>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</si>
  <si>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</si>
  <si>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</si>
  <si>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Quadra</t>
  </si>
  <si>
    <t>Setor</t>
  </si>
  <si>
    <t>Bloco</t>
  </si>
  <si>
    <t>Bairro</t>
  </si>
  <si>
    <t>Divisão</t>
  </si>
  <si>
    <t>Edícula</t>
  </si>
  <si>
    <t>Norma</t>
  </si>
  <si>
    <t>Prédio</t>
  </si>
  <si>
    <t>Transitive</t>
  </si>
  <si>
    <t>Ambiente</t>
  </si>
  <si>
    <t>Estado</t>
  </si>
  <si>
    <t>País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</si>
  <si>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</si>
  <si>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</si>
  <si>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</si>
  <si>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</si>
  <si>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Limite</t>
  </si>
  <si>
    <t>Functional</t>
  </si>
  <si>
    <t>Funcional</t>
  </si>
  <si>
    <t>Cidade</t>
  </si>
  <si>
    <t>Urbano</t>
  </si>
  <si>
    <t>Continente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</si>
  <si>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</si>
  <si>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</si>
  <si>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</si>
  <si>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</si>
  <si>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</si>
  <si>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</si>
  <si>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</si>
  <si>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</si>
  <si>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</si>
  <si>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</si>
  <si>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</si>
  <si>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</si>
  <si>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</si>
  <si>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</si>
  <si>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</si>
  <si>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</si>
  <si>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</si>
  <si>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</si>
  <si>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</si>
  <si>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</si>
  <si>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</si>
  <si>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-</t>
  </si>
  <si>
    <t>SuperClass
3</t>
  </si>
  <si>
    <t>SuperClass
4</t>
  </si>
  <si>
    <t>Classe
5</t>
  </si>
  <si>
    <t>SuperClas
2</t>
  </si>
  <si>
    <t>EquivalentTo: Classe5
Condições necessárias e 
suficientes</t>
  </si>
  <si>
    <t>SubContinente</t>
  </si>
  <si>
    <t>Predial</t>
  </si>
  <si>
    <t>é_ambiente</t>
  </si>
  <si>
    <t>é_divisão</t>
  </si>
  <si>
    <t>é_zona</t>
  </si>
  <si>
    <t>é_agrupado_com</t>
  </si>
  <si>
    <t>é_setor</t>
  </si>
  <si>
    <t>é_núcleo</t>
  </si>
  <si>
    <t>é_localizado_em</t>
  </si>
  <si>
    <t>é_acima_de</t>
  </si>
  <si>
    <t>é_embaixo_de</t>
  </si>
  <si>
    <t>é_frente_a</t>
  </si>
  <si>
    <t>é_adjacente_a</t>
  </si>
  <si>
    <t>tem_continente</t>
  </si>
  <si>
    <t>tem_país</t>
  </si>
  <si>
    <t>tem_estado</t>
  </si>
  <si>
    <t>é_dentro_de</t>
  </si>
  <si>
    <t>tem_cidade</t>
  </si>
  <si>
    <t>tem_bairro</t>
  </si>
  <si>
    <t>tem_número</t>
  </si>
  <si>
    <t>tem_AP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</si>
  <si>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</si>
  <si>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</si>
  <si>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</si>
  <si>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</si>
  <si>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</si>
  <si>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</si>
  <si>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</si>
  <si>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</si>
  <si>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</si>
  <si>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</si>
  <si>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</si>
  <si>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</si>
  <si>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</si>
  <si>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</si>
  <si>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</si>
  <si>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</si>
  <si>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</si>
  <si>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</si>
  <si>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</si>
  <si>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</si>
  <si>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</si>
  <si>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</si>
  <si>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p_classificação_bim</t>
  </si>
  <si>
    <t>é_categoria</t>
  </si>
  <si>
    <t>BIMData</t>
  </si>
  <si>
    <t>é_classe</t>
  </si>
  <si>
    <t>é_tipo</t>
  </si>
  <si>
    <t>é_entidade</t>
  </si>
  <si>
    <t>é_link</t>
  </si>
  <si>
    <t>é_grupo</t>
  </si>
  <si>
    <t>p_identificação</t>
  </si>
  <si>
    <t>tem_código</t>
  </si>
  <si>
    <t>tem_nome</t>
  </si>
  <si>
    <t>tem_id</t>
  </si>
  <si>
    <t>Reflexive</t>
  </si>
  <si>
    <t>tem_zona</t>
  </si>
  <si>
    <t>é_tema</t>
  </si>
  <si>
    <t>p_localização</t>
  </si>
  <si>
    <t>é_conectado_a</t>
  </si>
  <si>
    <t>é_parte_de</t>
  </si>
  <si>
    <t>p_regional</t>
  </si>
  <si>
    <t>p_urbana</t>
  </si>
  <si>
    <t>p_predial</t>
  </si>
  <si>
    <t>tem_distrito</t>
  </si>
  <si>
    <t>De_Zoneamento</t>
  </si>
  <si>
    <t>Area_de_Planejamento</t>
  </si>
  <si>
    <t>Região_Administrativa</t>
  </si>
  <si>
    <t>De_Construção</t>
  </si>
  <si>
    <t>p_funcional</t>
  </si>
  <si>
    <t>tem_RA</t>
  </si>
  <si>
    <t>De_Organização</t>
  </si>
  <si>
    <t>De_Distribuição</t>
  </si>
  <si>
    <t>Núcleo_de_Circulação</t>
  </si>
  <si>
    <t>Político</t>
  </si>
  <si>
    <t>Geográfico</t>
  </si>
  <si>
    <t>Bioclimático</t>
  </si>
  <si>
    <t>Zona_térmica</t>
  </si>
  <si>
    <t>Tropical</t>
  </si>
  <si>
    <t>Polar</t>
  </si>
  <si>
    <t>Equatorial</t>
  </si>
  <si>
    <t>Subtropical</t>
  </si>
  <si>
    <t>Semiárido</t>
  </si>
  <si>
    <t>Atlántico</t>
  </si>
  <si>
    <t>Unidade</t>
  </si>
  <si>
    <t>Departamento</t>
  </si>
  <si>
    <t>Apartamento</t>
  </si>
  <si>
    <t>Casa</t>
  </si>
  <si>
    <t>Galpão</t>
  </si>
  <si>
    <t>Edifício</t>
  </si>
  <si>
    <t>Gleba</t>
  </si>
  <si>
    <t>Loteamento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</si>
</sst>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11"/>
      <name val="Calibri"/>
      <family val="2"/>
      <scheme val="minor"/>
    </font>
    <font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0" fillId="1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6" fillId="0" borderId="0" xfId="0" applyFont="1"/>
    <xf numFmtId="0" fontId="4" fillId="9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6" fillId="13" borderId="6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0" fillId="17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32"/>
  <sheetViews>
    <sheetView tabSelected="1" zoomScale="175" zoomScaleNormal="175" workbookViewId="0">
      <pane ySplit="1" topLeftCell="A17" activePane="bottomLeft" state="frozen"/>
      <selection pane="bottomLeft" activeCell="F26" sqref="F26"/>
    </sheetView>
  </sheetViews>
  <sheetFormatPr defaultColWidth="9.109375" defaultRowHeight="7.95" customHeight="1" x14ac:dyDescent="0.3"/>
  <cols>
    <col min="1" max="1" width="3.109375" customWidth="1"/>
    <col min="2" max="2" width="3.6640625" bestFit="1" customWidth="1"/>
    <col min="3" max="3" width="5.6640625" customWidth="1"/>
    <col min="4" max="4" width="8" bestFit="1" customWidth="1"/>
    <col min="5" max="5" width="9.5546875" bestFit="1" customWidth="1"/>
    <col min="6" max="6" width="13.109375" bestFit="1" customWidth="1"/>
    <col min="7" max="7" width="8" style="18" customWidth="1"/>
    <col min="8" max="9" width="7.88671875" style="18" customWidth="1"/>
    <col min="10" max="10" width="8.5546875" style="18" customWidth="1"/>
    <col min="11" max="11" width="11.33203125" style="18" bestFit="1" customWidth="1"/>
    <col min="12" max="12" width="9.44140625" customWidth="1"/>
    <col min="13" max="13" width="5.6640625" style="15" customWidth="1"/>
    <col min="14" max="14" width="8" customWidth="1"/>
    <col min="15" max="15" width="9.33203125" bestFit="1" customWidth="1"/>
    <col min="16" max="16" width="38.88671875" customWidth="1"/>
    <col min="17" max="17" width="5.6640625" style="15" bestFit="1" customWidth="1"/>
    <col min="18" max="18" width="4.6640625" style="15" bestFit="1" customWidth="1"/>
    <col min="19" max="19" width="5.6640625" style="15" bestFit="1" customWidth="1"/>
    <col min="20" max="20" width="4.5546875" bestFit="1" customWidth="1"/>
  </cols>
  <sheetData>
    <row r="1" spans="1:20" ht="44.4" customHeight="1" x14ac:dyDescent="0.3">
      <c r="A1" s="7">
        <v>1</v>
      </c>
      <c r="B1" s="2" t="s">
        <v>8</v>
      </c>
      <c r="C1" s="2" t="s">
        <v>59</v>
      </c>
      <c r="D1" s="2" t="s">
        <v>56</v>
      </c>
      <c r="E1" s="2" t="s">
        <v>57</v>
      </c>
      <c r="F1" s="2" t="s">
        <v>58</v>
      </c>
      <c r="G1" s="17" t="s">
        <v>27</v>
      </c>
      <c r="H1" s="17" t="s">
        <v>26</v>
      </c>
      <c r="I1" s="17" t="s">
        <v>25</v>
      </c>
      <c r="J1" s="17" t="s">
        <v>24</v>
      </c>
      <c r="K1" s="17" t="s">
        <v>60</v>
      </c>
      <c r="L1" s="4" t="s">
        <v>3</v>
      </c>
      <c r="M1" s="4" t="s">
        <v>9</v>
      </c>
      <c r="N1" s="4" t="s">
        <v>1</v>
      </c>
      <c r="O1" s="4" t="s">
        <v>2</v>
      </c>
      <c r="P1" s="4" t="s">
        <v>5</v>
      </c>
      <c r="Q1" s="4" t="s">
        <v>6</v>
      </c>
      <c r="R1" s="4" t="s">
        <v>18</v>
      </c>
      <c r="S1" s="4" t="s">
        <v>11</v>
      </c>
      <c r="T1" s="2" t="s">
        <v>7</v>
      </c>
    </row>
    <row r="2" spans="1:20" ht="7.95" customHeight="1" x14ac:dyDescent="0.3">
      <c r="A2" s="8">
        <v>2</v>
      </c>
      <c r="B2" s="20" t="s">
        <v>54</v>
      </c>
      <c r="C2" s="20" t="s">
        <v>28</v>
      </c>
      <c r="D2" s="20" t="s">
        <v>136</v>
      </c>
      <c r="E2" s="20" t="s">
        <v>135</v>
      </c>
      <c r="F2" s="20" t="s">
        <v>33</v>
      </c>
      <c r="G2" s="12" t="s">
        <v>10</v>
      </c>
      <c r="H2" s="12" t="s">
        <v>10</v>
      </c>
      <c r="I2" s="12" t="s">
        <v>10</v>
      </c>
      <c r="J2" s="12" t="s">
        <v>10</v>
      </c>
      <c r="K2" s="12" t="s">
        <v>10</v>
      </c>
      <c r="L2" s="3" t="str">
        <f t="shared" ref="L2:L32" si="0">_xlfn.CONCAT("Conceito de: ", SUBSTITUTE(B2,"1_",""))</f>
        <v>Conceito de: BIM</v>
      </c>
      <c r="M2" s="23" t="str">
        <f t="shared" ref="M2:M32" si="1">_xlfn.CONCAT(SUBSTITUTE(C2,"_"," ")," ")</f>
        <v xml:space="preserve">Limite </v>
      </c>
      <c r="N2" s="3" t="str">
        <f t="shared" ref="N2:N32" si="2">_xlfn.CONCAT(SUBSTITUTE(D2,"_"," ")," ")</f>
        <v xml:space="preserve">Geográfico </v>
      </c>
      <c r="O2" s="3" t="str">
        <f t="shared" ref="O2:O32" si="3">_xlfn.CONCAT(SUBSTITUTE(E2,"_"," ")," ")</f>
        <v xml:space="preserve">Político </v>
      </c>
      <c r="P2" s="3" t="str">
        <f t="shared" ref="P2:P32" si="4">_xlfn.CONCAT(L2," - ",M2," - ",N2," - ",O2," - ", SUBSTITUTE(F2, "_", " "))</f>
        <v>Conceito de: BIM - Limite  - Geográfico  - Político  - Continente</v>
      </c>
      <c r="Q2" s="21" t="s">
        <v>55</v>
      </c>
      <c r="R2" s="21" t="s">
        <v>55</v>
      </c>
      <c r="S2" s="21" t="s">
        <v>55</v>
      </c>
      <c r="T2" s="6" t="str">
        <f t="shared" ref="T2" si="5">_xlfn.CONCAT("key_",A2)</f>
        <v>key_2</v>
      </c>
    </row>
    <row r="3" spans="1:20" ht="7.95" customHeight="1" x14ac:dyDescent="0.3">
      <c r="A3" s="8">
        <v>3</v>
      </c>
      <c r="B3" s="20" t="s">
        <v>54</v>
      </c>
      <c r="C3" s="20" t="s">
        <v>28</v>
      </c>
      <c r="D3" s="20" t="s">
        <v>136</v>
      </c>
      <c r="E3" s="20" t="s">
        <v>135</v>
      </c>
      <c r="F3" s="20" t="s">
        <v>61</v>
      </c>
      <c r="G3" s="12" t="s">
        <v>10</v>
      </c>
      <c r="H3" s="12" t="s">
        <v>10</v>
      </c>
      <c r="I3" s="12" t="s">
        <v>10</v>
      </c>
      <c r="J3" s="12" t="s">
        <v>10</v>
      </c>
      <c r="K3" s="12" t="s">
        <v>10</v>
      </c>
      <c r="L3" s="3" t="str">
        <f t="shared" si="0"/>
        <v>Conceito de: BIM</v>
      </c>
      <c r="M3" s="23" t="str">
        <f t="shared" si="1"/>
        <v xml:space="preserve">Limite </v>
      </c>
      <c r="N3" s="3" t="str">
        <f t="shared" si="2"/>
        <v xml:space="preserve">Geográfico </v>
      </c>
      <c r="O3" s="3" t="str">
        <f t="shared" si="3"/>
        <v xml:space="preserve">Político </v>
      </c>
      <c r="P3" s="3" t="str">
        <f t="shared" si="4"/>
        <v>Conceito de: BIM - Limite  - Geográfico  - Político  - SubContinente</v>
      </c>
      <c r="Q3" s="21" t="s">
        <v>55</v>
      </c>
      <c r="R3" s="21" t="s">
        <v>55</v>
      </c>
      <c r="S3" s="21" t="s">
        <v>55</v>
      </c>
      <c r="T3" s="6" t="str">
        <f t="shared" ref="T3:T25" si="6">_xlfn.CONCAT("key_",A3)</f>
        <v>key_3</v>
      </c>
    </row>
    <row r="4" spans="1:20" ht="7.95" customHeight="1" x14ac:dyDescent="0.3">
      <c r="A4" s="8">
        <v>4</v>
      </c>
      <c r="B4" s="20" t="s">
        <v>54</v>
      </c>
      <c r="C4" s="20" t="s">
        <v>28</v>
      </c>
      <c r="D4" s="20" t="s">
        <v>136</v>
      </c>
      <c r="E4" s="20" t="s">
        <v>135</v>
      </c>
      <c r="F4" s="5" t="s">
        <v>23</v>
      </c>
      <c r="G4" s="12" t="s">
        <v>10</v>
      </c>
      <c r="H4" s="12" t="s">
        <v>10</v>
      </c>
      <c r="I4" s="12" t="s">
        <v>10</v>
      </c>
      <c r="J4" s="12" t="s">
        <v>10</v>
      </c>
      <c r="K4" s="12" t="s">
        <v>10</v>
      </c>
      <c r="L4" s="3" t="str">
        <f t="shared" si="0"/>
        <v>Conceito de: BIM</v>
      </c>
      <c r="M4" s="23" t="str">
        <f t="shared" si="1"/>
        <v xml:space="preserve">Limite </v>
      </c>
      <c r="N4" s="3" t="str">
        <f t="shared" si="2"/>
        <v xml:space="preserve">Geográfico </v>
      </c>
      <c r="O4" s="3" t="str">
        <f t="shared" si="3"/>
        <v xml:space="preserve">Político </v>
      </c>
      <c r="P4" s="3" t="str">
        <f t="shared" si="4"/>
        <v>Conceito de: BIM - Limite  - Geográfico  - Político  - País</v>
      </c>
      <c r="Q4" s="21" t="s">
        <v>55</v>
      </c>
      <c r="R4" s="21" t="s">
        <v>55</v>
      </c>
      <c r="S4" s="21" t="s">
        <v>55</v>
      </c>
      <c r="T4" s="6" t="str">
        <f t="shared" si="6"/>
        <v>key_4</v>
      </c>
    </row>
    <row r="5" spans="1:20" ht="7.95" customHeight="1" x14ac:dyDescent="0.3">
      <c r="A5" s="8">
        <v>5</v>
      </c>
      <c r="B5" s="20" t="s">
        <v>54</v>
      </c>
      <c r="C5" s="20" t="s">
        <v>28</v>
      </c>
      <c r="D5" s="20" t="s">
        <v>136</v>
      </c>
      <c r="E5" s="20" t="s">
        <v>135</v>
      </c>
      <c r="F5" s="5" t="s">
        <v>22</v>
      </c>
      <c r="G5" s="12" t="s">
        <v>10</v>
      </c>
      <c r="H5" s="12" t="s">
        <v>10</v>
      </c>
      <c r="I5" s="12" t="s">
        <v>10</v>
      </c>
      <c r="J5" s="12" t="s">
        <v>10</v>
      </c>
      <c r="K5" s="12" t="s">
        <v>10</v>
      </c>
      <c r="L5" s="3" t="str">
        <f t="shared" si="0"/>
        <v>Conceito de: BIM</v>
      </c>
      <c r="M5" s="23" t="str">
        <f t="shared" si="1"/>
        <v xml:space="preserve">Limite </v>
      </c>
      <c r="N5" s="3" t="str">
        <f t="shared" si="2"/>
        <v xml:space="preserve">Geográfico </v>
      </c>
      <c r="O5" s="3" t="str">
        <f t="shared" si="3"/>
        <v xml:space="preserve">Político </v>
      </c>
      <c r="P5" s="3" t="str">
        <f t="shared" si="4"/>
        <v>Conceito de: BIM - Limite  - Geográfico  - Político  - Estado</v>
      </c>
      <c r="Q5" s="21" t="s">
        <v>55</v>
      </c>
      <c r="R5" s="21" t="s">
        <v>55</v>
      </c>
      <c r="S5" s="21" t="s">
        <v>55</v>
      </c>
      <c r="T5" s="6" t="str">
        <f t="shared" si="6"/>
        <v>key_5</v>
      </c>
    </row>
    <row r="6" spans="1:20" ht="7.95" customHeight="1" x14ac:dyDescent="0.3">
      <c r="A6" s="8">
        <v>6</v>
      </c>
      <c r="B6" s="20" t="s">
        <v>54</v>
      </c>
      <c r="C6" s="20" t="s">
        <v>28</v>
      </c>
      <c r="D6" s="20" t="s">
        <v>136</v>
      </c>
      <c r="E6" s="20" t="s">
        <v>135</v>
      </c>
      <c r="F6" s="5" t="s">
        <v>31</v>
      </c>
      <c r="G6" s="12" t="s">
        <v>10</v>
      </c>
      <c r="H6" s="12" t="s">
        <v>10</v>
      </c>
      <c r="I6" s="12" t="s">
        <v>10</v>
      </c>
      <c r="J6" s="12" t="s">
        <v>10</v>
      </c>
      <c r="K6" s="12" t="s">
        <v>10</v>
      </c>
      <c r="L6" s="3" t="str">
        <f t="shared" si="0"/>
        <v>Conceito de: BIM</v>
      </c>
      <c r="M6" s="23" t="str">
        <f t="shared" si="1"/>
        <v xml:space="preserve">Limite </v>
      </c>
      <c r="N6" s="3" t="str">
        <f t="shared" si="2"/>
        <v xml:space="preserve">Geográfico </v>
      </c>
      <c r="O6" s="3" t="str">
        <f t="shared" si="3"/>
        <v xml:space="preserve">Político </v>
      </c>
      <c r="P6" s="3" t="str">
        <f t="shared" si="4"/>
        <v>Conceito de: BIM - Limite  - Geográfico  - Político  - Cidade</v>
      </c>
      <c r="Q6" s="21" t="s">
        <v>55</v>
      </c>
      <c r="R6" s="21" t="s">
        <v>55</v>
      </c>
      <c r="S6" s="21" t="s">
        <v>55</v>
      </c>
      <c r="T6" s="6" t="str">
        <f t="shared" si="6"/>
        <v>key_6</v>
      </c>
    </row>
    <row r="7" spans="1:20" ht="7.95" customHeight="1" x14ac:dyDescent="0.3">
      <c r="A7" s="8">
        <v>7</v>
      </c>
      <c r="B7" s="20" t="s">
        <v>54</v>
      </c>
      <c r="C7" s="20" t="s">
        <v>28</v>
      </c>
      <c r="D7" s="20" t="s">
        <v>137</v>
      </c>
      <c r="E7" s="20" t="s">
        <v>138</v>
      </c>
      <c r="F7" s="20" t="s">
        <v>140</v>
      </c>
      <c r="G7" s="12" t="s">
        <v>10</v>
      </c>
      <c r="H7" s="12" t="s">
        <v>10</v>
      </c>
      <c r="I7" s="12" t="s">
        <v>10</v>
      </c>
      <c r="J7" s="12" t="s">
        <v>10</v>
      </c>
      <c r="K7" s="12" t="s">
        <v>10</v>
      </c>
      <c r="L7" s="3" t="str">
        <f t="shared" ref="L7:L12" si="7">_xlfn.CONCAT("Conceito de: ", SUBSTITUTE(B7,"1_",""))</f>
        <v>Conceito de: BIM</v>
      </c>
      <c r="M7" s="23" t="str">
        <f t="shared" ref="M7:M12" si="8">_xlfn.CONCAT(SUBSTITUTE(C7,"_"," ")," ")</f>
        <v xml:space="preserve">Limite </v>
      </c>
      <c r="N7" s="3" t="str">
        <f t="shared" ref="N7:N11" si="9">_xlfn.CONCAT(SUBSTITUTE(D7,"_"," ")," ")</f>
        <v xml:space="preserve">Bioclimático </v>
      </c>
      <c r="O7" s="3" t="str">
        <f t="shared" ref="O7:O12" si="10">_xlfn.CONCAT(SUBSTITUTE(E7,"_"," ")," ")</f>
        <v xml:space="preserve">Zona térmica </v>
      </c>
      <c r="P7" s="3" t="str">
        <f t="shared" ref="P7:P12" si="11">_xlfn.CONCAT(L7," - ",M7," - ",N7," - ",O7," - ", SUBSTITUTE(F7, "_", " "))</f>
        <v>Conceito de: BIM - Limite  - Bioclimático  - Zona térmica  - Polar</v>
      </c>
      <c r="Q7" s="21" t="s">
        <v>55</v>
      </c>
      <c r="R7" s="21" t="s">
        <v>55</v>
      </c>
      <c r="S7" s="21" t="s">
        <v>55</v>
      </c>
      <c r="T7" s="6" t="str">
        <f t="shared" ref="T7:T12" si="12">_xlfn.CONCAT("key_",A7)</f>
        <v>key_7</v>
      </c>
    </row>
    <row r="8" spans="1:20" ht="7.95" customHeight="1" x14ac:dyDescent="0.3">
      <c r="A8" s="8">
        <v>8</v>
      </c>
      <c r="B8" s="20" t="s">
        <v>54</v>
      </c>
      <c r="C8" s="20" t="s">
        <v>28</v>
      </c>
      <c r="D8" s="20" t="s">
        <v>137</v>
      </c>
      <c r="E8" s="20" t="s">
        <v>138</v>
      </c>
      <c r="F8" s="20" t="s">
        <v>141</v>
      </c>
      <c r="G8" s="12" t="s">
        <v>10</v>
      </c>
      <c r="H8" s="12" t="s">
        <v>10</v>
      </c>
      <c r="I8" s="12" t="s">
        <v>10</v>
      </c>
      <c r="J8" s="12" t="s">
        <v>10</v>
      </c>
      <c r="K8" s="12" t="s">
        <v>10</v>
      </c>
      <c r="L8" s="3" t="str">
        <f t="shared" si="7"/>
        <v>Conceito de: BIM</v>
      </c>
      <c r="M8" s="23" t="str">
        <f t="shared" si="8"/>
        <v xml:space="preserve">Limite </v>
      </c>
      <c r="N8" s="3" t="str">
        <f t="shared" si="9"/>
        <v xml:space="preserve">Bioclimático </v>
      </c>
      <c r="O8" s="3" t="str">
        <f t="shared" si="10"/>
        <v xml:space="preserve">Zona térmica </v>
      </c>
      <c r="P8" s="3" t="str">
        <f t="shared" si="11"/>
        <v>Conceito de: BIM - Limite  - Bioclimático  - Zona térmica  - Equatorial</v>
      </c>
      <c r="Q8" s="21" t="s">
        <v>55</v>
      </c>
      <c r="R8" s="21" t="s">
        <v>55</v>
      </c>
      <c r="S8" s="21" t="s">
        <v>55</v>
      </c>
      <c r="T8" s="6" t="str">
        <f t="shared" si="12"/>
        <v>key_8</v>
      </c>
    </row>
    <row r="9" spans="1:20" ht="7.95" customHeight="1" x14ac:dyDescent="0.3">
      <c r="A9" s="8">
        <v>9</v>
      </c>
      <c r="B9" s="20" t="s">
        <v>54</v>
      </c>
      <c r="C9" s="20" t="s">
        <v>28</v>
      </c>
      <c r="D9" s="20" t="s">
        <v>137</v>
      </c>
      <c r="E9" s="20" t="s">
        <v>138</v>
      </c>
      <c r="F9" s="20" t="s">
        <v>139</v>
      </c>
      <c r="G9" s="12" t="s">
        <v>10</v>
      </c>
      <c r="H9" s="12" t="s">
        <v>10</v>
      </c>
      <c r="I9" s="12" t="s">
        <v>10</v>
      </c>
      <c r="J9" s="12" t="s">
        <v>10</v>
      </c>
      <c r="K9" s="12" t="s">
        <v>10</v>
      </c>
      <c r="L9" s="3" t="str">
        <f t="shared" si="7"/>
        <v>Conceito de: BIM</v>
      </c>
      <c r="M9" s="23" t="str">
        <f t="shared" si="8"/>
        <v xml:space="preserve">Limite </v>
      </c>
      <c r="N9" s="3" t="str">
        <f t="shared" si="9"/>
        <v xml:space="preserve">Bioclimático </v>
      </c>
      <c r="O9" s="3" t="str">
        <f t="shared" si="10"/>
        <v xml:space="preserve">Zona térmica </v>
      </c>
      <c r="P9" s="3" t="str">
        <f t="shared" si="11"/>
        <v>Conceito de: BIM - Limite  - Bioclimático  - Zona térmica  - Tropical</v>
      </c>
      <c r="Q9" s="21" t="s">
        <v>55</v>
      </c>
      <c r="R9" s="21" t="s">
        <v>55</v>
      </c>
      <c r="S9" s="21" t="s">
        <v>55</v>
      </c>
      <c r="T9" s="6" t="str">
        <f t="shared" si="12"/>
        <v>key_9</v>
      </c>
    </row>
    <row r="10" spans="1:20" ht="7.95" customHeight="1" x14ac:dyDescent="0.3">
      <c r="A10" s="8">
        <v>10</v>
      </c>
      <c r="B10" s="20" t="s">
        <v>54</v>
      </c>
      <c r="C10" s="20" t="s">
        <v>28</v>
      </c>
      <c r="D10" s="20" t="s">
        <v>137</v>
      </c>
      <c r="E10" s="20" t="s">
        <v>138</v>
      </c>
      <c r="F10" s="20" t="s">
        <v>142</v>
      </c>
      <c r="G10" s="12" t="s">
        <v>10</v>
      </c>
      <c r="H10" s="12" t="s">
        <v>10</v>
      </c>
      <c r="I10" s="12" t="s">
        <v>10</v>
      </c>
      <c r="J10" s="12" t="s">
        <v>10</v>
      </c>
      <c r="K10" s="12" t="s">
        <v>10</v>
      </c>
      <c r="L10" s="3" t="str">
        <f t="shared" si="7"/>
        <v>Conceito de: BIM</v>
      </c>
      <c r="M10" s="23" t="str">
        <f t="shared" si="8"/>
        <v xml:space="preserve">Limite </v>
      </c>
      <c r="N10" s="3" t="str">
        <f t="shared" si="9"/>
        <v xml:space="preserve">Bioclimático </v>
      </c>
      <c r="O10" s="3" t="str">
        <f t="shared" si="10"/>
        <v xml:space="preserve">Zona térmica </v>
      </c>
      <c r="P10" s="3" t="str">
        <f t="shared" si="11"/>
        <v>Conceito de: BIM - Limite  - Bioclimático  - Zona térmica  - Subtropical</v>
      </c>
      <c r="Q10" s="21" t="s">
        <v>55</v>
      </c>
      <c r="R10" s="21" t="s">
        <v>55</v>
      </c>
      <c r="S10" s="21" t="s">
        <v>55</v>
      </c>
      <c r="T10" s="6" t="str">
        <f t="shared" si="12"/>
        <v>key_10</v>
      </c>
    </row>
    <row r="11" spans="1:20" ht="7.95" customHeight="1" x14ac:dyDescent="0.3">
      <c r="A11" s="8">
        <v>11</v>
      </c>
      <c r="B11" s="20" t="s">
        <v>54</v>
      </c>
      <c r="C11" s="20" t="s">
        <v>28</v>
      </c>
      <c r="D11" s="20" t="s">
        <v>137</v>
      </c>
      <c r="E11" s="20" t="s">
        <v>138</v>
      </c>
      <c r="F11" s="20" t="s">
        <v>143</v>
      </c>
      <c r="G11" s="12" t="s">
        <v>10</v>
      </c>
      <c r="H11" s="12" t="s">
        <v>10</v>
      </c>
      <c r="I11" s="12" t="s">
        <v>10</v>
      </c>
      <c r="J11" s="12" t="s">
        <v>10</v>
      </c>
      <c r="K11" s="12" t="s">
        <v>10</v>
      </c>
      <c r="L11" s="3" t="str">
        <f t="shared" si="7"/>
        <v>Conceito de: BIM</v>
      </c>
      <c r="M11" s="23" t="str">
        <f t="shared" si="8"/>
        <v xml:space="preserve">Limite </v>
      </c>
      <c r="N11" s="3" t="str">
        <f t="shared" si="9"/>
        <v xml:space="preserve">Bioclimático </v>
      </c>
      <c r="O11" s="3" t="str">
        <f t="shared" si="10"/>
        <v xml:space="preserve">Zona térmica </v>
      </c>
      <c r="P11" s="3" t="str">
        <f t="shared" si="11"/>
        <v>Conceito de: BIM - Limite  - Bioclimático  - Zona térmica  - Semiárido</v>
      </c>
      <c r="Q11" s="21" t="s">
        <v>55</v>
      </c>
      <c r="R11" s="21" t="s">
        <v>55</v>
      </c>
      <c r="S11" s="21" t="s">
        <v>55</v>
      </c>
      <c r="T11" s="6" t="str">
        <f t="shared" si="12"/>
        <v>key_11</v>
      </c>
    </row>
    <row r="12" spans="1:20" ht="7.95" customHeight="1" x14ac:dyDescent="0.3">
      <c r="A12" s="8">
        <v>12</v>
      </c>
      <c r="B12" s="20" t="s">
        <v>54</v>
      </c>
      <c r="C12" s="20" t="s">
        <v>28</v>
      </c>
      <c r="D12" s="20" t="s">
        <v>137</v>
      </c>
      <c r="E12" s="20" t="s">
        <v>138</v>
      </c>
      <c r="F12" s="20" t="s">
        <v>144</v>
      </c>
      <c r="G12" s="12" t="s">
        <v>10</v>
      </c>
      <c r="H12" s="12" t="s">
        <v>10</v>
      </c>
      <c r="I12" s="12" t="s">
        <v>10</v>
      </c>
      <c r="J12" s="12" t="s">
        <v>10</v>
      </c>
      <c r="K12" s="12" t="s">
        <v>10</v>
      </c>
      <c r="L12" s="3" t="str">
        <f t="shared" si="7"/>
        <v>Conceito de: BIM</v>
      </c>
      <c r="M12" s="23" t="str">
        <f t="shared" si="8"/>
        <v xml:space="preserve">Limite </v>
      </c>
      <c r="N12" s="3" t="str">
        <f t="shared" si="2"/>
        <v xml:space="preserve">Bioclimático </v>
      </c>
      <c r="O12" s="3" t="str">
        <f t="shared" si="10"/>
        <v xml:space="preserve">Zona térmica </v>
      </c>
      <c r="P12" s="3" t="str">
        <f t="shared" si="11"/>
        <v>Conceito de: BIM - Limite  - Bioclimático  - Zona térmica  - Atlántico</v>
      </c>
      <c r="Q12" s="21" t="s">
        <v>55</v>
      </c>
      <c r="R12" s="21" t="s">
        <v>55</v>
      </c>
      <c r="S12" s="21" t="s">
        <v>55</v>
      </c>
      <c r="T12" s="6" t="str">
        <f t="shared" si="12"/>
        <v>key_12</v>
      </c>
    </row>
    <row r="13" spans="1:20" ht="7.95" customHeight="1" x14ac:dyDescent="0.3">
      <c r="A13" s="8">
        <v>13</v>
      </c>
      <c r="B13" s="20" t="s">
        <v>54</v>
      </c>
      <c r="C13" s="20" t="s">
        <v>28</v>
      </c>
      <c r="D13" s="20" t="s">
        <v>32</v>
      </c>
      <c r="E13" s="20" t="s">
        <v>126</v>
      </c>
      <c r="F13" s="5" t="s">
        <v>127</v>
      </c>
      <c r="G13" s="12" t="s">
        <v>10</v>
      </c>
      <c r="H13" s="12" t="s">
        <v>10</v>
      </c>
      <c r="I13" s="12" t="s">
        <v>10</v>
      </c>
      <c r="J13" s="12" t="s">
        <v>10</v>
      </c>
      <c r="K13" s="12" t="s">
        <v>10</v>
      </c>
      <c r="L13" s="3" t="str">
        <f t="shared" si="0"/>
        <v>Conceito de: BIM</v>
      </c>
      <c r="M13" s="23" t="str">
        <f t="shared" si="1"/>
        <v xml:space="preserve">Limite </v>
      </c>
      <c r="N13" s="3" t="str">
        <f t="shared" si="2"/>
        <v xml:space="preserve">Urbano </v>
      </c>
      <c r="O13" s="3" t="str">
        <f t="shared" si="3"/>
        <v xml:space="preserve">De Zoneamento </v>
      </c>
      <c r="P13" s="3" t="str">
        <f t="shared" si="4"/>
        <v>Conceito de: BIM - Limite  - Urbano  - De Zoneamento  - Area de Planejamento</v>
      </c>
      <c r="Q13" s="21" t="s">
        <v>55</v>
      </c>
      <c r="R13" s="21" t="s">
        <v>55</v>
      </c>
      <c r="S13" s="21" t="s">
        <v>55</v>
      </c>
      <c r="T13" s="6" t="str">
        <f t="shared" si="6"/>
        <v>key_13</v>
      </c>
    </row>
    <row r="14" spans="1:20" ht="7.95" customHeight="1" x14ac:dyDescent="0.3">
      <c r="A14" s="8">
        <v>14</v>
      </c>
      <c r="B14" s="20" t="s">
        <v>54</v>
      </c>
      <c r="C14" s="20" t="s">
        <v>28</v>
      </c>
      <c r="D14" s="20" t="s">
        <v>32</v>
      </c>
      <c r="E14" s="20" t="s">
        <v>126</v>
      </c>
      <c r="F14" s="5" t="s">
        <v>128</v>
      </c>
      <c r="G14" s="12" t="s">
        <v>10</v>
      </c>
      <c r="H14" s="12" t="s">
        <v>10</v>
      </c>
      <c r="I14" s="12" t="s">
        <v>10</v>
      </c>
      <c r="J14" s="12" t="s">
        <v>10</v>
      </c>
      <c r="K14" s="12" t="s">
        <v>10</v>
      </c>
      <c r="L14" s="3" t="str">
        <f t="shared" si="0"/>
        <v>Conceito de: BIM</v>
      </c>
      <c r="M14" s="23" t="str">
        <f t="shared" si="1"/>
        <v xml:space="preserve">Limite </v>
      </c>
      <c r="N14" s="3" t="str">
        <f t="shared" si="2"/>
        <v xml:space="preserve">Urbano </v>
      </c>
      <c r="O14" s="3" t="str">
        <f t="shared" si="3"/>
        <v xml:space="preserve">De Zoneamento </v>
      </c>
      <c r="P14" s="3" t="str">
        <f t="shared" si="4"/>
        <v>Conceito de: BIM - Limite  - Urbano  - De Zoneamento  - Região Administrativa</v>
      </c>
      <c r="Q14" s="21" t="s">
        <v>55</v>
      </c>
      <c r="R14" s="21" t="s">
        <v>55</v>
      </c>
      <c r="S14" s="21" t="s">
        <v>55</v>
      </c>
      <c r="T14" s="6" t="str">
        <f t="shared" si="6"/>
        <v>key_14</v>
      </c>
    </row>
    <row r="15" spans="1:20" ht="7.95" customHeight="1" x14ac:dyDescent="0.3">
      <c r="A15" s="8">
        <v>15</v>
      </c>
      <c r="B15" s="20" t="s">
        <v>54</v>
      </c>
      <c r="C15" s="20" t="s">
        <v>28</v>
      </c>
      <c r="D15" s="20" t="s">
        <v>32</v>
      </c>
      <c r="E15" s="20" t="s">
        <v>126</v>
      </c>
      <c r="F15" s="5" t="s">
        <v>15</v>
      </c>
      <c r="G15" s="12" t="s">
        <v>10</v>
      </c>
      <c r="H15" s="12" t="s">
        <v>10</v>
      </c>
      <c r="I15" s="12" t="s">
        <v>10</v>
      </c>
      <c r="J15" s="12" t="s">
        <v>10</v>
      </c>
      <c r="K15" s="12" t="s">
        <v>10</v>
      </c>
      <c r="L15" s="3" t="str">
        <f t="shared" si="0"/>
        <v>Conceito de: BIM</v>
      </c>
      <c r="M15" s="23" t="str">
        <f t="shared" si="1"/>
        <v xml:space="preserve">Limite </v>
      </c>
      <c r="N15" s="3" t="str">
        <f t="shared" si="2"/>
        <v xml:space="preserve">Urbano </v>
      </c>
      <c r="O15" s="3" t="str">
        <f t="shared" si="3"/>
        <v xml:space="preserve">De Zoneamento </v>
      </c>
      <c r="P15" s="3" t="str">
        <f t="shared" si="4"/>
        <v>Conceito de: BIM - Limite  - Urbano  - De Zoneamento  - Bairro</v>
      </c>
      <c r="Q15" s="21" t="s">
        <v>55</v>
      </c>
      <c r="R15" s="21" t="s">
        <v>55</v>
      </c>
      <c r="S15" s="21" t="s">
        <v>55</v>
      </c>
      <c r="T15" s="6" t="str">
        <f t="shared" si="6"/>
        <v>key_15</v>
      </c>
    </row>
    <row r="16" spans="1:20" ht="7.95" customHeight="1" x14ac:dyDescent="0.3">
      <c r="A16" s="8">
        <v>16</v>
      </c>
      <c r="B16" s="20" t="s">
        <v>54</v>
      </c>
      <c r="C16" s="20" t="s">
        <v>28</v>
      </c>
      <c r="D16" s="20" t="s">
        <v>32</v>
      </c>
      <c r="E16" s="20" t="s">
        <v>126</v>
      </c>
      <c r="F16" s="5" t="s">
        <v>12</v>
      </c>
      <c r="G16" s="12" t="s">
        <v>10</v>
      </c>
      <c r="H16" s="12" t="s">
        <v>10</v>
      </c>
      <c r="I16" s="12" t="s">
        <v>10</v>
      </c>
      <c r="J16" s="12" t="s">
        <v>10</v>
      </c>
      <c r="K16" s="12" t="s">
        <v>10</v>
      </c>
      <c r="L16" s="3" t="str">
        <f t="shared" si="0"/>
        <v>Conceito de: BIM</v>
      </c>
      <c r="M16" s="23" t="str">
        <f t="shared" si="1"/>
        <v xml:space="preserve">Limite </v>
      </c>
      <c r="N16" s="3" t="str">
        <f t="shared" si="2"/>
        <v xml:space="preserve">Urbano </v>
      </c>
      <c r="O16" s="3" t="str">
        <f t="shared" si="3"/>
        <v xml:space="preserve">De Zoneamento </v>
      </c>
      <c r="P16" s="3" t="str">
        <f t="shared" si="4"/>
        <v>Conceito de: BIM - Limite  - Urbano  - De Zoneamento  - Quadra</v>
      </c>
      <c r="Q16" s="21" t="s">
        <v>55</v>
      </c>
      <c r="R16" s="21" t="s">
        <v>55</v>
      </c>
      <c r="S16" s="21" t="s">
        <v>55</v>
      </c>
      <c r="T16" s="6" t="str">
        <f t="shared" si="6"/>
        <v>key_16</v>
      </c>
    </row>
    <row r="17" spans="1:20" ht="7.95" customHeight="1" x14ac:dyDescent="0.3">
      <c r="A17" s="8">
        <v>17</v>
      </c>
      <c r="B17" s="20" t="s">
        <v>54</v>
      </c>
      <c r="C17" s="20" t="s">
        <v>28</v>
      </c>
      <c r="D17" s="20" t="s">
        <v>32</v>
      </c>
      <c r="E17" s="20" t="s">
        <v>126</v>
      </c>
      <c r="F17" s="20" t="s">
        <v>151</v>
      </c>
      <c r="G17" s="12" t="s">
        <v>10</v>
      </c>
      <c r="H17" s="12" t="s">
        <v>10</v>
      </c>
      <c r="I17" s="12" t="s">
        <v>10</v>
      </c>
      <c r="J17" s="12" t="s">
        <v>10</v>
      </c>
      <c r="K17" s="12" t="s">
        <v>10</v>
      </c>
      <c r="L17" s="3" t="str">
        <f t="shared" ref="L17:L18" si="13">_xlfn.CONCAT("Conceito de: ", SUBSTITUTE(B17,"1_",""))</f>
        <v>Conceito de: BIM</v>
      </c>
      <c r="M17" s="23" t="str">
        <f t="shared" ref="M17:M18" si="14">_xlfn.CONCAT(SUBSTITUTE(C17,"_"," ")," ")</f>
        <v xml:space="preserve">Limite </v>
      </c>
      <c r="N17" s="3" t="str">
        <f t="shared" ref="N17:N18" si="15">_xlfn.CONCAT(SUBSTITUTE(D17,"_"," ")," ")</f>
        <v xml:space="preserve">Urbano </v>
      </c>
      <c r="O17" s="3" t="str">
        <f t="shared" ref="O17:O18" si="16">_xlfn.CONCAT(SUBSTITUTE(E17,"_"," ")," ")</f>
        <v xml:space="preserve">De Zoneamento </v>
      </c>
      <c r="P17" s="3" t="str">
        <f t="shared" ref="P17:P18" si="17">_xlfn.CONCAT(L17," - ",M17," - ",N17," - ",O17," - ", SUBSTITUTE(F17, "_", " "))</f>
        <v>Conceito de: BIM - Limite  - Urbano  - De Zoneamento  - Gleba</v>
      </c>
      <c r="Q17" s="21" t="s">
        <v>55</v>
      </c>
      <c r="R17" s="21" t="s">
        <v>55</v>
      </c>
      <c r="S17" s="21" t="s">
        <v>55</v>
      </c>
      <c r="T17" s="6" t="str">
        <f t="shared" ref="T17:T18" si="18">_xlfn.CONCAT("key_",A17)</f>
        <v>key_17</v>
      </c>
    </row>
    <row r="18" spans="1:20" ht="7.95" customHeight="1" x14ac:dyDescent="0.3">
      <c r="A18" s="8">
        <v>18</v>
      </c>
      <c r="B18" s="20" t="s">
        <v>54</v>
      </c>
      <c r="C18" s="20" t="s">
        <v>28</v>
      </c>
      <c r="D18" s="20" t="s">
        <v>32</v>
      </c>
      <c r="E18" s="20" t="s">
        <v>126</v>
      </c>
      <c r="F18" s="20" t="s">
        <v>152</v>
      </c>
      <c r="G18" s="12" t="s">
        <v>10</v>
      </c>
      <c r="H18" s="12" t="s">
        <v>10</v>
      </c>
      <c r="I18" s="12" t="s">
        <v>10</v>
      </c>
      <c r="J18" s="12" t="s">
        <v>10</v>
      </c>
      <c r="K18" s="12" t="s">
        <v>10</v>
      </c>
      <c r="L18" s="3" t="str">
        <f t="shared" si="13"/>
        <v>Conceito de: BIM</v>
      </c>
      <c r="M18" s="23" t="str">
        <f t="shared" si="14"/>
        <v xml:space="preserve">Limite </v>
      </c>
      <c r="N18" s="3" t="str">
        <f t="shared" si="15"/>
        <v xml:space="preserve">Urbano </v>
      </c>
      <c r="O18" s="3" t="str">
        <f t="shared" si="16"/>
        <v xml:space="preserve">De Zoneamento </v>
      </c>
      <c r="P18" s="3" t="str">
        <f t="shared" si="17"/>
        <v>Conceito de: BIM - Limite  - Urbano  - De Zoneamento  - Loteamento</v>
      </c>
      <c r="Q18" s="21" t="s">
        <v>55</v>
      </c>
      <c r="R18" s="21" t="s">
        <v>55</v>
      </c>
      <c r="S18" s="21" t="s">
        <v>55</v>
      </c>
      <c r="T18" s="6" t="str">
        <f t="shared" si="18"/>
        <v>key_18</v>
      </c>
    </row>
    <row r="19" spans="1:20" ht="7.95" customHeight="1" x14ac:dyDescent="0.3">
      <c r="A19" s="8">
        <v>19</v>
      </c>
      <c r="B19" s="20" t="s">
        <v>54</v>
      </c>
      <c r="C19" s="20" t="s">
        <v>28</v>
      </c>
      <c r="D19" s="20" t="s">
        <v>32</v>
      </c>
      <c r="E19" s="20" t="s">
        <v>126</v>
      </c>
      <c r="F19" s="5" t="s">
        <v>0</v>
      </c>
      <c r="G19" s="12" t="s">
        <v>10</v>
      </c>
      <c r="H19" s="12" t="s">
        <v>10</v>
      </c>
      <c r="I19" s="12" t="s">
        <v>10</v>
      </c>
      <c r="J19" s="12" t="s">
        <v>10</v>
      </c>
      <c r="K19" s="12" t="s">
        <v>10</v>
      </c>
      <c r="L19" s="3" t="str">
        <f t="shared" si="0"/>
        <v>Conceito de: BIM</v>
      </c>
      <c r="M19" s="23" t="str">
        <f t="shared" si="1"/>
        <v xml:space="preserve">Limite </v>
      </c>
      <c r="N19" s="3" t="str">
        <f t="shared" si="2"/>
        <v xml:space="preserve">Urbano </v>
      </c>
      <c r="O19" s="3" t="str">
        <f t="shared" si="3"/>
        <v xml:space="preserve">De Zoneamento </v>
      </c>
      <c r="P19" s="3" t="str">
        <f t="shared" si="4"/>
        <v>Conceito de: BIM - Limite  - Urbano  - De Zoneamento  - Lote</v>
      </c>
      <c r="Q19" s="21" t="s">
        <v>55</v>
      </c>
      <c r="R19" s="21" t="s">
        <v>55</v>
      </c>
      <c r="S19" s="21" t="s">
        <v>55</v>
      </c>
      <c r="T19" s="6" t="str">
        <f t="shared" si="6"/>
        <v>key_19</v>
      </c>
    </row>
    <row r="20" spans="1:20" ht="7.95" customHeight="1" x14ac:dyDescent="0.3">
      <c r="A20" s="8">
        <v>20</v>
      </c>
      <c r="B20" s="20" t="s">
        <v>54</v>
      </c>
      <c r="C20" s="20" t="s">
        <v>28</v>
      </c>
      <c r="D20" s="20" t="s">
        <v>62</v>
      </c>
      <c r="E20" s="20" t="s">
        <v>129</v>
      </c>
      <c r="F20" s="5" t="s">
        <v>19</v>
      </c>
      <c r="G20" s="12" t="s">
        <v>10</v>
      </c>
      <c r="H20" s="12" t="s">
        <v>10</v>
      </c>
      <c r="I20" s="12" t="s">
        <v>10</v>
      </c>
      <c r="J20" s="12" t="s">
        <v>10</v>
      </c>
      <c r="K20" s="12" t="s">
        <v>10</v>
      </c>
      <c r="L20" s="3" t="str">
        <f t="shared" si="0"/>
        <v>Conceito de: BIM</v>
      </c>
      <c r="M20" s="23" t="str">
        <f t="shared" si="1"/>
        <v xml:space="preserve">Limite </v>
      </c>
      <c r="N20" s="3" t="str">
        <f t="shared" si="2"/>
        <v xml:space="preserve">Predial </v>
      </c>
      <c r="O20" s="3" t="str">
        <f t="shared" si="3"/>
        <v xml:space="preserve">De Construção </v>
      </c>
      <c r="P20" s="3" t="str">
        <f t="shared" si="4"/>
        <v>Conceito de: BIM - Limite  - Predial  - De Construção  - Prédio</v>
      </c>
      <c r="Q20" s="21" t="s">
        <v>55</v>
      </c>
      <c r="R20" s="21" t="s">
        <v>55</v>
      </c>
      <c r="S20" s="21" t="s">
        <v>55</v>
      </c>
      <c r="T20" s="6" t="str">
        <f t="shared" si="6"/>
        <v>key_20</v>
      </c>
    </row>
    <row r="21" spans="1:20" ht="7.95" customHeight="1" x14ac:dyDescent="0.3">
      <c r="A21" s="8">
        <v>21</v>
      </c>
      <c r="B21" s="20" t="s">
        <v>54</v>
      </c>
      <c r="C21" s="20" t="s">
        <v>28</v>
      </c>
      <c r="D21" s="20" t="s">
        <v>62</v>
      </c>
      <c r="E21" s="20" t="s">
        <v>129</v>
      </c>
      <c r="F21" s="5" t="s">
        <v>14</v>
      </c>
      <c r="G21" s="12" t="s">
        <v>10</v>
      </c>
      <c r="H21" s="12" t="s">
        <v>10</v>
      </c>
      <c r="I21" s="12" t="s">
        <v>10</v>
      </c>
      <c r="J21" s="12" t="s">
        <v>10</v>
      </c>
      <c r="K21" s="12" t="s">
        <v>10</v>
      </c>
      <c r="L21" s="3" t="str">
        <f t="shared" si="0"/>
        <v>Conceito de: BIM</v>
      </c>
      <c r="M21" s="23" t="str">
        <f t="shared" si="1"/>
        <v xml:space="preserve">Limite </v>
      </c>
      <c r="N21" s="3" t="str">
        <f t="shared" si="2"/>
        <v xml:space="preserve">Predial </v>
      </c>
      <c r="O21" s="3" t="str">
        <f t="shared" si="3"/>
        <v xml:space="preserve">De Construção </v>
      </c>
      <c r="P21" s="3" t="str">
        <f t="shared" si="4"/>
        <v>Conceito de: BIM - Limite  - Predial  - De Construção  - Bloco</v>
      </c>
      <c r="Q21" s="21" t="s">
        <v>55</v>
      </c>
      <c r="R21" s="21" t="s">
        <v>55</v>
      </c>
      <c r="S21" s="21" t="s">
        <v>55</v>
      </c>
      <c r="T21" s="6" t="str">
        <f t="shared" si="6"/>
        <v>key_21</v>
      </c>
    </row>
    <row r="22" spans="1:20" ht="7.95" customHeight="1" x14ac:dyDescent="0.3">
      <c r="A22" s="8">
        <v>22</v>
      </c>
      <c r="B22" s="20" t="s">
        <v>54</v>
      </c>
      <c r="C22" s="20" t="s">
        <v>28</v>
      </c>
      <c r="D22" s="20" t="s">
        <v>62</v>
      </c>
      <c r="E22" s="20" t="s">
        <v>129</v>
      </c>
      <c r="F22" s="20" t="s">
        <v>150</v>
      </c>
      <c r="G22" s="12" t="s">
        <v>10</v>
      </c>
      <c r="H22" s="12" t="s">
        <v>10</v>
      </c>
      <c r="I22" s="12" t="s">
        <v>10</v>
      </c>
      <c r="J22" s="12" t="s">
        <v>10</v>
      </c>
      <c r="K22" s="12" t="s">
        <v>10</v>
      </c>
      <c r="L22" s="3" t="str">
        <f t="shared" ref="L22" si="19">_xlfn.CONCAT("Conceito de: ", SUBSTITUTE(B22,"1_",""))</f>
        <v>Conceito de: BIM</v>
      </c>
      <c r="M22" s="23" t="str">
        <f t="shared" ref="M22" si="20">_xlfn.CONCAT(SUBSTITUTE(C22,"_"," ")," ")</f>
        <v xml:space="preserve">Limite </v>
      </c>
      <c r="N22" s="3" t="str">
        <f t="shared" ref="N22" si="21">_xlfn.CONCAT(SUBSTITUTE(D22,"_"," ")," ")</f>
        <v xml:space="preserve">Predial </v>
      </c>
      <c r="O22" s="3" t="str">
        <f t="shared" ref="O22" si="22">_xlfn.CONCAT(SUBSTITUTE(E22,"_"," ")," ")</f>
        <v xml:space="preserve">De Construção </v>
      </c>
      <c r="P22" s="3" t="str">
        <f t="shared" ref="P22" si="23">_xlfn.CONCAT(L22," - ",M22," - ",N22," - ",O22," - ", SUBSTITUTE(F22, "_", " "))</f>
        <v>Conceito de: BIM - Limite  - Predial  - De Construção  - Edifício</v>
      </c>
      <c r="Q22" s="21" t="s">
        <v>55</v>
      </c>
      <c r="R22" s="21" t="s">
        <v>55</v>
      </c>
      <c r="S22" s="21" t="s">
        <v>55</v>
      </c>
      <c r="T22" s="6" t="str">
        <f t="shared" ref="T22" si="24">_xlfn.CONCAT("key_",A22)</f>
        <v>key_22</v>
      </c>
    </row>
    <row r="23" spans="1:20" ht="7.95" customHeight="1" x14ac:dyDescent="0.3">
      <c r="A23" s="8">
        <v>23</v>
      </c>
      <c r="B23" s="20" t="s">
        <v>54</v>
      </c>
      <c r="C23" s="20" t="s">
        <v>28</v>
      </c>
      <c r="D23" s="20" t="s">
        <v>62</v>
      </c>
      <c r="E23" s="20" t="s">
        <v>129</v>
      </c>
      <c r="F23" s="20" t="s">
        <v>148</v>
      </c>
      <c r="G23" s="12" t="s">
        <v>10</v>
      </c>
      <c r="H23" s="12" t="s">
        <v>10</v>
      </c>
      <c r="I23" s="12" t="s">
        <v>10</v>
      </c>
      <c r="J23" s="12" t="s">
        <v>10</v>
      </c>
      <c r="K23" s="12" t="s">
        <v>10</v>
      </c>
      <c r="L23" s="3" t="str">
        <f t="shared" si="0"/>
        <v>Conceito de: BIM</v>
      </c>
      <c r="M23" s="23" t="str">
        <f t="shared" si="1"/>
        <v xml:space="preserve">Limite </v>
      </c>
      <c r="N23" s="3" t="str">
        <f t="shared" si="2"/>
        <v xml:space="preserve">Predial </v>
      </c>
      <c r="O23" s="3" t="str">
        <f t="shared" si="3"/>
        <v xml:space="preserve">De Construção </v>
      </c>
      <c r="P23" s="3" t="str">
        <f t="shared" si="4"/>
        <v>Conceito de: BIM - Limite  - Predial  - De Construção  - Casa</v>
      </c>
      <c r="Q23" s="21" t="s">
        <v>55</v>
      </c>
      <c r="R23" s="21" t="s">
        <v>55</v>
      </c>
      <c r="S23" s="21" t="s">
        <v>55</v>
      </c>
      <c r="T23" s="6" t="str">
        <f t="shared" si="6"/>
        <v>key_23</v>
      </c>
    </row>
    <row r="24" spans="1:20" ht="7.95" customHeight="1" x14ac:dyDescent="0.3">
      <c r="A24" s="8">
        <v>24</v>
      </c>
      <c r="B24" s="20" t="s">
        <v>54</v>
      </c>
      <c r="C24" s="20" t="s">
        <v>28</v>
      </c>
      <c r="D24" s="20" t="s">
        <v>62</v>
      </c>
      <c r="E24" s="20" t="s">
        <v>129</v>
      </c>
      <c r="F24" s="20" t="s">
        <v>149</v>
      </c>
      <c r="G24" s="12" t="s">
        <v>10</v>
      </c>
      <c r="H24" s="12" t="s">
        <v>10</v>
      </c>
      <c r="I24" s="12" t="s">
        <v>10</v>
      </c>
      <c r="J24" s="12" t="s">
        <v>10</v>
      </c>
      <c r="K24" s="12" t="s">
        <v>10</v>
      </c>
      <c r="L24" s="3" t="str">
        <f t="shared" ref="L24" si="25">_xlfn.CONCAT("Conceito de: ", SUBSTITUTE(B24,"1_",""))</f>
        <v>Conceito de: BIM</v>
      </c>
      <c r="M24" s="23" t="str">
        <f t="shared" ref="M24" si="26">_xlfn.CONCAT(SUBSTITUTE(C24,"_"," ")," ")</f>
        <v xml:space="preserve">Limite </v>
      </c>
      <c r="N24" s="3" t="str">
        <f t="shared" ref="N24" si="27">_xlfn.CONCAT(SUBSTITUTE(D24,"_"," ")," ")</f>
        <v xml:space="preserve">Predial </v>
      </c>
      <c r="O24" s="3" t="str">
        <f t="shared" ref="O24" si="28">_xlfn.CONCAT(SUBSTITUTE(E24,"_"," ")," ")</f>
        <v xml:space="preserve">De Construção </v>
      </c>
      <c r="P24" s="3" t="str">
        <f t="shared" ref="P24" si="29">_xlfn.CONCAT(L24," - ",M24," - ",N24," - ",O24," - ", SUBSTITUTE(F24, "_", " "))</f>
        <v>Conceito de: BIM - Limite  - Predial  - De Construção  - Galpão</v>
      </c>
      <c r="Q24" s="21" t="s">
        <v>55</v>
      </c>
      <c r="R24" s="21" t="s">
        <v>55</v>
      </c>
      <c r="S24" s="21" t="s">
        <v>55</v>
      </c>
      <c r="T24" s="6" t="str">
        <f t="shared" ref="T24" si="30">_xlfn.CONCAT("key_",A24)</f>
        <v>key_24</v>
      </c>
    </row>
    <row r="25" spans="1:20" ht="7.95" customHeight="1" x14ac:dyDescent="0.3">
      <c r="A25" s="8">
        <v>25</v>
      </c>
      <c r="B25" s="20" t="s">
        <v>54</v>
      </c>
      <c r="C25" s="20" t="s">
        <v>28</v>
      </c>
      <c r="D25" s="20" t="s">
        <v>62</v>
      </c>
      <c r="E25" s="20" t="s">
        <v>129</v>
      </c>
      <c r="F25" s="5" t="s">
        <v>17</v>
      </c>
      <c r="G25" s="12" t="s">
        <v>10</v>
      </c>
      <c r="H25" s="12" t="s">
        <v>10</v>
      </c>
      <c r="I25" s="12" t="s">
        <v>10</v>
      </c>
      <c r="J25" s="12" t="s">
        <v>10</v>
      </c>
      <c r="K25" s="12" t="s">
        <v>10</v>
      </c>
      <c r="L25" s="3" t="str">
        <f t="shared" si="0"/>
        <v>Conceito de: BIM</v>
      </c>
      <c r="M25" s="23" t="str">
        <f t="shared" si="1"/>
        <v xml:space="preserve">Limite </v>
      </c>
      <c r="N25" s="3" t="str">
        <f t="shared" si="2"/>
        <v xml:space="preserve">Predial </v>
      </c>
      <c r="O25" s="3" t="str">
        <f t="shared" si="3"/>
        <v xml:space="preserve">De Construção </v>
      </c>
      <c r="P25" s="3" t="str">
        <f t="shared" si="4"/>
        <v>Conceito de: BIM - Limite  - Predial  - De Construção  - Edícula</v>
      </c>
      <c r="Q25" s="21" t="s">
        <v>55</v>
      </c>
      <c r="R25" s="21" t="s">
        <v>55</v>
      </c>
      <c r="S25" s="21" t="s">
        <v>55</v>
      </c>
      <c r="T25" s="6" t="str">
        <f t="shared" si="6"/>
        <v>key_25</v>
      </c>
    </row>
    <row r="26" spans="1:20" ht="7.95" customHeight="1" x14ac:dyDescent="0.3">
      <c r="A26" s="8">
        <v>26</v>
      </c>
      <c r="B26" s="20" t="s">
        <v>54</v>
      </c>
      <c r="C26" s="20" t="s">
        <v>28</v>
      </c>
      <c r="D26" s="5" t="s">
        <v>30</v>
      </c>
      <c r="E26" s="20" t="s">
        <v>132</v>
      </c>
      <c r="F26" s="20" t="s">
        <v>145</v>
      </c>
      <c r="G26" s="12" t="s">
        <v>10</v>
      </c>
      <c r="H26" s="12" t="s">
        <v>10</v>
      </c>
      <c r="I26" s="12" t="s">
        <v>10</v>
      </c>
      <c r="J26" s="12" t="s">
        <v>10</v>
      </c>
      <c r="K26" s="12" t="s">
        <v>10</v>
      </c>
      <c r="L26" s="3" t="str">
        <f t="shared" ref="L26" si="31">_xlfn.CONCAT("Conceito de: ", SUBSTITUTE(B26,"1_",""))</f>
        <v>Conceito de: BIM</v>
      </c>
      <c r="M26" s="23" t="str">
        <f t="shared" ref="M26" si="32">_xlfn.CONCAT(SUBSTITUTE(C26,"_"," ")," ")</f>
        <v xml:space="preserve">Limite </v>
      </c>
      <c r="N26" s="3" t="str">
        <f t="shared" ref="N26" si="33">_xlfn.CONCAT(SUBSTITUTE(D26,"_"," ")," ")</f>
        <v xml:space="preserve">Funcional </v>
      </c>
      <c r="O26" s="3" t="str">
        <f t="shared" ref="O26" si="34">_xlfn.CONCAT(SUBSTITUTE(E26,"_"," ")," ")</f>
        <v xml:space="preserve">De Organização </v>
      </c>
      <c r="P26" s="3" t="str">
        <f t="shared" ref="P26" si="35">_xlfn.CONCAT(L26," - ",M26," - ",N26," - ",O26," - ", SUBSTITUTE(F26, "_", " "))</f>
        <v>Conceito de: BIM - Limite  - Funcional  - De Organização  - Unidade</v>
      </c>
      <c r="Q26" s="21" t="s">
        <v>55</v>
      </c>
      <c r="R26" s="21" t="s">
        <v>55</v>
      </c>
      <c r="S26" s="21" t="s">
        <v>55</v>
      </c>
      <c r="T26" s="6" t="str">
        <f t="shared" ref="T26:T32" si="36">_xlfn.CONCAT("key_",A26)</f>
        <v>key_26</v>
      </c>
    </row>
    <row r="27" spans="1:20" ht="7.95" customHeight="1" x14ac:dyDescent="0.3">
      <c r="A27" s="8">
        <v>27</v>
      </c>
      <c r="B27" s="20" t="s">
        <v>54</v>
      </c>
      <c r="C27" s="20" t="s">
        <v>28</v>
      </c>
      <c r="D27" s="5" t="s">
        <v>30</v>
      </c>
      <c r="E27" s="20" t="s">
        <v>132</v>
      </c>
      <c r="F27" s="20" t="s">
        <v>13</v>
      </c>
      <c r="G27" s="12" t="s">
        <v>10</v>
      </c>
      <c r="H27" s="12" t="s">
        <v>10</v>
      </c>
      <c r="I27" s="12" t="s">
        <v>10</v>
      </c>
      <c r="J27" s="12" t="s">
        <v>10</v>
      </c>
      <c r="K27" s="12" t="s">
        <v>10</v>
      </c>
      <c r="L27" s="3" t="str">
        <f t="shared" si="0"/>
        <v>Conceito de: BIM</v>
      </c>
      <c r="M27" s="23" t="str">
        <f t="shared" si="1"/>
        <v xml:space="preserve">Limite </v>
      </c>
      <c r="N27" s="3" t="str">
        <f t="shared" si="2"/>
        <v xml:space="preserve">Funcional </v>
      </c>
      <c r="O27" s="3" t="str">
        <f t="shared" si="3"/>
        <v xml:space="preserve">De Organização </v>
      </c>
      <c r="P27" s="3" t="str">
        <f t="shared" si="4"/>
        <v>Conceito de: BIM - Limite  - Funcional  - De Organização  - Setor</v>
      </c>
      <c r="Q27" s="21" t="s">
        <v>55</v>
      </c>
      <c r="R27" s="21" t="s">
        <v>55</v>
      </c>
      <c r="S27" s="21" t="s">
        <v>55</v>
      </c>
      <c r="T27" s="6" t="str">
        <f t="shared" si="36"/>
        <v>key_27</v>
      </c>
    </row>
    <row r="28" spans="1:20" ht="7.95" customHeight="1" x14ac:dyDescent="0.3">
      <c r="A28" s="8">
        <v>28</v>
      </c>
      <c r="B28" s="20" t="s">
        <v>54</v>
      </c>
      <c r="C28" s="20" t="s">
        <v>28</v>
      </c>
      <c r="D28" s="5" t="s">
        <v>30</v>
      </c>
      <c r="E28" s="20" t="s">
        <v>132</v>
      </c>
      <c r="F28" s="5" t="s">
        <v>16</v>
      </c>
      <c r="G28" s="12" t="s">
        <v>10</v>
      </c>
      <c r="H28" s="12" t="s">
        <v>10</v>
      </c>
      <c r="I28" s="12" t="s">
        <v>10</v>
      </c>
      <c r="J28" s="12" t="s">
        <v>10</v>
      </c>
      <c r="K28" s="12" t="s">
        <v>10</v>
      </c>
      <c r="L28" s="3" t="str">
        <f t="shared" ref="L28" si="37">_xlfn.CONCAT("Conceito de: ", SUBSTITUTE(B28,"1_",""))</f>
        <v>Conceito de: BIM</v>
      </c>
      <c r="M28" s="23" t="str">
        <f t="shared" ref="M28" si="38">_xlfn.CONCAT(SUBSTITUTE(C28,"_"," ")," ")</f>
        <v xml:space="preserve">Limite </v>
      </c>
      <c r="N28" s="3" t="str">
        <f t="shared" ref="N28" si="39">_xlfn.CONCAT(SUBSTITUTE(D28,"_"," ")," ")</f>
        <v xml:space="preserve">Funcional </v>
      </c>
      <c r="O28" s="3" t="str">
        <f t="shared" ref="O28" si="40">_xlfn.CONCAT(SUBSTITUTE(E28,"_"," ")," ")</f>
        <v xml:space="preserve">De Organização </v>
      </c>
      <c r="P28" s="3" t="str">
        <f t="shared" ref="P28" si="41">_xlfn.CONCAT(L28," - ",M28," - ",N28," - ",O28," - ", SUBSTITUTE(F28, "_", " "))</f>
        <v>Conceito de: BIM - Limite  - Funcional  - De Organização  - Divisão</v>
      </c>
      <c r="Q28" s="21" t="s">
        <v>55</v>
      </c>
      <c r="R28" s="21" t="s">
        <v>55</v>
      </c>
      <c r="S28" s="21" t="s">
        <v>55</v>
      </c>
      <c r="T28" s="6" t="str">
        <f t="shared" ref="T28" si="42">_xlfn.CONCAT("key_",A28)</f>
        <v>key_28</v>
      </c>
    </row>
    <row r="29" spans="1:20" ht="7.95" customHeight="1" x14ac:dyDescent="0.3">
      <c r="A29" s="8">
        <v>29</v>
      </c>
      <c r="B29" s="20" t="s">
        <v>54</v>
      </c>
      <c r="C29" s="20" t="s">
        <v>28</v>
      </c>
      <c r="D29" s="5" t="s">
        <v>30</v>
      </c>
      <c r="E29" s="20" t="s">
        <v>132</v>
      </c>
      <c r="F29" s="20" t="s">
        <v>146</v>
      </c>
      <c r="G29" s="12" t="s">
        <v>10</v>
      </c>
      <c r="H29" s="12" t="s">
        <v>10</v>
      </c>
      <c r="I29" s="12" t="s">
        <v>10</v>
      </c>
      <c r="J29" s="12" t="s">
        <v>10</v>
      </c>
      <c r="K29" s="12" t="s">
        <v>10</v>
      </c>
      <c r="L29" s="3" t="str">
        <f t="shared" si="0"/>
        <v>Conceito de: BIM</v>
      </c>
      <c r="M29" s="23" t="str">
        <f t="shared" si="1"/>
        <v xml:space="preserve">Limite </v>
      </c>
      <c r="N29" s="3" t="str">
        <f t="shared" si="2"/>
        <v xml:space="preserve">Funcional </v>
      </c>
      <c r="O29" s="3" t="str">
        <f t="shared" si="3"/>
        <v xml:space="preserve">De Organização </v>
      </c>
      <c r="P29" s="3" t="str">
        <f t="shared" si="4"/>
        <v>Conceito de: BIM - Limite  - Funcional  - De Organização  - Departamento</v>
      </c>
      <c r="Q29" s="21" t="s">
        <v>55</v>
      </c>
      <c r="R29" s="21" t="s">
        <v>55</v>
      </c>
      <c r="S29" s="21" t="s">
        <v>55</v>
      </c>
      <c r="T29" s="6" t="str">
        <f t="shared" si="36"/>
        <v>key_29</v>
      </c>
    </row>
    <row r="30" spans="1:20" ht="7.95" customHeight="1" x14ac:dyDescent="0.3">
      <c r="A30" s="8">
        <v>30</v>
      </c>
      <c r="B30" s="20" t="s">
        <v>54</v>
      </c>
      <c r="C30" s="20" t="s">
        <v>28</v>
      </c>
      <c r="D30" s="5" t="s">
        <v>30</v>
      </c>
      <c r="E30" s="20" t="s">
        <v>133</v>
      </c>
      <c r="F30" s="20" t="s">
        <v>21</v>
      </c>
      <c r="G30" s="12" t="s">
        <v>10</v>
      </c>
      <c r="H30" s="12" t="s">
        <v>10</v>
      </c>
      <c r="I30" s="12" t="s">
        <v>10</v>
      </c>
      <c r="J30" s="12" t="s">
        <v>10</v>
      </c>
      <c r="K30" s="12" t="s">
        <v>10</v>
      </c>
      <c r="L30" s="3" t="str">
        <f t="shared" ref="L30" si="43">_xlfn.CONCAT("Conceito de: ", SUBSTITUTE(B30,"1_",""))</f>
        <v>Conceito de: BIM</v>
      </c>
      <c r="M30" s="23" t="str">
        <f t="shared" ref="M30" si="44">_xlfn.CONCAT(SUBSTITUTE(C30,"_"," ")," ")</f>
        <v xml:space="preserve">Limite </v>
      </c>
      <c r="N30" s="3" t="str">
        <f t="shared" ref="N30" si="45">_xlfn.CONCAT(SUBSTITUTE(D30,"_"," ")," ")</f>
        <v xml:space="preserve">Funcional </v>
      </c>
      <c r="O30" s="3" t="str">
        <f t="shared" ref="O30" si="46">_xlfn.CONCAT(SUBSTITUTE(E30,"_"," ")," ")</f>
        <v xml:space="preserve">De Distribuição </v>
      </c>
      <c r="P30" s="3" t="str">
        <f t="shared" ref="P30" si="47">_xlfn.CONCAT(L30," - ",M30," - ",N30," - ",O30," - ", SUBSTITUTE(F30, "_", " "))</f>
        <v>Conceito de: BIM - Limite  - Funcional  - De Distribuição  - Ambiente</v>
      </c>
      <c r="Q30" s="21" t="s">
        <v>55</v>
      </c>
      <c r="R30" s="21" t="s">
        <v>55</v>
      </c>
      <c r="S30" s="21" t="s">
        <v>55</v>
      </c>
      <c r="T30" s="6" t="str">
        <f t="shared" ref="T30" si="48">_xlfn.CONCAT("key_",A30)</f>
        <v>key_30</v>
      </c>
    </row>
    <row r="31" spans="1:20" ht="7.95" customHeight="1" x14ac:dyDescent="0.3">
      <c r="A31" s="8">
        <v>31</v>
      </c>
      <c r="B31" s="20" t="s">
        <v>54</v>
      </c>
      <c r="C31" s="20" t="s">
        <v>28</v>
      </c>
      <c r="D31" s="5" t="s">
        <v>30</v>
      </c>
      <c r="E31" s="20" t="s">
        <v>133</v>
      </c>
      <c r="F31" s="20" t="s">
        <v>147</v>
      </c>
      <c r="G31" s="12" t="s">
        <v>10</v>
      </c>
      <c r="H31" s="12" t="s">
        <v>10</v>
      </c>
      <c r="I31" s="12" t="s">
        <v>10</v>
      </c>
      <c r="J31" s="12" t="s">
        <v>10</v>
      </c>
      <c r="K31" s="12" t="s">
        <v>10</v>
      </c>
      <c r="L31" s="3" t="str">
        <f t="shared" si="0"/>
        <v>Conceito de: BIM</v>
      </c>
      <c r="M31" s="23" t="str">
        <f t="shared" si="1"/>
        <v xml:space="preserve">Limite </v>
      </c>
      <c r="N31" s="3" t="str">
        <f t="shared" si="2"/>
        <v xml:space="preserve">Funcional </v>
      </c>
      <c r="O31" s="3" t="str">
        <f t="shared" si="3"/>
        <v xml:space="preserve">De Distribuição </v>
      </c>
      <c r="P31" s="3" t="str">
        <f t="shared" si="4"/>
        <v>Conceito de: BIM - Limite  - Funcional  - De Distribuição  - Apartamento</v>
      </c>
      <c r="Q31" s="21" t="s">
        <v>55</v>
      </c>
      <c r="R31" s="21" t="s">
        <v>55</v>
      </c>
      <c r="S31" s="21" t="s">
        <v>55</v>
      </c>
      <c r="T31" s="6" t="str">
        <f t="shared" si="36"/>
        <v>key_31</v>
      </c>
    </row>
    <row r="32" spans="1:20" ht="7.95" customHeight="1" x14ac:dyDescent="0.3">
      <c r="A32" s="8">
        <v>32</v>
      </c>
      <c r="B32" s="20" t="s">
        <v>54</v>
      </c>
      <c r="C32" s="20" t="s">
        <v>28</v>
      </c>
      <c r="D32" s="5" t="s">
        <v>30</v>
      </c>
      <c r="E32" s="20" t="s">
        <v>133</v>
      </c>
      <c r="F32" s="20" t="s">
        <v>134</v>
      </c>
      <c r="G32" s="12" t="s">
        <v>10</v>
      </c>
      <c r="H32" s="12" t="s">
        <v>10</v>
      </c>
      <c r="I32" s="12" t="s">
        <v>10</v>
      </c>
      <c r="J32" s="12" t="s">
        <v>10</v>
      </c>
      <c r="K32" s="12" t="s">
        <v>10</v>
      </c>
      <c r="L32" s="3" t="str">
        <f t="shared" si="0"/>
        <v>Conceito de: BIM</v>
      </c>
      <c r="M32" s="23" t="str">
        <f t="shared" si="1"/>
        <v xml:space="preserve">Limite </v>
      </c>
      <c r="N32" s="3" t="str">
        <f t="shared" si="2"/>
        <v xml:space="preserve">Funcional </v>
      </c>
      <c r="O32" s="3" t="str">
        <f t="shared" si="3"/>
        <v xml:space="preserve">De Distribuição </v>
      </c>
      <c r="P32" s="3" t="str">
        <f t="shared" si="4"/>
        <v>Conceito de: BIM - Limite  - Funcional  - De Distribuição  - Núcleo de Circulação</v>
      </c>
      <c r="Q32" s="21" t="s">
        <v>55</v>
      </c>
      <c r="R32" s="21" t="s">
        <v>55</v>
      </c>
      <c r="S32" s="21" t="s">
        <v>55</v>
      </c>
      <c r="T32" s="6" t="str">
        <f t="shared" si="36"/>
        <v>key_32</v>
      </c>
    </row>
  </sheetData>
  <phoneticPr fontId="2" type="noConversion"/>
  <conditionalFormatting sqref="F1:F32">
    <cfRule type="duplicateValues" dxfId="18" priority="3175"/>
    <cfRule type="duplicateValues" dxfId="17" priority="3176"/>
  </conditionalFormatting>
  <conditionalFormatting sqref="F1:F1048576">
    <cfRule type="duplicateValues" dxfId="16" priority="131"/>
    <cfRule type="duplicateValues" dxfId="15" priority="216"/>
    <cfRule type="duplicateValues" dxfId="14" priority="239"/>
    <cfRule type="duplicateValues" dxfId="13" priority="290"/>
    <cfRule type="duplicateValues" dxfId="12" priority="704"/>
    <cfRule type="duplicateValues" dxfId="11" priority="708"/>
    <cfRule type="duplicateValues" dxfId="10" priority="709"/>
  </conditionalFormatting>
  <conditionalFormatting sqref="F33:F1048576">
    <cfRule type="duplicateValues" dxfId="9" priority="227"/>
  </conditionalFormatting>
  <conditionalFormatting sqref="G1:K1048576">
    <cfRule type="cellIs" dxfId="8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6"/>
  <sheetViews>
    <sheetView zoomScale="175" zoomScaleNormal="175" workbookViewId="0">
      <pane ySplit="1" topLeftCell="A8" activePane="bottomLeft" state="frozen"/>
      <selection activeCell="C24" sqref="C24"/>
      <selection pane="bottomLeft" activeCell="D9" sqref="D9"/>
    </sheetView>
  </sheetViews>
  <sheetFormatPr defaultColWidth="9.109375" defaultRowHeight="7.95" customHeight="1" x14ac:dyDescent="0.3"/>
  <cols>
    <col min="1" max="1" width="2.5546875" style="13" bestFit="1" customWidth="1"/>
    <col min="2" max="2" width="7.109375" style="11" customWidth="1"/>
    <col min="3" max="3" width="11.5546875" style="11" bestFit="1" customWidth="1"/>
    <col min="4" max="4" width="10.109375" style="13" bestFit="1" customWidth="1"/>
    <col min="5" max="5" width="7" style="11" bestFit="1" customWidth="1"/>
    <col min="6" max="6" width="11.5546875" style="11" bestFit="1" customWidth="1"/>
    <col min="7" max="7" width="8.88671875" style="13" bestFit="1" customWidth="1"/>
    <col min="8" max="8" width="6.109375" style="13" bestFit="1" customWidth="1"/>
    <col min="9" max="9" width="4.33203125" style="13" bestFit="1" customWidth="1"/>
    <col min="10" max="10" width="7.44140625" style="13" bestFit="1" customWidth="1"/>
    <col min="11" max="11" width="5.6640625" style="13" bestFit="1" customWidth="1"/>
    <col min="12" max="12" width="7.109375" style="13" bestFit="1" customWidth="1"/>
    <col min="13" max="13" width="3.88671875" style="13" bestFit="1" customWidth="1"/>
    <col min="14" max="14" width="4.6640625" style="13" bestFit="1" customWidth="1"/>
    <col min="15" max="15" width="6.88671875" style="13" bestFit="1" customWidth="1"/>
    <col min="16" max="16" width="4.6640625" style="11" bestFit="1" customWidth="1"/>
    <col min="17" max="17" width="4.5546875" style="11" bestFit="1" customWidth="1"/>
    <col min="18" max="18" width="4.88671875" style="11" bestFit="1" customWidth="1"/>
    <col min="19" max="19" width="4.5546875" style="13" bestFit="1" customWidth="1"/>
    <col min="20" max="20" width="5.109375" style="13" bestFit="1" customWidth="1"/>
    <col min="21" max="21" width="22.6640625" style="11" bestFit="1" customWidth="1"/>
    <col min="22" max="22" width="24.88671875" style="11" bestFit="1" customWidth="1"/>
    <col min="23" max="16384" width="9.109375" style="1"/>
  </cols>
  <sheetData>
    <row r="1" spans="1:22" customFormat="1" ht="25.2" customHeight="1" x14ac:dyDescent="0.3">
      <c r="A1" s="24" t="s">
        <v>83</v>
      </c>
      <c r="B1" s="24" t="s">
        <v>8</v>
      </c>
      <c r="C1" s="25" t="s">
        <v>84</v>
      </c>
      <c r="D1" s="25" t="s">
        <v>85</v>
      </c>
      <c r="E1" s="24" t="s">
        <v>8</v>
      </c>
      <c r="F1" s="25" t="s">
        <v>86</v>
      </c>
      <c r="G1" s="25" t="s">
        <v>87</v>
      </c>
      <c r="H1" s="25" t="s">
        <v>88</v>
      </c>
      <c r="I1" s="25" t="s">
        <v>89</v>
      </c>
      <c r="J1" s="25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5" t="s">
        <v>95</v>
      </c>
      <c r="P1" s="25" t="s">
        <v>96</v>
      </c>
      <c r="Q1" s="25" t="s">
        <v>97</v>
      </c>
      <c r="R1" s="25" t="s">
        <v>98</v>
      </c>
      <c r="S1" s="25" t="s">
        <v>99</v>
      </c>
      <c r="T1" s="25" t="s">
        <v>100</v>
      </c>
      <c r="U1" s="25" t="s">
        <v>101</v>
      </c>
      <c r="V1" s="26" t="s">
        <v>102</v>
      </c>
    </row>
    <row r="2" spans="1:22" customFormat="1" ht="7.95" customHeight="1" x14ac:dyDescent="0.3">
      <c r="A2" s="27">
        <v>2</v>
      </c>
      <c r="B2" s="38" t="s">
        <v>103</v>
      </c>
      <c r="C2" s="35" t="s">
        <v>104</v>
      </c>
      <c r="D2" s="36" t="s">
        <v>105</v>
      </c>
      <c r="E2" s="19" t="s">
        <v>106</v>
      </c>
      <c r="F2" s="28" t="str">
        <f t="shared" ref="F2:F16" si="0">_xlfn.CONCAT("d_",MID(C2,FIND("_",C2,1)+1,100))</f>
        <v>d_classificação_bim</v>
      </c>
      <c r="G2" s="32" t="str">
        <f t="shared" ref="G2:G16" si="1">MID(D2,FIND("_",D2,1)+1,100)</f>
        <v>categoria</v>
      </c>
      <c r="H2" s="33" t="s">
        <v>4</v>
      </c>
      <c r="I2" s="34" t="s">
        <v>10</v>
      </c>
      <c r="J2" s="29" t="s">
        <v>29</v>
      </c>
      <c r="K2" s="29" t="s">
        <v>10</v>
      </c>
      <c r="L2" s="29" t="s">
        <v>10</v>
      </c>
      <c r="M2" s="29" t="s">
        <v>10</v>
      </c>
      <c r="N2" s="29" t="s">
        <v>10</v>
      </c>
      <c r="O2" s="29" t="s">
        <v>10</v>
      </c>
      <c r="P2" s="29" t="s">
        <v>10</v>
      </c>
      <c r="Q2" s="29" t="s">
        <v>10</v>
      </c>
      <c r="R2" s="29" t="s">
        <v>10</v>
      </c>
      <c r="S2" s="39" t="s">
        <v>54</v>
      </c>
      <c r="T2" s="41" t="s">
        <v>28</v>
      </c>
      <c r="U2" s="30" t="str">
        <f>_xlfn.CONCAT("Propriedade de objeto: ",D2)</f>
        <v>Propriedade de objeto: é_categoria</v>
      </c>
      <c r="V2" s="31" t="str">
        <f>_xlfn.CONCAT("Valor ",H2, " da Dataprop: ",G2)</f>
        <v>Valor xsd:string da Dataprop: categoria</v>
      </c>
    </row>
    <row r="3" spans="1:22" customFormat="1" ht="7.95" customHeight="1" x14ac:dyDescent="0.3">
      <c r="A3" s="27">
        <v>3</v>
      </c>
      <c r="B3" s="38" t="s">
        <v>103</v>
      </c>
      <c r="C3" s="35" t="s">
        <v>104</v>
      </c>
      <c r="D3" s="36" t="s">
        <v>107</v>
      </c>
      <c r="E3" s="19" t="s">
        <v>106</v>
      </c>
      <c r="F3" s="28" t="str">
        <f t="shared" si="0"/>
        <v>d_classificação_bim</v>
      </c>
      <c r="G3" s="32" t="str">
        <f t="shared" si="1"/>
        <v>classe</v>
      </c>
      <c r="H3" s="33" t="s">
        <v>4</v>
      </c>
      <c r="I3" s="34" t="s">
        <v>10</v>
      </c>
      <c r="J3" s="29" t="s">
        <v>29</v>
      </c>
      <c r="K3" s="29" t="s">
        <v>10</v>
      </c>
      <c r="L3" s="29" t="s">
        <v>10</v>
      </c>
      <c r="M3" s="29" t="s">
        <v>10</v>
      </c>
      <c r="N3" s="29" t="s">
        <v>10</v>
      </c>
      <c r="O3" s="29" t="s">
        <v>10</v>
      </c>
      <c r="P3" s="29" t="s">
        <v>10</v>
      </c>
      <c r="Q3" s="29" t="s">
        <v>10</v>
      </c>
      <c r="R3" s="29" t="s">
        <v>10</v>
      </c>
      <c r="S3" s="40" t="str">
        <f>S2</f>
        <v>BIM</v>
      </c>
      <c r="T3" s="40" t="s">
        <v>28</v>
      </c>
      <c r="U3" s="30" t="str">
        <f t="shared" ref="U3:U16" si="2">_xlfn.CONCAT("Propriedade de objeto: ",D3)</f>
        <v>Propriedade de objeto: é_classe</v>
      </c>
      <c r="V3" s="31" t="str">
        <f t="shared" ref="V3:V16" si="3">_xlfn.CONCAT("Valor ",H3, " da Dataprop: ",G3)</f>
        <v>Valor xsd:string da Dataprop: classe</v>
      </c>
    </row>
    <row r="4" spans="1:22" customFormat="1" ht="7.95" customHeight="1" x14ac:dyDescent="0.3">
      <c r="A4" s="27">
        <v>4</v>
      </c>
      <c r="B4" s="38" t="s">
        <v>103</v>
      </c>
      <c r="C4" s="35" t="s">
        <v>104</v>
      </c>
      <c r="D4" s="36" t="s">
        <v>108</v>
      </c>
      <c r="E4" s="19" t="s">
        <v>106</v>
      </c>
      <c r="F4" s="28" t="str">
        <f t="shared" si="0"/>
        <v>d_classificação_bim</v>
      </c>
      <c r="G4" s="32" t="str">
        <f t="shared" si="1"/>
        <v>tipo</v>
      </c>
      <c r="H4" s="33" t="s">
        <v>4</v>
      </c>
      <c r="I4" s="34" t="s">
        <v>10</v>
      </c>
      <c r="J4" s="29" t="s">
        <v>29</v>
      </c>
      <c r="K4" s="29" t="s">
        <v>10</v>
      </c>
      <c r="L4" s="29" t="s">
        <v>10</v>
      </c>
      <c r="M4" s="29" t="s">
        <v>10</v>
      </c>
      <c r="N4" s="29" t="s">
        <v>10</v>
      </c>
      <c r="O4" s="29" t="s">
        <v>10</v>
      </c>
      <c r="P4" s="29" t="s">
        <v>10</v>
      </c>
      <c r="Q4" s="29" t="s">
        <v>10</v>
      </c>
      <c r="R4" s="29" t="s">
        <v>10</v>
      </c>
      <c r="S4" s="40" t="str">
        <f>S3</f>
        <v>BIM</v>
      </c>
      <c r="T4" s="40" t="s">
        <v>28</v>
      </c>
      <c r="U4" s="30" t="str">
        <f t="shared" si="2"/>
        <v>Propriedade de objeto: é_tipo</v>
      </c>
      <c r="V4" s="31" t="str">
        <f t="shared" si="3"/>
        <v>Valor xsd:string da Dataprop: tipo</v>
      </c>
    </row>
    <row r="5" spans="1:22" customFormat="1" ht="7.95" customHeight="1" x14ac:dyDescent="0.3">
      <c r="A5" s="27">
        <v>5</v>
      </c>
      <c r="B5" s="38" t="s">
        <v>103</v>
      </c>
      <c r="C5" s="35" t="s">
        <v>104</v>
      </c>
      <c r="D5" s="36" t="s">
        <v>109</v>
      </c>
      <c r="E5" s="19" t="s">
        <v>106</v>
      </c>
      <c r="F5" s="28" t="str">
        <f t="shared" si="0"/>
        <v>d_classificação_bim</v>
      </c>
      <c r="G5" s="32" t="str">
        <f t="shared" si="1"/>
        <v>entidade</v>
      </c>
      <c r="H5" s="33" t="s">
        <v>4</v>
      </c>
      <c r="I5" s="34" t="s">
        <v>10</v>
      </c>
      <c r="J5" s="29" t="s">
        <v>10</v>
      </c>
      <c r="K5" s="29" t="s">
        <v>10</v>
      </c>
      <c r="L5" s="29" t="s">
        <v>10</v>
      </c>
      <c r="M5" s="29" t="s">
        <v>10</v>
      </c>
      <c r="N5" s="29" t="s">
        <v>10</v>
      </c>
      <c r="O5" s="29" t="s">
        <v>10</v>
      </c>
      <c r="P5" s="29" t="s">
        <v>10</v>
      </c>
      <c r="Q5" s="29" t="s">
        <v>10</v>
      </c>
      <c r="R5" s="29" t="s">
        <v>10</v>
      </c>
      <c r="S5" s="40" t="str">
        <f t="shared" ref="S5:S36" si="4">S4</f>
        <v>BIM</v>
      </c>
      <c r="T5" s="40" t="s">
        <v>28</v>
      </c>
      <c r="U5" s="30" t="str">
        <f t="shared" si="2"/>
        <v>Propriedade de objeto: é_entidade</v>
      </c>
      <c r="V5" s="31" t="str">
        <f t="shared" si="3"/>
        <v>Valor xsd:string da Dataprop: entidade</v>
      </c>
    </row>
    <row r="6" spans="1:22" customFormat="1" ht="7.95" customHeight="1" x14ac:dyDescent="0.3">
      <c r="A6" s="27">
        <v>6</v>
      </c>
      <c r="B6" s="38" t="s">
        <v>103</v>
      </c>
      <c r="C6" s="35" t="s">
        <v>104</v>
      </c>
      <c r="D6" s="36" t="s">
        <v>110</v>
      </c>
      <c r="E6" s="19" t="s">
        <v>106</v>
      </c>
      <c r="F6" s="28" t="str">
        <f t="shared" si="0"/>
        <v>d_classificação_bim</v>
      </c>
      <c r="G6" s="32" t="str">
        <f t="shared" si="1"/>
        <v>link</v>
      </c>
      <c r="H6" s="33" t="s">
        <v>4</v>
      </c>
      <c r="I6" s="34" t="s">
        <v>10</v>
      </c>
      <c r="J6" s="29" t="s">
        <v>10</v>
      </c>
      <c r="K6" s="29" t="s">
        <v>10</v>
      </c>
      <c r="L6" s="29" t="s">
        <v>10</v>
      </c>
      <c r="M6" s="29" t="s">
        <v>10</v>
      </c>
      <c r="N6" s="29" t="s">
        <v>10</v>
      </c>
      <c r="O6" s="29" t="s">
        <v>10</v>
      </c>
      <c r="P6" s="29" t="s">
        <v>10</v>
      </c>
      <c r="Q6" s="29" t="s">
        <v>10</v>
      </c>
      <c r="R6" s="29" t="s">
        <v>10</v>
      </c>
      <c r="S6" s="40" t="str">
        <f t="shared" si="4"/>
        <v>BIM</v>
      </c>
      <c r="T6" s="40" t="s">
        <v>28</v>
      </c>
      <c r="U6" s="30" t="str">
        <f t="shared" si="2"/>
        <v>Propriedade de objeto: é_link</v>
      </c>
      <c r="V6" s="31" t="str">
        <f t="shared" si="3"/>
        <v>Valor xsd:string da Dataprop: link</v>
      </c>
    </row>
    <row r="7" spans="1:22" customFormat="1" ht="7.95" customHeight="1" x14ac:dyDescent="0.3">
      <c r="A7" s="27">
        <v>7</v>
      </c>
      <c r="B7" s="38" t="s">
        <v>103</v>
      </c>
      <c r="C7" s="35" t="s">
        <v>104</v>
      </c>
      <c r="D7" s="36" t="s">
        <v>111</v>
      </c>
      <c r="E7" s="19" t="s">
        <v>106</v>
      </c>
      <c r="F7" s="28" t="str">
        <f t="shared" si="0"/>
        <v>d_classificação_bim</v>
      </c>
      <c r="G7" s="32" t="str">
        <f t="shared" si="1"/>
        <v>grupo</v>
      </c>
      <c r="H7" s="33" t="s">
        <v>4</v>
      </c>
      <c r="I7" s="34" t="s">
        <v>10</v>
      </c>
      <c r="J7" s="29" t="s">
        <v>10</v>
      </c>
      <c r="K7" s="29" t="s">
        <v>10</v>
      </c>
      <c r="L7" s="29" t="s">
        <v>10</v>
      </c>
      <c r="M7" s="29" t="s">
        <v>10</v>
      </c>
      <c r="N7" s="29" t="s">
        <v>10</v>
      </c>
      <c r="O7" s="29" t="s">
        <v>10</v>
      </c>
      <c r="P7" s="29" t="s">
        <v>10</v>
      </c>
      <c r="Q7" s="29" t="s">
        <v>10</v>
      </c>
      <c r="R7" s="29" t="s">
        <v>10</v>
      </c>
      <c r="S7" s="40" t="str">
        <f t="shared" si="4"/>
        <v>BIM</v>
      </c>
      <c r="T7" s="40" t="s">
        <v>28</v>
      </c>
      <c r="U7" s="30" t="str">
        <f t="shared" si="2"/>
        <v>Propriedade de objeto: é_grupo</v>
      </c>
      <c r="V7" s="31" t="str">
        <f t="shared" si="3"/>
        <v>Valor xsd:string da Dataprop: grupo</v>
      </c>
    </row>
    <row r="8" spans="1:22" customFormat="1" ht="7.95" customHeight="1" x14ac:dyDescent="0.3">
      <c r="A8" s="27">
        <v>8</v>
      </c>
      <c r="B8" s="38" t="s">
        <v>103</v>
      </c>
      <c r="C8" s="35" t="s">
        <v>112</v>
      </c>
      <c r="D8" s="37" t="s">
        <v>113</v>
      </c>
      <c r="E8" s="19" t="s">
        <v>106</v>
      </c>
      <c r="F8" s="28" t="str">
        <f t="shared" si="0"/>
        <v>d_identificação</v>
      </c>
      <c r="G8" s="32" t="str">
        <f t="shared" si="1"/>
        <v>código</v>
      </c>
      <c r="H8" s="33" t="s">
        <v>4</v>
      </c>
      <c r="I8" s="34" t="s">
        <v>10</v>
      </c>
      <c r="J8" s="29" t="s">
        <v>29</v>
      </c>
      <c r="K8" s="29" t="s">
        <v>10</v>
      </c>
      <c r="L8" s="29" t="s">
        <v>10</v>
      </c>
      <c r="M8" s="29" t="s">
        <v>10</v>
      </c>
      <c r="N8" s="29" t="s">
        <v>10</v>
      </c>
      <c r="O8" s="29" t="s">
        <v>10</v>
      </c>
      <c r="P8" s="29" t="s">
        <v>10</v>
      </c>
      <c r="Q8" s="29" t="s">
        <v>10</v>
      </c>
      <c r="R8" s="29" t="s">
        <v>10</v>
      </c>
      <c r="S8" s="40" t="str">
        <f t="shared" si="4"/>
        <v>BIM</v>
      </c>
      <c r="T8" s="40" t="s">
        <v>28</v>
      </c>
      <c r="U8" s="30" t="str">
        <f t="shared" si="2"/>
        <v>Propriedade de objeto: tem_código</v>
      </c>
      <c r="V8" s="31" t="str">
        <f t="shared" si="3"/>
        <v>Valor xsd:string da Dataprop: código</v>
      </c>
    </row>
    <row r="9" spans="1:22" customFormat="1" ht="7.95" customHeight="1" x14ac:dyDescent="0.3">
      <c r="A9" s="27">
        <v>9</v>
      </c>
      <c r="B9" s="38" t="s">
        <v>103</v>
      </c>
      <c r="C9" s="35" t="s">
        <v>112</v>
      </c>
      <c r="D9" s="37" t="s">
        <v>114</v>
      </c>
      <c r="E9" s="19" t="s">
        <v>106</v>
      </c>
      <c r="F9" s="28" t="str">
        <f t="shared" si="0"/>
        <v>d_identificação</v>
      </c>
      <c r="G9" s="32" t="str">
        <f t="shared" si="1"/>
        <v>nome</v>
      </c>
      <c r="H9" s="33" t="s">
        <v>4</v>
      </c>
      <c r="I9" s="34" t="s">
        <v>10</v>
      </c>
      <c r="J9" s="29" t="s">
        <v>29</v>
      </c>
      <c r="K9" s="29" t="s">
        <v>10</v>
      </c>
      <c r="L9" s="29" t="s">
        <v>10</v>
      </c>
      <c r="M9" s="29" t="s">
        <v>10</v>
      </c>
      <c r="N9" s="29" t="s">
        <v>10</v>
      </c>
      <c r="O9" s="29" t="s">
        <v>10</v>
      </c>
      <c r="P9" s="29" t="s">
        <v>10</v>
      </c>
      <c r="Q9" s="29" t="s">
        <v>10</v>
      </c>
      <c r="R9" s="29" t="s">
        <v>10</v>
      </c>
      <c r="S9" s="40" t="str">
        <f t="shared" si="4"/>
        <v>BIM</v>
      </c>
      <c r="T9" s="40" t="s">
        <v>28</v>
      </c>
      <c r="U9" s="30" t="str">
        <f t="shared" si="2"/>
        <v>Propriedade de objeto: tem_nome</v>
      </c>
      <c r="V9" s="31" t="str">
        <f t="shared" si="3"/>
        <v>Valor xsd:string da Dataprop: nome</v>
      </c>
    </row>
    <row r="10" spans="1:22" customFormat="1" ht="7.95" customHeight="1" x14ac:dyDescent="0.3">
      <c r="A10" s="27">
        <v>10</v>
      </c>
      <c r="B10" s="38" t="s">
        <v>103</v>
      </c>
      <c r="C10" s="35" t="s">
        <v>112</v>
      </c>
      <c r="D10" s="37" t="s">
        <v>115</v>
      </c>
      <c r="E10" s="19" t="s">
        <v>106</v>
      </c>
      <c r="F10" s="28" t="str">
        <f t="shared" si="0"/>
        <v>d_identificação</v>
      </c>
      <c r="G10" s="32" t="str">
        <f t="shared" si="1"/>
        <v>id</v>
      </c>
      <c r="H10" s="33" t="s">
        <v>4</v>
      </c>
      <c r="I10" s="34" t="s">
        <v>10</v>
      </c>
      <c r="J10" s="29" t="s">
        <v>29</v>
      </c>
      <c r="K10" s="29" t="s">
        <v>10</v>
      </c>
      <c r="L10" s="29" t="s">
        <v>10</v>
      </c>
      <c r="M10" s="29" t="s">
        <v>10</v>
      </c>
      <c r="N10" s="29" t="s">
        <v>10</v>
      </c>
      <c r="O10" s="29" t="s">
        <v>116</v>
      </c>
      <c r="P10" s="29" t="s">
        <v>10</v>
      </c>
      <c r="Q10" s="29" t="s">
        <v>10</v>
      </c>
      <c r="R10" s="29" t="s">
        <v>10</v>
      </c>
      <c r="S10" s="40" t="str">
        <f t="shared" si="4"/>
        <v>BIM</v>
      </c>
      <c r="T10" s="40" t="s">
        <v>28</v>
      </c>
      <c r="U10" s="30" t="str">
        <f t="shared" si="2"/>
        <v>Propriedade de objeto: tem_id</v>
      </c>
      <c r="V10" s="31" t="str">
        <f t="shared" si="3"/>
        <v>Valor xsd:string da Dataprop: id</v>
      </c>
    </row>
    <row r="11" spans="1:22" customFormat="1" ht="7.95" customHeight="1" x14ac:dyDescent="0.3">
      <c r="A11" s="27">
        <v>11</v>
      </c>
      <c r="B11" s="38" t="s">
        <v>103</v>
      </c>
      <c r="C11" s="35" t="s">
        <v>112</v>
      </c>
      <c r="D11" s="37" t="s">
        <v>117</v>
      </c>
      <c r="E11" s="19" t="s">
        <v>106</v>
      </c>
      <c r="F11" s="28" t="str">
        <f t="shared" si="0"/>
        <v>d_identificação</v>
      </c>
      <c r="G11" s="32" t="str">
        <f t="shared" si="1"/>
        <v>zona</v>
      </c>
      <c r="H11" s="33" t="s">
        <v>4</v>
      </c>
      <c r="I11" s="34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  <c r="N11" s="29" t="s">
        <v>10</v>
      </c>
      <c r="O11" s="29" t="s">
        <v>10</v>
      </c>
      <c r="P11" s="29" t="s">
        <v>10</v>
      </c>
      <c r="Q11" s="29" t="s">
        <v>10</v>
      </c>
      <c r="R11" s="29" t="s">
        <v>10</v>
      </c>
      <c r="S11" s="40" t="str">
        <f t="shared" si="4"/>
        <v>BIM</v>
      </c>
      <c r="T11" s="40" t="s">
        <v>28</v>
      </c>
      <c r="U11" s="30" t="str">
        <f t="shared" si="2"/>
        <v>Propriedade de objeto: tem_zona</v>
      </c>
      <c r="V11" s="31" t="str">
        <f t="shared" si="3"/>
        <v>Valor xsd:string da Dataprop: zona</v>
      </c>
    </row>
    <row r="12" spans="1:22" customFormat="1" ht="7.95" customHeight="1" x14ac:dyDescent="0.3">
      <c r="A12" s="27">
        <v>12</v>
      </c>
      <c r="B12" s="38" t="s">
        <v>103</v>
      </c>
      <c r="C12" s="35" t="s">
        <v>112</v>
      </c>
      <c r="D12" s="37" t="s">
        <v>118</v>
      </c>
      <c r="E12" s="19" t="s">
        <v>106</v>
      </c>
      <c r="F12" s="28" t="str">
        <f t="shared" si="0"/>
        <v>d_identificação</v>
      </c>
      <c r="G12" s="32" t="str">
        <f t="shared" si="1"/>
        <v>tema</v>
      </c>
      <c r="H12" s="33" t="s">
        <v>4</v>
      </c>
      <c r="I12" s="34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  <c r="N12" s="29" t="s">
        <v>10</v>
      </c>
      <c r="O12" s="29" t="s">
        <v>10</v>
      </c>
      <c r="P12" s="29" t="s">
        <v>10</v>
      </c>
      <c r="Q12" s="29" t="s">
        <v>10</v>
      </c>
      <c r="R12" s="29" t="s">
        <v>10</v>
      </c>
      <c r="S12" s="40" t="str">
        <f t="shared" si="4"/>
        <v>BIM</v>
      </c>
      <c r="T12" s="40" t="s">
        <v>28</v>
      </c>
      <c r="U12" s="30" t="str">
        <f t="shared" si="2"/>
        <v>Propriedade de objeto: é_tema</v>
      </c>
      <c r="V12" s="31" t="str">
        <f t="shared" si="3"/>
        <v>Valor xsd:string da Dataprop: tema</v>
      </c>
    </row>
    <row r="13" spans="1:22" customFormat="1" ht="7.95" customHeight="1" x14ac:dyDescent="0.3">
      <c r="A13" s="27">
        <v>13</v>
      </c>
      <c r="B13" s="38" t="s">
        <v>103</v>
      </c>
      <c r="C13" s="35" t="s">
        <v>112</v>
      </c>
      <c r="D13" s="37" t="s">
        <v>82</v>
      </c>
      <c r="E13" s="19" t="s">
        <v>106</v>
      </c>
      <c r="F13" s="28" t="str">
        <f t="shared" si="0"/>
        <v>d_identificação</v>
      </c>
      <c r="G13" s="32" t="str">
        <f t="shared" si="1"/>
        <v>descrição</v>
      </c>
      <c r="H13" s="33" t="s">
        <v>4</v>
      </c>
      <c r="I13" s="34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  <c r="N13" s="29" t="s">
        <v>10</v>
      </c>
      <c r="O13" s="29" t="s">
        <v>10</v>
      </c>
      <c r="P13" s="29" t="s">
        <v>10</v>
      </c>
      <c r="Q13" s="29" t="s">
        <v>10</v>
      </c>
      <c r="R13" s="29" t="s">
        <v>10</v>
      </c>
      <c r="S13" s="40" t="str">
        <f t="shared" si="4"/>
        <v>BIM</v>
      </c>
      <c r="T13" s="40" t="s">
        <v>28</v>
      </c>
      <c r="U13" s="30" t="str">
        <f t="shared" si="2"/>
        <v>Propriedade de objeto: tem_descrição</v>
      </c>
      <c r="V13" s="31" t="str">
        <f t="shared" si="3"/>
        <v>Valor xsd:string da Dataprop: descrição</v>
      </c>
    </row>
    <row r="14" spans="1:22" customFormat="1" ht="7.95" customHeight="1" x14ac:dyDescent="0.3">
      <c r="A14" s="27">
        <v>14</v>
      </c>
      <c r="B14" s="38" t="s">
        <v>103</v>
      </c>
      <c r="C14" s="35" t="s">
        <v>130</v>
      </c>
      <c r="D14" s="36" t="s">
        <v>77</v>
      </c>
      <c r="E14" s="19" t="s">
        <v>106</v>
      </c>
      <c r="F14" s="28" t="str">
        <f t="shared" si="0"/>
        <v>d_funcional</v>
      </c>
      <c r="G14" s="32" t="str">
        <f t="shared" si="1"/>
        <v>dentro_de</v>
      </c>
      <c r="H14" s="33" t="s">
        <v>4</v>
      </c>
      <c r="I14" s="34" t="s">
        <v>10</v>
      </c>
      <c r="J14" s="29" t="s">
        <v>10</v>
      </c>
      <c r="K14" s="29" t="s">
        <v>10</v>
      </c>
      <c r="L14" s="29" t="s">
        <v>20</v>
      </c>
      <c r="M14" s="29" t="s">
        <v>10</v>
      </c>
      <c r="N14" s="29" t="s">
        <v>10</v>
      </c>
      <c r="O14" s="29" t="s">
        <v>10</v>
      </c>
      <c r="P14" s="29" t="s">
        <v>10</v>
      </c>
      <c r="Q14" s="29" t="s">
        <v>10</v>
      </c>
      <c r="R14" s="29" t="s">
        <v>10</v>
      </c>
      <c r="S14" s="40" t="str">
        <f t="shared" si="4"/>
        <v>BIM</v>
      </c>
      <c r="T14" s="40" t="s">
        <v>28</v>
      </c>
      <c r="U14" s="30" t="str">
        <f t="shared" si="2"/>
        <v>Propriedade de objeto: é_dentro_de</v>
      </c>
      <c r="V14" s="31" t="str">
        <f t="shared" si="3"/>
        <v>Valor xsd:string da Dataprop: dentro_de</v>
      </c>
    </row>
    <row r="15" spans="1:22" customFormat="1" ht="7.95" customHeight="1" x14ac:dyDescent="0.3">
      <c r="A15" s="27">
        <v>15</v>
      </c>
      <c r="B15" s="38" t="s">
        <v>103</v>
      </c>
      <c r="C15" s="35" t="s">
        <v>130</v>
      </c>
      <c r="D15" s="36" t="s">
        <v>120</v>
      </c>
      <c r="E15" s="19" t="s">
        <v>106</v>
      </c>
      <c r="F15" s="28" t="str">
        <f t="shared" si="0"/>
        <v>d_funcional</v>
      </c>
      <c r="G15" s="32" t="str">
        <f t="shared" si="1"/>
        <v>conectado_a</v>
      </c>
      <c r="H15" s="33" t="s">
        <v>4</v>
      </c>
      <c r="I15" s="34" t="s">
        <v>10</v>
      </c>
      <c r="J15" s="29" t="s">
        <v>10</v>
      </c>
      <c r="K15" s="29" t="s">
        <v>10</v>
      </c>
      <c r="L15" s="29" t="s">
        <v>10</v>
      </c>
      <c r="M15" s="29" t="s">
        <v>10</v>
      </c>
      <c r="N15" s="29" t="s">
        <v>10</v>
      </c>
      <c r="O15" s="29" t="s">
        <v>10</v>
      </c>
      <c r="P15" s="29" t="s">
        <v>10</v>
      </c>
      <c r="Q15" s="29" t="s">
        <v>10</v>
      </c>
      <c r="R15" s="29" t="s">
        <v>10</v>
      </c>
      <c r="S15" s="40" t="str">
        <f t="shared" si="4"/>
        <v>BIM</v>
      </c>
      <c r="T15" s="40" t="s">
        <v>28</v>
      </c>
      <c r="U15" s="30" t="str">
        <f t="shared" si="2"/>
        <v>Propriedade de objeto: é_conectado_a</v>
      </c>
      <c r="V15" s="31" t="str">
        <f t="shared" si="3"/>
        <v>Valor xsd:string da Dataprop: conectado_a</v>
      </c>
    </row>
    <row r="16" spans="1:22" customFormat="1" ht="7.95" customHeight="1" x14ac:dyDescent="0.3">
      <c r="A16" s="27">
        <v>16</v>
      </c>
      <c r="B16" s="38" t="s">
        <v>103</v>
      </c>
      <c r="C16" s="35" t="s">
        <v>130</v>
      </c>
      <c r="D16" s="36" t="s">
        <v>121</v>
      </c>
      <c r="E16" s="19" t="s">
        <v>106</v>
      </c>
      <c r="F16" s="28" t="str">
        <f t="shared" si="0"/>
        <v>d_funcional</v>
      </c>
      <c r="G16" s="32" t="str">
        <f t="shared" si="1"/>
        <v>parte_de</v>
      </c>
      <c r="H16" s="33" t="s">
        <v>4</v>
      </c>
      <c r="I16" s="34" t="s">
        <v>10</v>
      </c>
      <c r="J16" s="29" t="s">
        <v>10</v>
      </c>
      <c r="K16" s="29" t="s">
        <v>10</v>
      </c>
      <c r="L16" s="29" t="s">
        <v>10</v>
      </c>
      <c r="M16" s="29" t="s">
        <v>10</v>
      </c>
      <c r="N16" s="29" t="s">
        <v>10</v>
      </c>
      <c r="O16" s="29" t="s">
        <v>10</v>
      </c>
      <c r="P16" s="29" t="s">
        <v>10</v>
      </c>
      <c r="Q16" s="29" t="s">
        <v>10</v>
      </c>
      <c r="R16" s="29" t="s">
        <v>10</v>
      </c>
      <c r="S16" s="40" t="str">
        <f t="shared" si="4"/>
        <v>BIM</v>
      </c>
      <c r="T16" s="40" t="s">
        <v>28</v>
      </c>
      <c r="U16" s="30" t="str">
        <f t="shared" si="2"/>
        <v>Propriedade de objeto: é_parte_de</v>
      </c>
      <c r="V16" s="31" t="str">
        <f t="shared" si="3"/>
        <v>Valor xsd:string da Dataprop: parte_de</v>
      </c>
    </row>
    <row r="17" spans="1:22" ht="7.95" customHeight="1" x14ac:dyDescent="0.3">
      <c r="A17" s="27">
        <v>17</v>
      </c>
      <c r="B17" s="38" t="s">
        <v>103</v>
      </c>
      <c r="C17" s="35" t="s">
        <v>124</v>
      </c>
      <c r="D17" s="10" t="s">
        <v>63</v>
      </c>
      <c r="E17" s="19" t="s">
        <v>106</v>
      </c>
      <c r="F17" s="28" t="str">
        <f t="shared" ref="F17:F32" si="5">_xlfn.CONCAT("d_",MID(C17,FIND("_",C17,1)+1,100))</f>
        <v>d_predial</v>
      </c>
      <c r="G17" s="32" t="str">
        <f t="shared" ref="G17:G32" si="6">MID(D17,FIND("_",D17,1)+1,100)</f>
        <v>ambiente</v>
      </c>
      <c r="H17" s="33" t="s">
        <v>4</v>
      </c>
      <c r="I17" s="34" t="s">
        <v>10</v>
      </c>
      <c r="J17" s="29" t="s">
        <v>10</v>
      </c>
      <c r="K17" s="29" t="s">
        <v>10</v>
      </c>
      <c r="L17" s="29" t="s">
        <v>10</v>
      </c>
      <c r="M17" s="29" t="s">
        <v>10</v>
      </c>
      <c r="N17" s="29" t="s">
        <v>10</v>
      </c>
      <c r="O17" s="29" t="s">
        <v>10</v>
      </c>
      <c r="P17" s="29" t="s">
        <v>10</v>
      </c>
      <c r="Q17" s="29" t="s">
        <v>10</v>
      </c>
      <c r="R17" s="29" t="s">
        <v>10</v>
      </c>
      <c r="S17" s="40" t="str">
        <f t="shared" si="4"/>
        <v>BIM</v>
      </c>
      <c r="T17" s="40" t="s">
        <v>28</v>
      </c>
      <c r="U17" s="30" t="str">
        <f t="shared" ref="U17:U35" si="7">_xlfn.CONCAT("Propriedade de objeto: ",D17)</f>
        <v>Propriedade de objeto: é_ambiente</v>
      </c>
      <c r="V17" s="31" t="str">
        <f t="shared" ref="V17:V35" si="8">_xlfn.CONCAT("Valor ",H17, " da Dataprop: ",G17)</f>
        <v>Valor xsd:string da Dataprop: ambiente</v>
      </c>
    </row>
    <row r="18" spans="1:22" ht="7.95" customHeight="1" x14ac:dyDescent="0.3">
      <c r="A18" s="27">
        <v>18</v>
      </c>
      <c r="B18" s="38" t="s">
        <v>103</v>
      </c>
      <c r="C18" s="35" t="s">
        <v>124</v>
      </c>
      <c r="D18" s="10" t="s">
        <v>64</v>
      </c>
      <c r="E18" s="19" t="s">
        <v>106</v>
      </c>
      <c r="F18" s="28" t="str">
        <f t="shared" si="5"/>
        <v>d_predial</v>
      </c>
      <c r="G18" s="32" t="str">
        <f t="shared" si="6"/>
        <v>divisão</v>
      </c>
      <c r="H18" s="33" t="s">
        <v>4</v>
      </c>
      <c r="I18" s="34" t="s">
        <v>10</v>
      </c>
      <c r="J18" s="29" t="s">
        <v>10</v>
      </c>
      <c r="K18" s="29" t="s">
        <v>10</v>
      </c>
      <c r="L18" s="29" t="s">
        <v>10</v>
      </c>
      <c r="M18" s="29" t="s">
        <v>10</v>
      </c>
      <c r="N18" s="29" t="s">
        <v>10</v>
      </c>
      <c r="O18" s="29" t="s">
        <v>10</v>
      </c>
      <c r="P18" s="29" t="s">
        <v>10</v>
      </c>
      <c r="Q18" s="29" t="s">
        <v>10</v>
      </c>
      <c r="R18" s="29" t="s">
        <v>10</v>
      </c>
      <c r="S18" s="40" t="str">
        <f t="shared" si="4"/>
        <v>BIM</v>
      </c>
      <c r="T18" s="40" t="s">
        <v>28</v>
      </c>
      <c r="U18" s="30" t="str">
        <f t="shared" si="7"/>
        <v>Propriedade de objeto: é_divisão</v>
      </c>
      <c r="V18" s="31" t="str">
        <f t="shared" si="8"/>
        <v>Valor xsd:string da Dataprop: divisão</v>
      </c>
    </row>
    <row r="19" spans="1:22" ht="7.95" customHeight="1" x14ac:dyDescent="0.3">
      <c r="A19" s="27">
        <v>19</v>
      </c>
      <c r="B19" s="38" t="s">
        <v>103</v>
      </c>
      <c r="C19" s="35" t="s">
        <v>124</v>
      </c>
      <c r="D19" s="10" t="s">
        <v>65</v>
      </c>
      <c r="E19" s="19" t="s">
        <v>106</v>
      </c>
      <c r="F19" s="28" t="str">
        <f t="shared" si="5"/>
        <v>d_predial</v>
      </c>
      <c r="G19" s="32" t="str">
        <f t="shared" si="6"/>
        <v>zona</v>
      </c>
      <c r="H19" s="33" t="s">
        <v>4</v>
      </c>
      <c r="I19" s="34" t="s">
        <v>10</v>
      </c>
      <c r="J19" s="29" t="s">
        <v>10</v>
      </c>
      <c r="K19" s="29" t="s">
        <v>10</v>
      </c>
      <c r="L19" s="29" t="s">
        <v>10</v>
      </c>
      <c r="M19" s="29" t="s">
        <v>10</v>
      </c>
      <c r="N19" s="29" t="s">
        <v>10</v>
      </c>
      <c r="O19" s="29" t="s">
        <v>10</v>
      </c>
      <c r="P19" s="29" t="s">
        <v>10</v>
      </c>
      <c r="Q19" s="29" t="s">
        <v>10</v>
      </c>
      <c r="R19" s="29" t="s">
        <v>10</v>
      </c>
      <c r="S19" s="40" t="str">
        <f t="shared" si="4"/>
        <v>BIM</v>
      </c>
      <c r="T19" s="40" t="s">
        <v>28</v>
      </c>
      <c r="U19" s="30" t="str">
        <f t="shared" si="7"/>
        <v>Propriedade de objeto: é_zona</v>
      </c>
      <c r="V19" s="31" t="str">
        <f t="shared" si="8"/>
        <v>Valor xsd:string da Dataprop: zona</v>
      </c>
    </row>
    <row r="20" spans="1:22" ht="7.95" customHeight="1" x14ac:dyDescent="0.3">
      <c r="A20" s="27">
        <v>20</v>
      </c>
      <c r="B20" s="38" t="s">
        <v>103</v>
      </c>
      <c r="C20" s="35" t="s">
        <v>124</v>
      </c>
      <c r="D20" s="10" t="s">
        <v>66</v>
      </c>
      <c r="E20" s="19" t="s">
        <v>106</v>
      </c>
      <c r="F20" s="28" t="str">
        <f t="shared" si="5"/>
        <v>d_predial</v>
      </c>
      <c r="G20" s="32" t="str">
        <f t="shared" si="6"/>
        <v>agrupado_com</v>
      </c>
      <c r="H20" s="33" t="s">
        <v>4</v>
      </c>
      <c r="I20" s="34" t="s">
        <v>10</v>
      </c>
      <c r="J20" s="29" t="s">
        <v>10</v>
      </c>
      <c r="K20" s="29" t="s">
        <v>10</v>
      </c>
      <c r="L20" s="29" t="s">
        <v>10</v>
      </c>
      <c r="M20" s="29" t="s">
        <v>10</v>
      </c>
      <c r="N20" s="29" t="s">
        <v>10</v>
      </c>
      <c r="O20" s="29" t="s">
        <v>10</v>
      </c>
      <c r="P20" s="29" t="s">
        <v>10</v>
      </c>
      <c r="Q20" s="29" t="s">
        <v>10</v>
      </c>
      <c r="R20" s="29" t="s">
        <v>10</v>
      </c>
      <c r="S20" s="40" t="str">
        <f t="shared" si="4"/>
        <v>BIM</v>
      </c>
      <c r="T20" s="40" t="s">
        <v>28</v>
      </c>
      <c r="U20" s="30" t="str">
        <f t="shared" si="7"/>
        <v>Propriedade de objeto: é_agrupado_com</v>
      </c>
      <c r="V20" s="31" t="str">
        <f t="shared" si="8"/>
        <v>Valor xsd:string da Dataprop: agrupado_com</v>
      </c>
    </row>
    <row r="21" spans="1:22" ht="7.95" customHeight="1" x14ac:dyDescent="0.3">
      <c r="A21" s="27">
        <v>21</v>
      </c>
      <c r="B21" s="38" t="s">
        <v>103</v>
      </c>
      <c r="C21" s="35" t="s">
        <v>124</v>
      </c>
      <c r="D21" s="10" t="s">
        <v>67</v>
      </c>
      <c r="E21" s="19" t="s">
        <v>106</v>
      </c>
      <c r="F21" s="28" t="str">
        <f t="shared" si="5"/>
        <v>d_predial</v>
      </c>
      <c r="G21" s="32" t="str">
        <f t="shared" si="6"/>
        <v>setor</v>
      </c>
      <c r="H21" s="33" t="s">
        <v>4</v>
      </c>
      <c r="I21" s="34" t="s">
        <v>10</v>
      </c>
      <c r="J21" s="29" t="s">
        <v>10</v>
      </c>
      <c r="K21" s="29" t="s">
        <v>10</v>
      </c>
      <c r="L21" s="29" t="s">
        <v>10</v>
      </c>
      <c r="M21" s="29" t="s">
        <v>10</v>
      </c>
      <c r="N21" s="29" t="s">
        <v>10</v>
      </c>
      <c r="O21" s="29" t="s">
        <v>10</v>
      </c>
      <c r="P21" s="29" t="s">
        <v>10</v>
      </c>
      <c r="Q21" s="29" t="s">
        <v>10</v>
      </c>
      <c r="R21" s="29" t="s">
        <v>10</v>
      </c>
      <c r="S21" s="40" t="str">
        <f t="shared" si="4"/>
        <v>BIM</v>
      </c>
      <c r="T21" s="40" t="s">
        <v>28</v>
      </c>
      <c r="U21" s="30" t="str">
        <f t="shared" si="7"/>
        <v>Propriedade de objeto: é_setor</v>
      </c>
      <c r="V21" s="31" t="str">
        <f t="shared" si="8"/>
        <v>Valor xsd:string da Dataprop: setor</v>
      </c>
    </row>
    <row r="22" spans="1:22" ht="7.95" customHeight="1" x14ac:dyDescent="0.3">
      <c r="A22" s="27">
        <v>22</v>
      </c>
      <c r="B22" s="38" t="s">
        <v>103</v>
      </c>
      <c r="C22" s="35" t="s">
        <v>124</v>
      </c>
      <c r="D22" s="10" t="s">
        <v>68</v>
      </c>
      <c r="E22" s="19" t="s">
        <v>106</v>
      </c>
      <c r="F22" s="28" t="str">
        <f t="shared" si="5"/>
        <v>d_predial</v>
      </c>
      <c r="G22" s="32" t="str">
        <f t="shared" si="6"/>
        <v>núcleo</v>
      </c>
      <c r="H22" s="33" t="s">
        <v>4</v>
      </c>
      <c r="I22" s="34" t="s">
        <v>10</v>
      </c>
      <c r="J22" s="29" t="s">
        <v>10</v>
      </c>
      <c r="K22" s="29" t="s">
        <v>10</v>
      </c>
      <c r="L22" s="29" t="s">
        <v>10</v>
      </c>
      <c r="M22" s="29" t="s">
        <v>10</v>
      </c>
      <c r="N22" s="29" t="s">
        <v>10</v>
      </c>
      <c r="O22" s="29" t="s">
        <v>10</v>
      </c>
      <c r="P22" s="29" t="s">
        <v>10</v>
      </c>
      <c r="Q22" s="29" t="s">
        <v>10</v>
      </c>
      <c r="R22" s="29" t="s">
        <v>10</v>
      </c>
      <c r="S22" s="40" t="str">
        <f t="shared" si="4"/>
        <v>BIM</v>
      </c>
      <c r="T22" s="40" t="s">
        <v>28</v>
      </c>
      <c r="U22" s="30" t="str">
        <f t="shared" si="7"/>
        <v>Propriedade de objeto: é_núcleo</v>
      </c>
      <c r="V22" s="31" t="str">
        <f t="shared" si="8"/>
        <v>Valor xsd:string da Dataprop: núcleo</v>
      </c>
    </row>
    <row r="23" spans="1:22" ht="7.95" customHeight="1" x14ac:dyDescent="0.3">
      <c r="A23" s="27">
        <v>23</v>
      </c>
      <c r="B23" s="38" t="s">
        <v>103</v>
      </c>
      <c r="C23" s="35" t="s">
        <v>119</v>
      </c>
      <c r="D23" s="10" t="s">
        <v>69</v>
      </c>
      <c r="E23" s="19" t="s">
        <v>106</v>
      </c>
      <c r="F23" s="28" t="str">
        <f t="shared" si="5"/>
        <v>d_localização</v>
      </c>
      <c r="G23" s="32" t="str">
        <f t="shared" si="6"/>
        <v>localizado_em</v>
      </c>
      <c r="H23" s="33" t="s">
        <v>4</v>
      </c>
      <c r="I23" s="34" t="s">
        <v>10</v>
      </c>
      <c r="J23" s="29" t="s">
        <v>10</v>
      </c>
      <c r="K23" s="29" t="s">
        <v>10</v>
      </c>
      <c r="L23" s="29" t="s">
        <v>10</v>
      </c>
      <c r="M23" s="29" t="s">
        <v>10</v>
      </c>
      <c r="N23" s="29" t="s">
        <v>10</v>
      </c>
      <c r="O23" s="29" t="s">
        <v>10</v>
      </c>
      <c r="P23" s="29" t="s">
        <v>10</v>
      </c>
      <c r="Q23" s="29" t="s">
        <v>10</v>
      </c>
      <c r="R23" s="29" t="s">
        <v>10</v>
      </c>
      <c r="S23" s="40" t="str">
        <f t="shared" si="4"/>
        <v>BIM</v>
      </c>
      <c r="T23" s="40" t="s">
        <v>28</v>
      </c>
      <c r="U23" s="30" t="str">
        <f t="shared" si="7"/>
        <v>Propriedade de objeto: é_localizado_em</v>
      </c>
      <c r="V23" s="31" t="str">
        <f t="shared" si="8"/>
        <v>Valor xsd:string da Dataprop: localizado_em</v>
      </c>
    </row>
    <row r="24" spans="1:22" ht="7.95" customHeight="1" x14ac:dyDescent="0.3">
      <c r="A24" s="27">
        <v>24</v>
      </c>
      <c r="B24" s="38" t="s">
        <v>103</v>
      </c>
      <c r="C24" s="35" t="s">
        <v>119</v>
      </c>
      <c r="D24" s="10" t="s">
        <v>70</v>
      </c>
      <c r="E24" s="19" t="s">
        <v>106</v>
      </c>
      <c r="F24" s="28" t="str">
        <f t="shared" si="5"/>
        <v>d_localização</v>
      </c>
      <c r="G24" s="32" t="str">
        <f t="shared" si="6"/>
        <v>acima_de</v>
      </c>
      <c r="H24" s="33" t="s">
        <v>4</v>
      </c>
      <c r="I24" s="34" t="s">
        <v>10</v>
      </c>
      <c r="J24" s="29" t="s">
        <v>10</v>
      </c>
      <c r="K24" s="29" t="s">
        <v>10</v>
      </c>
      <c r="L24" s="29" t="s">
        <v>10</v>
      </c>
      <c r="M24" s="29" t="s">
        <v>10</v>
      </c>
      <c r="N24" s="29" t="s">
        <v>10</v>
      </c>
      <c r="O24" s="29" t="s">
        <v>10</v>
      </c>
      <c r="P24" s="29" t="s">
        <v>10</v>
      </c>
      <c r="Q24" s="29" t="s">
        <v>10</v>
      </c>
      <c r="R24" s="29" t="s">
        <v>10</v>
      </c>
      <c r="S24" s="40" t="str">
        <f t="shared" si="4"/>
        <v>BIM</v>
      </c>
      <c r="T24" s="40" t="s">
        <v>28</v>
      </c>
      <c r="U24" s="30" t="str">
        <f t="shared" si="7"/>
        <v>Propriedade de objeto: é_acima_de</v>
      </c>
      <c r="V24" s="31" t="str">
        <f t="shared" si="8"/>
        <v>Valor xsd:string da Dataprop: acima_de</v>
      </c>
    </row>
    <row r="25" spans="1:22" ht="7.95" customHeight="1" x14ac:dyDescent="0.3">
      <c r="A25" s="27">
        <v>25</v>
      </c>
      <c r="B25" s="38" t="s">
        <v>103</v>
      </c>
      <c r="C25" s="35" t="s">
        <v>119</v>
      </c>
      <c r="D25" s="10" t="s">
        <v>71</v>
      </c>
      <c r="E25" s="19" t="s">
        <v>106</v>
      </c>
      <c r="F25" s="28" t="str">
        <f t="shared" si="5"/>
        <v>d_localização</v>
      </c>
      <c r="G25" s="32" t="str">
        <f t="shared" si="6"/>
        <v>embaixo_de</v>
      </c>
      <c r="H25" s="33" t="s">
        <v>4</v>
      </c>
      <c r="I25" s="34" t="s">
        <v>10</v>
      </c>
      <c r="J25" s="29" t="s">
        <v>10</v>
      </c>
      <c r="K25" s="29" t="s">
        <v>10</v>
      </c>
      <c r="L25" s="29" t="s">
        <v>10</v>
      </c>
      <c r="M25" s="29" t="s">
        <v>10</v>
      </c>
      <c r="N25" s="29" t="s">
        <v>10</v>
      </c>
      <c r="O25" s="29" t="s">
        <v>10</v>
      </c>
      <c r="P25" s="29" t="s">
        <v>10</v>
      </c>
      <c r="Q25" s="29" t="s">
        <v>10</v>
      </c>
      <c r="R25" s="29" t="s">
        <v>10</v>
      </c>
      <c r="S25" s="40" t="str">
        <f t="shared" si="4"/>
        <v>BIM</v>
      </c>
      <c r="T25" s="40" t="s">
        <v>28</v>
      </c>
      <c r="U25" s="30" t="str">
        <f t="shared" si="7"/>
        <v>Propriedade de objeto: é_embaixo_de</v>
      </c>
      <c r="V25" s="31" t="str">
        <f t="shared" si="8"/>
        <v>Valor xsd:string da Dataprop: embaixo_de</v>
      </c>
    </row>
    <row r="26" spans="1:22" ht="7.95" customHeight="1" x14ac:dyDescent="0.3">
      <c r="A26" s="27">
        <v>26</v>
      </c>
      <c r="B26" s="38" t="s">
        <v>103</v>
      </c>
      <c r="C26" s="35" t="s">
        <v>119</v>
      </c>
      <c r="D26" s="10" t="s">
        <v>72</v>
      </c>
      <c r="E26" s="19" t="s">
        <v>106</v>
      </c>
      <c r="F26" s="28" t="str">
        <f t="shared" si="5"/>
        <v>d_localização</v>
      </c>
      <c r="G26" s="32" t="str">
        <f t="shared" si="6"/>
        <v>frente_a</v>
      </c>
      <c r="H26" s="33" t="s">
        <v>4</v>
      </c>
      <c r="I26" s="34" t="s">
        <v>10</v>
      </c>
      <c r="J26" s="29" t="s">
        <v>10</v>
      </c>
      <c r="K26" s="29" t="s">
        <v>10</v>
      </c>
      <c r="L26" s="29" t="s">
        <v>10</v>
      </c>
      <c r="M26" s="29" t="s">
        <v>10</v>
      </c>
      <c r="N26" s="29" t="s">
        <v>10</v>
      </c>
      <c r="O26" s="29" t="s">
        <v>10</v>
      </c>
      <c r="P26" s="29" t="s">
        <v>10</v>
      </c>
      <c r="Q26" s="29" t="s">
        <v>10</v>
      </c>
      <c r="R26" s="29" t="s">
        <v>10</v>
      </c>
      <c r="S26" s="40" t="str">
        <f t="shared" si="4"/>
        <v>BIM</v>
      </c>
      <c r="T26" s="40" t="s">
        <v>28</v>
      </c>
      <c r="U26" s="30" t="str">
        <f t="shared" si="7"/>
        <v>Propriedade de objeto: é_frente_a</v>
      </c>
      <c r="V26" s="31" t="str">
        <f t="shared" si="8"/>
        <v>Valor xsd:string da Dataprop: frente_a</v>
      </c>
    </row>
    <row r="27" spans="1:22" ht="7.95" customHeight="1" x14ac:dyDescent="0.3">
      <c r="A27" s="27">
        <v>27</v>
      </c>
      <c r="B27" s="38" t="s">
        <v>103</v>
      </c>
      <c r="C27" s="35" t="s">
        <v>119</v>
      </c>
      <c r="D27" s="10" t="s">
        <v>73</v>
      </c>
      <c r="E27" s="19" t="s">
        <v>106</v>
      </c>
      <c r="F27" s="28" t="str">
        <f t="shared" si="5"/>
        <v>d_localização</v>
      </c>
      <c r="G27" s="32" t="str">
        <f t="shared" si="6"/>
        <v>adjacente_a</v>
      </c>
      <c r="H27" s="33" t="s">
        <v>4</v>
      </c>
      <c r="I27" s="34" t="s">
        <v>10</v>
      </c>
      <c r="J27" s="29" t="s">
        <v>10</v>
      </c>
      <c r="K27" s="29" t="s">
        <v>10</v>
      </c>
      <c r="L27" s="29" t="s">
        <v>10</v>
      </c>
      <c r="M27" s="29" t="s">
        <v>10</v>
      </c>
      <c r="N27" s="29" t="s">
        <v>10</v>
      </c>
      <c r="O27" s="29" t="s">
        <v>10</v>
      </c>
      <c r="P27" s="29" t="s">
        <v>10</v>
      </c>
      <c r="Q27" s="29" t="s">
        <v>10</v>
      </c>
      <c r="R27" s="29" t="s">
        <v>10</v>
      </c>
      <c r="S27" s="40" t="str">
        <f t="shared" si="4"/>
        <v>BIM</v>
      </c>
      <c r="T27" s="40" t="s">
        <v>28</v>
      </c>
      <c r="U27" s="30" t="str">
        <f t="shared" si="7"/>
        <v>Propriedade de objeto: é_adjacente_a</v>
      </c>
      <c r="V27" s="31" t="str">
        <f t="shared" si="8"/>
        <v>Valor xsd:string da Dataprop: adjacente_a</v>
      </c>
    </row>
    <row r="28" spans="1:22" ht="7.95" customHeight="1" x14ac:dyDescent="0.3">
      <c r="A28" s="27">
        <v>28</v>
      </c>
      <c r="B28" s="38" t="s">
        <v>103</v>
      </c>
      <c r="C28" s="35" t="s">
        <v>122</v>
      </c>
      <c r="D28" s="10" t="s">
        <v>74</v>
      </c>
      <c r="E28" s="19" t="s">
        <v>106</v>
      </c>
      <c r="F28" s="28" t="str">
        <f t="shared" si="5"/>
        <v>d_regional</v>
      </c>
      <c r="G28" s="32" t="str">
        <f t="shared" si="6"/>
        <v>continente</v>
      </c>
      <c r="H28" s="33" t="s">
        <v>4</v>
      </c>
      <c r="I28" s="34" t="s">
        <v>10</v>
      </c>
      <c r="J28" s="29" t="s">
        <v>10</v>
      </c>
      <c r="K28" s="29" t="s">
        <v>10</v>
      </c>
      <c r="L28" s="29" t="s">
        <v>10</v>
      </c>
      <c r="M28" s="29" t="s">
        <v>10</v>
      </c>
      <c r="N28" s="29" t="s">
        <v>10</v>
      </c>
      <c r="O28" s="29" t="s">
        <v>10</v>
      </c>
      <c r="P28" s="29" t="s">
        <v>10</v>
      </c>
      <c r="Q28" s="29" t="s">
        <v>10</v>
      </c>
      <c r="R28" s="29" t="s">
        <v>10</v>
      </c>
      <c r="S28" s="40" t="str">
        <f t="shared" si="4"/>
        <v>BIM</v>
      </c>
      <c r="T28" s="40" t="s">
        <v>28</v>
      </c>
      <c r="U28" s="30" t="str">
        <f t="shared" si="7"/>
        <v>Propriedade de objeto: tem_continente</v>
      </c>
      <c r="V28" s="31" t="str">
        <f t="shared" si="8"/>
        <v>Valor xsd:string da Dataprop: continente</v>
      </c>
    </row>
    <row r="29" spans="1:22" ht="7.95" customHeight="1" x14ac:dyDescent="0.3">
      <c r="A29" s="27">
        <v>29</v>
      </c>
      <c r="B29" s="38" t="s">
        <v>103</v>
      </c>
      <c r="C29" s="35" t="s">
        <v>122</v>
      </c>
      <c r="D29" s="10" t="s">
        <v>75</v>
      </c>
      <c r="E29" s="19" t="s">
        <v>106</v>
      </c>
      <c r="F29" s="28" t="str">
        <f t="shared" si="5"/>
        <v>d_regional</v>
      </c>
      <c r="G29" s="32" t="str">
        <f t="shared" si="6"/>
        <v>país</v>
      </c>
      <c r="H29" s="33" t="s">
        <v>4</v>
      </c>
      <c r="I29" s="34" t="s">
        <v>10</v>
      </c>
      <c r="J29" s="29" t="s">
        <v>10</v>
      </c>
      <c r="K29" s="29" t="s">
        <v>10</v>
      </c>
      <c r="L29" s="29" t="s">
        <v>10</v>
      </c>
      <c r="M29" s="29" t="s">
        <v>10</v>
      </c>
      <c r="N29" s="29" t="s">
        <v>10</v>
      </c>
      <c r="O29" s="29" t="s">
        <v>10</v>
      </c>
      <c r="P29" s="29" t="s">
        <v>10</v>
      </c>
      <c r="Q29" s="29" t="s">
        <v>10</v>
      </c>
      <c r="R29" s="29" t="s">
        <v>10</v>
      </c>
      <c r="S29" s="40" t="str">
        <f t="shared" si="4"/>
        <v>BIM</v>
      </c>
      <c r="T29" s="40" t="s">
        <v>28</v>
      </c>
      <c r="U29" s="30" t="str">
        <f t="shared" si="7"/>
        <v>Propriedade de objeto: tem_país</v>
      </c>
      <c r="V29" s="31" t="str">
        <f t="shared" si="8"/>
        <v>Valor xsd:string da Dataprop: país</v>
      </c>
    </row>
    <row r="30" spans="1:22" ht="7.95" customHeight="1" x14ac:dyDescent="0.3">
      <c r="A30" s="27">
        <v>30</v>
      </c>
      <c r="B30" s="38" t="s">
        <v>103</v>
      </c>
      <c r="C30" s="35" t="s">
        <v>122</v>
      </c>
      <c r="D30" s="10" t="s">
        <v>76</v>
      </c>
      <c r="E30" s="19" t="s">
        <v>106</v>
      </c>
      <c r="F30" s="28" t="str">
        <f t="shared" si="5"/>
        <v>d_regional</v>
      </c>
      <c r="G30" s="32" t="str">
        <f t="shared" si="6"/>
        <v>estado</v>
      </c>
      <c r="H30" s="33" t="s">
        <v>4</v>
      </c>
      <c r="I30" s="34" t="s">
        <v>10</v>
      </c>
      <c r="J30" s="29" t="s">
        <v>10</v>
      </c>
      <c r="K30" s="29" t="s">
        <v>10</v>
      </c>
      <c r="L30" s="29" t="s">
        <v>10</v>
      </c>
      <c r="M30" s="29" t="s">
        <v>10</v>
      </c>
      <c r="N30" s="29" t="s">
        <v>10</v>
      </c>
      <c r="O30" s="29" t="s">
        <v>10</v>
      </c>
      <c r="P30" s="29" t="s">
        <v>10</v>
      </c>
      <c r="Q30" s="29" t="s">
        <v>10</v>
      </c>
      <c r="R30" s="29" t="s">
        <v>10</v>
      </c>
      <c r="S30" s="40" t="str">
        <f t="shared" si="4"/>
        <v>BIM</v>
      </c>
      <c r="T30" s="40" t="s">
        <v>28</v>
      </c>
      <c r="U30" s="30" t="str">
        <f t="shared" si="7"/>
        <v>Propriedade de objeto: tem_estado</v>
      </c>
      <c r="V30" s="31" t="str">
        <f t="shared" si="8"/>
        <v>Valor xsd:string da Dataprop: estado</v>
      </c>
    </row>
    <row r="31" spans="1:22" ht="7.95" customHeight="1" x14ac:dyDescent="0.3">
      <c r="A31" s="27">
        <v>31</v>
      </c>
      <c r="B31" s="38" t="s">
        <v>103</v>
      </c>
      <c r="C31" s="35" t="s">
        <v>123</v>
      </c>
      <c r="D31" s="10" t="s">
        <v>78</v>
      </c>
      <c r="E31" s="19" t="s">
        <v>106</v>
      </c>
      <c r="F31" s="28" t="str">
        <f t="shared" si="5"/>
        <v>d_urbana</v>
      </c>
      <c r="G31" s="32" t="str">
        <f t="shared" si="6"/>
        <v>cidade</v>
      </c>
      <c r="H31" s="33" t="s">
        <v>4</v>
      </c>
      <c r="I31" s="34" t="s">
        <v>10</v>
      </c>
      <c r="J31" s="29" t="s">
        <v>10</v>
      </c>
      <c r="K31" s="29" t="s">
        <v>10</v>
      </c>
      <c r="L31" s="29" t="s">
        <v>10</v>
      </c>
      <c r="M31" s="29" t="s">
        <v>10</v>
      </c>
      <c r="N31" s="29" t="s">
        <v>10</v>
      </c>
      <c r="O31" s="29" t="s">
        <v>10</v>
      </c>
      <c r="P31" s="29" t="s">
        <v>10</v>
      </c>
      <c r="Q31" s="29" t="s">
        <v>10</v>
      </c>
      <c r="R31" s="29" t="s">
        <v>10</v>
      </c>
      <c r="S31" s="40" t="str">
        <f t="shared" si="4"/>
        <v>BIM</v>
      </c>
      <c r="T31" s="40" t="s">
        <v>28</v>
      </c>
      <c r="U31" s="30" t="str">
        <f t="shared" si="7"/>
        <v>Propriedade de objeto: tem_cidade</v>
      </c>
      <c r="V31" s="31" t="str">
        <f t="shared" si="8"/>
        <v>Valor xsd:string da Dataprop: cidade</v>
      </c>
    </row>
    <row r="32" spans="1:22" ht="7.95" customHeight="1" x14ac:dyDescent="0.3">
      <c r="A32" s="27">
        <v>32</v>
      </c>
      <c r="B32" s="38" t="s">
        <v>103</v>
      </c>
      <c r="C32" s="35" t="s">
        <v>123</v>
      </c>
      <c r="D32" s="10" t="s">
        <v>125</v>
      </c>
      <c r="E32" s="19" t="s">
        <v>106</v>
      </c>
      <c r="F32" s="28" t="str">
        <f t="shared" si="5"/>
        <v>d_urbana</v>
      </c>
      <c r="G32" s="32" t="str">
        <f t="shared" si="6"/>
        <v>distrito</v>
      </c>
      <c r="H32" s="33" t="s">
        <v>4</v>
      </c>
      <c r="I32" s="34" t="s">
        <v>10</v>
      </c>
      <c r="J32" s="29" t="s">
        <v>10</v>
      </c>
      <c r="K32" s="29" t="s">
        <v>10</v>
      </c>
      <c r="L32" s="29" t="s">
        <v>10</v>
      </c>
      <c r="M32" s="29" t="s">
        <v>10</v>
      </c>
      <c r="N32" s="29" t="s">
        <v>10</v>
      </c>
      <c r="O32" s="29" t="s">
        <v>10</v>
      </c>
      <c r="P32" s="29" t="s">
        <v>10</v>
      </c>
      <c r="Q32" s="29" t="s">
        <v>10</v>
      </c>
      <c r="R32" s="29" t="s">
        <v>10</v>
      </c>
      <c r="S32" s="40" t="str">
        <f t="shared" si="4"/>
        <v>BIM</v>
      </c>
      <c r="T32" s="40" t="s">
        <v>28</v>
      </c>
      <c r="U32" s="30" t="str">
        <f t="shared" si="7"/>
        <v>Propriedade de objeto: tem_distrito</v>
      </c>
      <c r="V32" s="31" t="str">
        <f t="shared" si="8"/>
        <v>Valor xsd:string da Dataprop: distrito</v>
      </c>
    </row>
    <row r="33" spans="1:22" ht="7.95" customHeight="1" x14ac:dyDescent="0.3">
      <c r="A33" s="27">
        <v>33</v>
      </c>
      <c r="B33" s="38" t="s">
        <v>103</v>
      </c>
      <c r="C33" s="35" t="s">
        <v>123</v>
      </c>
      <c r="D33" s="10" t="s">
        <v>79</v>
      </c>
      <c r="E33" s="19" t="s">
        <v>106</v>
      </c>
      <c r="F33" s="28" t="str">
        <f t="shared" ref="F33:F35" si="9">_xlfn.CONCAT("d_",MID(C33,FIND("_",C33,1)+1,100))</f>
        <v>d_urbana</v>
      </c>
      <c r="G33" s="32" t="str">
        <f t="shared" ref="G33:G35" si="10">MID(D33,FIND("_",D33,1)+1,100)</f>
        <v>bairro</v>
      </c>
      <c r="H33" s="33" t="s">
        <v>4</v>
      </c>
      <c r="I33" s="34" t="s">
        <v>10</v>
      </c>
      <c r="J33" s="29" t="s">
        <v>10</v>
      </c>
      <c r="K33" s="29" t="s">
        <v>10</v>
      </c>
      <c r="L33" s="29" t="s">
        <v>10</v>
      </c>
      <c r="M33" s="29" t="s">
        <v>10</v>
      </c>
      <c r="N33" s="29" t="s">
        <v>10</v>
      </c>
      <c r="O33" s="29" t="s">
        <v>10</v>
      </c>
      <c r="P33" s="29" t="s">
        <v>10</v>
      </c>
      <c r="Q33" s="29" t="s">
        <v>10</v>
      </c>
      <c r="R33" s="29" t="s">
        <v>10</v>
      </c>
      <c r="S33" s="40" t="str">
        <f t="shared" si="4"/>
        <v>BIM</v>
      </c>
      <c r="T33" s="40" t="s">
        <v>28</v>
      </c>
      <c r="U33" s="30" t="str">
        <f t="shared" si="7"/>
        <v>Propriedade de objeto: tem_bairro</v>
      </c>
      <c r="V33" s="31" t="str">
        <f t="shared" si="8"/>
        <v>Valor xsd:string da Dataprop: bairro</v>
      </c>
    </row>
    <row r="34" spans="1:22" ht="7.95" customHeight="1" x14ac:dyDescent="0.3">
      <c r="A34" s="27">
        <v>34</v>
      </c>
      <c r="B34" s="38" t="s">
        <v>103</v>
      </c>
      <c r="C34" s="35" t="s">
        <v>123</v>
      </c>
      <c r="D34" s="10" t="s">
        <v>80</v>
      </c>
      <c r="E34" s="19" t="s">
        <v>106</v>
      </c>
      <c r="F34" s="28" t="str">
        <f t="shared" si="9"/>
        <v>d_urbana</v>
      </c>
      <c r="G34" s="32" t="str">
        <f t="shared" si="10"/>
        <v>número</v>
      </c>
      <c r="H34" s="33" t="s">
        <v>4</v>
      </c>
      <c r="I34" s="34" t="s">
        <v>10</v>
      </c>
      <c r="J34" s="29" t="s">
        <v>10</v>
      </c>
      <c r="K34" s="29" t="s">
        <v>10</v>
      </c>
      <c r="L34" s="29" t="s">
        <v>10</v>
      </c>
      <c r="M34" s="29" t="s">
        <v>10</v>
      </c>
      <c r="N34" s="29" t="s">
        <v>10</v>
      </c>
      <c r="O34" s="29" t="s">
        <v>10</v>
      </c>
      <c r="P34" s="29" t="s">
        <v>10</v>
      </c>
      <c r="Q34" s="29" t="s">
        <v>10</v>
      </c>
      <c r="R34" s="29" t="s">
        <v>10</v>
      </c>
      <c r="S34" s="40" t="str">
        <f t="shared" si="4"/>
        <v>BIM</v>
      </c>
      <c r="T34" s="40" t="s">
        <v>28</v>
      </c>
      <c r="U34" s="30" t="str">
        <f t="shared" si="7"/>
        <v>Propriedade de objeto: tem_número</v>
      </c>
      <c r="V34" s="31" t="str">
        <f t="shared" si="8"/>
        <v>Valor xsd:string da Dataprop: número</v>
      </c>
    </row>
    <row r="35" spans="1:22" ht="7.95" customHeight="1" x14ac:dyDescent="0.3">
      <c r="A35" s="27">
        <v>35</v>
      </c>
      <c r="B35" s="38" t="s">
        <v>103</v>
      </c>
      <c r="C35" s="35" t="s">
        <v>123</v>
      </c>
      <c r="D35" s="10" t="s">
        <v>81</v>
      </c>
      <c r="E35" s="19" t="s">
        <v>106</v>
      </c>
      <c r="F35" s="28" t="str">
        <f t="shared" si="9"/>
        <v>d_urbana</v>
      </c>
      <c r="G35" s="32" t="str">
        <f t="shared" si="10"/>
        <v>AP</v>
      </c>
      <c r="H35" s="33" t="s">
        <v>4</v>
      </c>
      <c r="I35" s="34" t="s">
        <v>10</v>
      </c>
      <c r="J35" s="29" t="s">
        <v>10</v>
      </c>
      <c r="K35" s="29" t="s">
        <v>10</v>
      </c>
      <c r="L35" s="29" t="s">
        <v>10</v>
      </c>
      <c r="M35" s="29" t="s">
        <v>10</v>
      </c>
      <c r="N35" s="29" t="s">
        <v>10</v>
      </c>
      <c r="O35" s="29" t="s">
        <v>10</v>
      </c>
      <c r="P35" s="29" t="s">
        <v>10</v>
      </c>
      <c r="Q35" s="29" t="s">
        <v>10</v>
      </c>
      <c r="R35" s="29" t="s">
        <v>10</v>
      </c>
      <c r="S35" s="40" t="str">
        <f t="shared" si="4"/>
        <v>BIM</v>
      </c>
      <c r="T35" s="40" t="s">
        <v>28</v>
      </c>
      <c r="U35" s="30" t="str">
        <f t="shared" si="7"/>
        <v>Propriedade de objeto: tem_AP</v>
      </c>
      <c r="V35" s="31" t="str">
        <f t="shared" si="8"/>
        <v>Valor xsd:string da Dataprop: AP</v>
      </c>
    </row>
    <row r="36" spans="1:22" ht="7.95" customHeight="1" x14ac:dyDescent="0.3">
      <c r="A36" s="27">
        <v>36</v>
      </c>
      <c r="B36" s="38" t="s">
        <v>103</v>
      </c>
      <c r="C36" s="35" t="s">
        <v>123</v>
      </c>
      <c r="D36" s="10" t="s">
        <v>131</v>
      </c>
      <c r="E36" s="19" t="s">
        <v>106</v>
      </c>
      <c r="F36" s="28" t="str">
        <f t="shared" ref="F36" si="11">_xlfn.CONCAT("d_",MID(C36,FIND("_",C36,1)+1,100))</f>
        <v>d_urbana</v>
      </c>
      <c r="G36" s="32" t="str">
        <f t="shared" ref="G36" si="12">MID(D36,FIND("_",D36,1)+1,100)</f>
        <v>RA</v>
      </c>
      <c r="H36" s="33" t="s">
        <v>4</v>
      </c>
      <c r="I36" s="34" t="s">
        <v>10</v>
      </c>
      <c r="J36" s="29" t="s">
        <v>10</v>
      </c>
      <c r="K36" s="29" t="s">
        <v>10</v>
      </c>
      <c r="L36" s="29" t="s">
        <v>10</v>
      </c>
      <c r="M36" s="29" t="s">
        <v>10</v>
      </c>
      <c r="N36" s="29" t="s">
        <v>10</v>
      </c>
      <c r="O36" s="29" t="s">
        <v>10</v>
      </c>
      <c r="P36" s="29" t="s">
        <v>10</v>
      </c>
      <c r="Q36" s="29" t="s">
        <v>10</v>
      </c>
      <c r="R36" s="29" t="s">
        <v>10</v>
      </c>
      <c r="S36" s="40" t="str">
        <f t="shared" si="4"/>
        <v>BIM</v>
      </c>
      <c r="T36" s="40" t="s">
        <v>28</v>
      </c>
      <c r="U36" s="30" t="str">
        <f t="shared" ref="U36" si="13">_xlfn.CONCAT("Propriedade de objeto: ",D36)</f>
        <v>Propriedade de objeto: tem_RA</v>
      </c>
      <c r="V36" s="31" t="str">
        <f t="shared" ref="V36" si="14">_xlfn.CONCAT("Valor ",H36, " da Dataprop: ",G36)</f>
        <v>Valor xsd:string da Dataprop: RA</v>
      </c>
    </row>
  </sheetData>
  <phoneticPr fontId="2" type="noConversion"/>
  <conditionalFormatting sqref="D1">
    <cfRule type="duplicateValues" dxfId="7" priority="7"/>
  </conditionalFormatting>
  <conditionalFormatting sqref="D2:D7 E2:E36">
    <cfRule type="cellIs" dxfId="6" priority="11" operator="equal">
      <formula>"null"</formula>
    </cfRule>
  </conditionalFormatting>
  <conditionalFormatting sqref="F2:H36">
    <cfRule type="cellIs" dxfId="5" priority="1" operator="equal">
      <formula>"null"</formula>
    </cfRule>
  </conditionalFormatting>
  <conditionalFormatting sqref="G1">
    <cfRule type="duplicateValues" dxfId="4" priority="8"/>
  </conditionalFormatting>
  <conditionalFormatting sqref="J1:R36 H2:H36 G37:O1048576">
    <cfRule type="cellIs" dxfId="3" priority="16" operator="equal">
      <formula>"null"</formula>
    </cfRule>
  </conditionalFormatting>
  <conditionalFormatting sqref="Q37:Q1048576">
    <cfRule type="cellIs" dxfId="2" priority="15" operator="equal">
      <formula>"null"</formula>
    </cfRule>
  </conditionalFormatting>
  <conditionalFormatting sqref="T1">
    <cfRule type="cellIs" dxfId="1" priority="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F8" sqref="F8"/>
    </sheetView>
  </sheetViews>
  <sheetFormatPr defaultColWidth="5.6640625" defaultRowHeight="7.95" customHeight="1" x14ac:dyDescent="0.15"/>
  <cols>
    <col min="1" max="1" width="2.6640625" style="13" customWidth="1"/>
    <col min="2" max="10" width="5.6640625" style="11"/>
    <col min="11" max="16384" width="5.6640625" style="22"/>
  </cols>
  <sheetData>
    <row r="1" spans="1:21" ht="14.25" customHeight="1" x14ac:dyDescent="0.15">
      <c r="A1" s="16">
        <v>1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  <c r="P1" s="14" t="s">
        <v>48</v>
      </c>
      <c r="Q1" s="14" t="s">
        <v>49</v>
      </c>
      <c r="R1" s="14" t="s">
        <v>50</v>
      </c>
      <c r="S1" s="14" t="s">
        <v>51</v>
      </c>
      <c r="T1" s="14" t="s">
        <v>52</v>
      </c>
      <c r="U1" s="14" t="s">
        <v>53</v>
      </c>
    </row>
    <row r="2" spans="1:21" ht="7.95" customHeight="1" x14ac:dyDescent="0.15">
      <c r="A2" s="16">
        <v>2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9" t="s">
        <v>10</v>
      </c>
      <c r="L2" s="9" t="s">
        <v>10</v>
      </c>
      <c r="M2" s="9" t="s">
        <v>10</v>
      </c>
      <c r="N2" s="9" t="s">
        <v>10</v>
      </c>
      <c r="O2" s="9" t="s">
        <v>10</v>
      </c>
      <c r="P2" s="9" t="s">
        <v>10</v>
      </c>
      <c r="Q2" s="9" t="s">
        <v>10</v>
      </c>
      <c r="R2" s="9" t="s">
        <v>10</v>
      </c>
      <c r="S2" s="9" t="s">
        <v>10</v>
      </c>
      <c r="T2" s="9" t="s">
        <v>10</v>
      </c>
      <c r="U2" s="9" t="s">
        <v>10</v>
      </c>
    </row>
  </sheetData>
  <phoneticPr fontId="2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2024-08-19T11:49:40Z</dcterms:modified>
</cp:coreProperties>
</file>