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Construtor_Onto\CROM\"/>
    </mc:Choice>
  </mc:AlternateContent>
  <xr:revisionPtr revIDLastSave="0" documentId="13_ncr:1_{AC104376-4F9D-403B-A943-489012F8E2D6}" xr6:coauthVersionLast="47" xr6:coauthVersionMax="47" xr10:uidLastSave="{00000000-0000-0000-0000-000000000000}"/>
  <bookViews>
    <workbookView xWindow="-120" yWindow="-120" windowWidth="29040" windowHeight="15990" activeTab="1" xr2:uid="{6AA21774-678E-47D1-B8DD-6444A2CEB00E}"/>
  </bookViews>
  <sheets>
    <sheet name="Projeto" sheetId="26" r:id="rId1"/>
    <sheet name="Classes" sheetId="29" r:id="rId2"/>
    <sheet name="Disjunt" sheetId="3" r:id="rId3"/>
    <sheet name="Interop" sheetId="27" r:id="rId4"/>
    <sheet name="FatosIn" sheetId="30" r:id="rId5"/>
    <sheet name="ExemplosDL" sheetId="2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5" i="29" l="1"/>
  <c r="U15" i="29"/>
  <c r="T15" i="29"/>
  <c r="S15" i="29"/>
  <c r="O15" i="29"/>
  <c r="N15" i="29"/>
  <c r="M15" i="29"/>
  <c r="L15" i="29"/>
  <c r="W14" i="29"/>
  <c r="U14" i="29"/>
  <c r="T14" i="29"/>
  <c r="S14" i="29"/>
  <c r="O14" i="29"/>
  <c r="N14" i="29"/>
  <c r="M14" i="29"/>
  <c r="L14" i="29"/>
  <c r="W13" i="29"/>
  <c r="U13" i="29"/>
  <c r="T13" i="29"/>
  <c r="S13" i="29"/>
  <c r="O13" i="29"/>
  <c r="N13" i="29"/>
  <c r="M13" i="29"/>
  <c r="L13" i="29"/>
  <c r="W3" i="30"/>
  <c r="W4" i="30"/>
  <c r="W5" i="30"/>
  <c r="W6" i="30"/>
  <c r="W7" i="30"/>
  <c r="W8" i="30"/>
  <c r="W9" i="30"/>
  <c r="W10" i="30"/>
  <c r="W11" i="30"/>
  <c r="W12" i="30"/>
  <c r="W13" i="30"/>
  <c r="W14" i="30"/>
  <c r="W15" i="30"/>
  <c r="W16" i="30"/>
  <c r="W17" i="30"/>
  <c r="W18" i="30"/>
  <c r="W19" i="30"/>
  <c r="W20" i="30"/>
  <c r="W2" i="30"/>
  <c r="W11" i="29" l="1"/>
  <c r="U11" i="29"/>
  <c r="T11" i="29"/>
  <c r="S11" i="29"/>
  <c r="O11" i="29"/>
  <c r="N11" i="29"/>
  <c r="M11" i="29"/>
  <c r="L11" i="29"/>
  <c r="W10" i="29"/>
  <c r="U10" i="29"/>
  <c r="T10" i="29"/>
  <c r="S10" i="29"/>
  <c r="O10" i="29"/>
  <c r="N10" i="29"/>
  <c r="M10" i="29"/>
  <c r="L10" i="29"/>
  <c r="W9" i="29"/>
  <c r="U9" i="29"/>
  <c r="T9" i="29"/>
  <c r="S9" i="29"/>
  <c r="O9" i="29"/>
  <c r="N9" i="29"/>
  <c r="M9" i="29"/>
  <c r="L9" i="29"/>
  <c r="W8" i="29"/>
  <c r="U8" i="29"/>
  <c r="T8" i="29"/>
  <c r="S8" i="29"/>
  <c r="O8" i="29"/>
  <c r="N8" i="29"/>
  <c r="M8" i="29"/>
  <c r="L8" i="29"/>
  <c r="W7" i="29"/>
  <c r="U7" i="29"/>
  <c r="T7" i="29"/>
  <c r="S7" i="29"/>
  <c r="O7" i="29"/>
  <c r="N7" i="29"/>
  <c r="M7" i="29"/>
  <c r="L7" i="29"/>
  <c r="W6" i="29"/>
  <c r="U6" i="29"/>
  <c r="T6" i="29"/>
  <c r="S6" i="29"/>
  <c r="O6" i="29"/>
  <c r="N6" i="29"/>
  <c r="M6" i="29"/>
  <c r="L6" i="29"/>
  <c r="W18" i="29" l="1"/>
  <c r="U18" i="29"/>
  <c r="T18" i="29"/>
  <c r="S18" i="29"/>
  <c r="O18" i="29"/>
  <c r="N18" i="29"/>
  <c r="M18" i="29"/>
  <c r="L18" i="29"/>
  <c r="L17" i="29"/>
  <c r="M17" i="29"/>
  <c r="N17" i="29"/>
  <c r="O17" i="29"/>
  <c r="S17" i="29"/>
  <c r="T17" i="29"/>
  <c r="U17" i="29"/>
  <c r="W17" i="29"/>
  <c r="B18" i="26"/>
  <c r="W16" i="29" l="1"/>
  <c r="U16" i="29"/>
  <c r="T16" i="29"/>
  <c r="S16" i="29"/>
  <c r="O16" i="29"/>
  <c r="N16" i="29"/>
  <c r="M16" i="29"/>
  <c r="L16" i="29"/>
  <c r="W3" i="29"/>
  <c r="W4" i="29"/>
  <c r="W5" i="29"/>
  <c r="W12" i="29"/>
  <c r="W2" i="29"/>
  <c r="U4" i="29"/>
  <c r="T4" i="29"/>
  <c r="S4" i="29"/>
  <c r="O4" i="29"/>
  <c r="N4" i="29"/>
  <c r="M4" i="29"/>
  <c r="L4" i="29"/>
  <c r="U3" i="29"/>
  <c r="T3" i="29"/>
  <c r="S3" i="29"/>
  <c r="O3" i="29"/>
  <c r="N3" i="29"/>
  <c r="M3" i="29"/>
  <c r="L3" i="29"/>
  <c r="U12" i="29"/>
  <c r="T12" i="29"/>
  <c r="S12" i="29"/>
  <c r="O12" i="29"/>
  <c r="N12" i="29"/>
  <c r="M12" i="29"/>
  <c r="L12" i="29"/>
  <c r="U5" i="29"/>
  <c r="T5" i="29"/>
  <c r="S5" i="29"/>
  <c r="O5" i="29"/>
  <c r="N5" i="29"/>
  <c r="M5" i="29"/>
  <c r="L5" i="29"/>
  <c r="U2" i="29"/>
  <c r="T2" i="29"/>
  <c r="S2" i="29"/>
  <c r="O2" i="29"/>
  <c r="N2" i="29"/>
  <c r="M2" i="29"/>
  <c r="L2" i="29"/>
  <c r="B6" i="26"/>
  <c r="B5" i="26"/>
</calcChain>
</file>

<file path=xl/sharedStrings.xml><?xml version="1.0" encoding="utf-8"?>
<sst xmlns="http://schemas.openxmlformats.org/spreadsheetml/2006/main" count="1357" uniqueCount="281">
  <si>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</si>
  <si>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</si>
  <si>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</si>
  <si>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</si>
  <si>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</si>
  <si>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</si>
  <si>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</si>
  <si>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</si>
  <si>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</si>
  <si>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</si>
  <si>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</si>
  <si>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</si>
  <si>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</si>
  <si>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</si>
  <si>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</si>
  <si>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</si>
  <si>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</si>
  <si>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</si>
  <si>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</si>
  <si>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</si>
  <si>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</si>
  <si>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</si>
  <si>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</si>
  <si>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 xml:space="preserve">Exemplos de DL Queries </t>
  </si>
  <si>
    <r>
      <t xml:space="preserve">Class: </t>
    </r>
    <r>
      <rPr>
        <b/>
        <sz val="6"/>
        <color rgb="FFFFC000"/>
        <rFont val="Arial Nova Cond"/>
        <family val="2"/>
      </rPr>
      <t>Classe</t>
    </r>
    <r>
      <rPr>
        <sz val="6"/>
        <color theme="1"/>
        <rFont val="Arial Nova Cond"/>
        <family val="2"/>
      </rPr>
      <t xml:space="preserve">
    Annotations:  rdfs:comment  "Texto explicativo do Conceito em Português (@pt) "@pt</t>
    </r>
    <r>
      <rPr>
        <b/>
        <sz val="6"/>
        <color theme="1"/>
        <rFont val="Arial Nova Cond"/>
        <family val="2"/>
      </rPr>
      <t>,</t>
    </r>
    <r>
      <rPr>
        <sz val="6"/>
        <color theme="1"/>
        <rFont val="Arial Nova Cond"/>
        <family val="2"/>
      </rPr>
      <t xml:space="preserve">
                        rdfs:label         "Etiquetagem"@pt
    EquivalentTo:</t>
    </r>
    <r>
      <rPr>
        <b/>
        <sz val="6"/>
        <color rgb="FFFFC000"/>
        <rFont val="Arial Nova Cond"/>
        <family val="2"/>
      </rPr>
      <t xml:space="preserve"> ClasseDominio</t>
    </r>
    <r>
      <rPr>
        <sz val="6"/>
        <color theme="1"/>
        <rFont val="Arial Nova Cond"/>
        <family val="2"/>
      </rPr>
      <t xml:space="preserve"> </t>
    </r>
    <r>
      <rPr>
        <sz val="6"/>
        <color theme="8"/>
        <rFont val="Arial Nova Cond"/>
        <family val="2"/>
      </rPr>
      <t>and</t>
    </r>
    <r>
      <rPr>
        <sz val="6"/>
        <color theme="1"/>
        <rFont val="Arial Nova Cond"/>
        <family val="2"/>
      </rPr>
      <t xml:space="preserve"> ( { </t>
    </r>
    <r>
      <rPr>
        <b/>
        <sz val="6"/>
        <color rgb="FFFF99FF"/>
        <rFont val="Arial Nova Cond"/>
        <family val="2"/>
      </rPr>
      <t>Individuo1</t>
    </r>
    <r>
      <rPr>
        <sz val="6"/>
        <color theme="1"/>
        <rFont val="Arial Nova Cond"/>
        <family val="2"/>
      </rPr>
      <t xml:space="preserve"> ,  </t>
    </r>
    <r>
      <rPr>
        <b/>
        <sz val="6"/>
        <color rgb="FFFF99FF"/>
        <rFont val="Arial Nova Cond"/>
        <family val="2"/>
      </rPr>
      <t>Individuo2</t>
    </r>
    <r>
      <rPr>
        <sz val="6"/>
        <color theme="1"/>
        <rFont val="Arial Nova Cond"/>
        <family val="2"/>
      </rPr>
      <t xml:space="preserve"> ,  </t>
    </r>
    <r>
      <rPr>
        <b/>
        <sz val="6"/>
        <color rgb="FFFF99FF"/>
        <rFont val="Arial Nova Cond"/>
        <family val="2"/>
      </rPr>
      <t>Individuo3</t>
    </r>
    <r>
      <rPr>
        <sz val="6"/>
        <color theme="1"/>
        <rFont val="Arial Nova Cond"/>
        <family val="2"/>
      </rPr>
      <t xml:space="preserve"> , </t>
    </r>
    <r>
      <rPr>
        <b/>
        <sz val="6"/>
        <color rgb="FFFF99FF"/>
        <rFont val="Arial Nova Cond"/>
        <family val="2"/>
      </rPr>
      <t>Individuo4</t>
    </r>
    <r>
      <rPr>
        <sz val="6"/>
        <color theme="1"/>
        <rFont val="Arial Nova Cond"/>
        <family val="2"/>
      </rPr>
      <t xml:space="preserve"> } )</t>
    </r>
  </si>
  <si>
    <r>
      <t xml:space="preserve">Class: </t>
    </r>
    <r>
      <rPr>
        <b/>
        <sz val="6"/>
        <color rgb="FFFFC000"/>
        <rFont val="Arial Nova Cond"/>
        <family val="2"/>
      </rPr>
      <t>Classe.B</t>
    </r>
    <r>
      <rPr>
        <sz val="6"/>
        <color theme="1"/>
        <rFont val="Arial Nova Cond"/>
        <family val="2"/>
      </rPr>
      <t xml:space="preserve">
    Annotations:  rdfs:label "Explicação da classe"@pt
    SubClassOf:  </t>
    </r>
    <r>
      <rPr>
        <b/>
        <sz val="6"/>
        <color rgb="FFFFC000"/>
        <rFont val="Arial Nova Cond"/>
        <family val="2"/>
      </rPr>
      <t>Classe.A</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Individuo</t>
    </r>
  </si>
  <si>
    <r>
      <t xml:space="preserve">Class: </t>
    </r>
    <r>
      <rPr>
        <b/>
        <sz val="6"/>
        <color rgb="FFFFC000"/>
        <rFont val="Arial Nova Cond"/>
        <family val="2"/>
      </rPr>
      <t>Classe.B</t>
    </r>
    <r>
      <rPr>
        <sz val="6"/>
        <color theme="1"/>
        <rFont val="Arial Nova Cond"/>
        <family val="2"/>
      </rPr>
      <t xml:space="preserve">
    Annotations:  rdfs:label "Explicação da Classe B"@pt
    SubClassOf:  </t>
    </r>
    <r>
      <rPr>
        <b/>
        <sz val="6"/>
        <color rgb="FFFFC000"/>
        <rFont val="Arial Nova Cond"/>
        <family val="2"/>
      </rPr>
      <t xml:space="preserve">Classe.A </t>
    </r>
    <r>
      <rPr>
        <sz val="6"/>
        <color theme="1"/>
        <rFont val="Arial Nova Cond"/>
        <family val="2"/>
      </rPr>
      <t xml:space="preserve">,
                       </t>
    </r>
    <r>
      <rPr>
        <b/>
        <sz val="6"/>
        <color theme="8" tint="-0.249977111117893"/>
        <rFont val="Arial Nova Cond"/>
        <family val="2"/>
      </rPr>
      <t>objprop01</t>
    </r>
    <r>
      <rPr>
        <sz val="6"/>
        <color theme="1"/>
        <rFont val="Arial Nova Cond"/>
        <family val="2"/>
      </rPr>
      <t xml:space="preserve"> </t>
    </r>
    <r>
      <rPr>
        <sz val="6"/>
        <color rgb="FF00B0F0"/>
        <rFont val="Arial Nova Cond"/>
        <family val="2"/>
      </rPr>
      <t>only</t>
    </r>
    <r>
      <rPr>
        <sz val="6"/>
        <color theme="1"/>
        <rFont val="Arial Nova Cond"/>
        <family val="2"/>
      </rPr>
      <t xml:space="preserve"> </t>
    </r>
    <r>
      <rPr>
        <sz val="6"/>
        <color rgb="FFFFC000"/>
        <rFont val="Arial Nova Cond"/>
        <family val="2"/>
      </rPr>
      <t>Classe.C</t>
    </r>
    <r>
      <rPr>
        <b/>
        <sz val="6"/>
        <color rgb="FFFFC000"/>
        <rFont val="Arial Nova Cond"/>
        <family val="2"/>
      </rPr>
      <t xml:space="preserve"> </t>
    </r>
    <r>
      <rPr>
        <b/>
        <sz val="6"/>
        <color theme="1"/>
        <rFont val="Arial Nova Cond"/>
        <family val="2"/>
      </rPr>
      <t>,</t>
    </r>
    <r>
      <rPr>
        <sz val="6"/>
        <color theme="1"/>
        <rFont val="Arial Nova Cond"/>
        <family val="2"/>
      </rPr>
      <t xml:space="preserve">
                       </t>
    </r>
    <r>
      <rPr>
        <b/>
        <sz val="6"/>
        <color theme="8" tint="-0.249977111117893"/>
        <rFont val="Arial Nova Cond"/>
        <family val="2"/>
      </rPr>
      <t>objprop02</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Individuo</t>
    </r>
  </si>
  <si>
    <r>
      <t xml:space="preserve">Class: </t>
    </r>
    <r>
      <rPr>
        <b/>
        <sz val="6"/>
        <color rgb="FFFFC000"/>
        <rFont val="Arial Nova Cond"/>
        <family val="2"/>
      </rPr>
      <t>Classe.B</t>
    </r>
    <r>
      <rPr>
        <sz val="6"/>
        <color theme="1"/>
        <rFont val="Arial Nova Cond"/>
        <family val="2"/>
      </rPr>
      <t xml:space="preserve">
    Annotations:  rdfs:label "Explicação da classe"@pt
    SubClassOf:  </t>
    </r>
    <r>
      <rPr>
        <b/>
        <sz val="6"/>
        <color rgb="FFFFC000"/>
        <rFont val="Arial Nova Cond"/>
        <family val="2"/>
      </rPr>
      <t>Classe.A</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some</t>
    </r>
    <r>
      <rPr>
        <sz val="6"/>
        <color theme="1"/>
        <rFont val="Arial Nova Cond"/>
        <family val="2"/>
      </rPr>
      <t xml:space="preserve"> </t>
    </r>
    <r>
      <rPr>
        <sz val="6"/>
        <color rgb="FFFFC000"/>
        <rFont val="Arial Nova Cond"/>
        <family val="2"/>
      </rPr>
      <t xml:space="preserve">Classe.C </t>
    </r>
    <r>
      <rPr>
        <b/>
        <sz val="6"/>
        <color theme="1"/>
        <rFont val="Arial Nova Cond"/>
        <family val="2"/>
      </rPr>
      <t>,</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some</t>
    </r>
    <r>
      <rPr>
        <sz val="6"/>
        <color theme="1"/>
        <rFont val="Arial Nova Cond"/>
        <family val="2"/>
      </rPr>
      <t xml:space="preserve"> </t>
    </r>
    <r>
      <rPr>
        <sz val="6"/>
        <color rgb="FFFFC000"/>
        <rFont val="Arial Nova Cond"/>
        <family val="2"/>
      </rPr>
      <t>Classe.D</t>
    </r>
    <r>
      <rPr>
        <b/>
        <sz val="6"/>
        <color rgb="FFFFC000"/>
        <rFont val="Arial Nova Cond"/>
        <family val="2"/>
      </rPr>
      <t xml:space="preserve"> </t>
    </r>
    <r>
      <rPr>
        <b/>
        <sz val="6"/>
        <color theme="1"/>
        <rFont val="Arial Nova Cond"/>
        <family val="2"/>
      </rPr>
      <t>,</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only</t>
    </r>
    <r>
      <rPr>
        <sz val="6"/>
        <color theme="1"/>
        <rFont val="Arial Nova Cond"/>
        <family val="2"/>
      </rPr>
      <t xml:space="preserve"> ( </t>
    </r>
    <r>
      <rPr>
        <sz val="6"/>
        <color rgb="FFFFC000"/>
        <rFont val="Arial Nova Cond"/>
        <family val="2"/>
      </rPr>
      <t>Classe.C</t>
    </r>
    <r>
      <rPr>
        <sz val="6"/>
        <color theme="1"/>
        <rFont val="Arial Nova Cond"/>
        <family val="2"/>
      </rPr>
      <t xml:space="preserve"> </t>
    </r>
    <r>
      <rPr>
        <sz val="6"/>
        <color rgb="FF00B0F0"/>
        <rFont val="Arial Nova Cond"/>
        <family val="2"/>
      </rPr>
      <t>or</t>
    </r>
    <r>
      <rPr>
        <sz val="6"/>
        <color theme="1"/>
        <rFont val="Arial Nova Cond"/>
        <family val="2"/>
      </rPr>
      <t xml:space="preserve"> </t>
    </r>
    <r>
      <rPr>
        <sz val="6"/>
        <color rgb="FFFFC000"/>
        <rFont val="Arial Nova Cond"/>
        <family val="2"/>
      </rPr>
      <t>Classe.D</t>
    </r>
    <r>
      <rPr>
        <sz val="6"/>
        <color theme="1"/>
        <rFont val="Arial Nova Cond"/>
        <family val="2"/>
      </rPr>
      <t xml:space="preserve"> ) </t>
    </r>
    <r>
      <rPr>
        <b/>
        <sz val="6"/>
        <color theme="1"/>
        <rFont val="Arial Nova Cond"/>
        <family val="2"/>
      </rPr>
      <t>,</t>
    </r>
    <r>
      <rPr>
        <sz val="6"/>
        <color theme="1"/>
        <rFont val="Arial Nova Cond"/>
        <family val="2"/>
      </rPr>
      <t xml:space="preserve">
                       </t>
    </r>
    <r>
      <rPr>
        <b/>
        <sz val="6"/>
        <color theme="4"/>
        <rFont val="Arial Nova Cond"/>
        <family val="2"/>
      </rPr>
      <t>objprop02</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Individuo</t>
    </r>
  </si>
  <si>
    <r>
      <rPr>
        <b/>
        <sz val="6"/>
        <color rgb="FFFFC000"/>
        <rFont val="Arial Nova Cond"/>
        <family val="2"/>
      </rPr>
      <t>Classe</t>
    </r>
    <r>
      <rPr>
        <sz val="6"/>
        <color theme="1"/>
        <rFont val="Arial Nova Cond"/>
        <family val="2"/>
      </rPr>
      <t xml:space="preserve"> </t>
    </r>
    <r>
      <rPr>
        <sz val="6"/>
        <color rgb="FF00B0F0"/>
        <rFont val="Arial Nova Cond"/>
        <family val="2"/>
      </rPr>
      <t>and</t>
    </r>
    <r>
      <rPr>
        <sz val="6"/>
        <color theme="1"/>
        <rFont val="Arial Nova Cond"/>
        <family val="2"/>
      </rPr>
      <t xml:space="preserve"> </t>
    </r>
    <r>
      <rPr>
        <b/>
        <sz val="6"/>
        <color theme="1"/>
        <rFont val="Arial Nova Cond"/>
        <family val="2"/>
      </rPr>
      <t>(</t>
    </r>
    <r>
      <rPr>
        <sz val="6"/>
        <color theme="1"/>
        <rFont val="Arial Nova Cond"/>
        <family val="2"/>
      </rPr>
      <t xml:space="preserve"> </t>
    </r>
    <r>
      <rPr>
        <b/>
        <sz val="6"/>
        <color theme="4" tint="-0.249977111117893"/>
        <rFont val="Arial Nova Cond"/>
        <family val="2"/>
      </rPr>
      <t>objprop</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 xml:space="preserve">Indivíduo </t>
    </r>
    <r>
      <rPr>
        <b/>
        <sz val="6"/>
        <rFont val="Arial Nova Cond"/>
        <family val="2"/>
      </rPr>
      <t>)</t>
    </r>
  </si>
  <si>
    <t>Filtros DL possíveis</t>
  </si>
  <si>
    <r>
      <t xml:space="preserve">Norma.Nacional </t>
    </r>
    <r>
      <rPr>
        <b/>
        <sz val="6"/>
        <color rgb="FF00B0F0"/>
        <rFont val="Arial Nova Cond"/>
        <family val="2"/>
      </rPr>
      <t>and</t>
    </r>
    <r>
      <rPr>
        <sz val="6"/>
        <color theme="1"/>
        <rFont val="Arial Nova Cond"/>
        <family val="2"/>
      </rPr>
      <t xml:space="preserve"> </t>
    </r>
    <r>
      <rPr>
        <b/>
        <sz val="6"/>
        <color theme="8" tint="-0.249977111117893"/>
        <rFont val="Arial Nova Cond"/>
        <family val="2"/>
      </rPr>
      <t>tem.siscla.equiv</t>
    </r>
    <r>
      <rPr>
        <sz val="6"/>
        <color theme="1"/>
        <rFont val="Arial Nova Cond"/>
        <family val="2"/>
      </rPr>
      <t xml:space="preserve">  </t>
    </r>
    <r>
      <rPr>
        <b/>
        <sz val="6"/>
        <color rgb="FF00B0F0"/>
        <rFont val="Arial Nova Cond"/>
        <family val="2"/>
      </rPr>
      <t>value</t>
    </r>
    <r>
      <rPr>
        <sz val="6"/>
        <color theme="1"/>
        <rFont val="Arial Nova Cond"/>
        <family val="2"/>
      </rPr>
      <t xml:space="preserve"> </t>
    </r>
    <r>
      <rPr>
        <b/>
        <sz val="6"/>
        <color rgb="FFFF99FF"/>
        <rFont val="Arial Nova Cond"/>
        <family val="2"/>
      </rPr>
      <t>Omni.41</t>
    </r>
  </si>
  <si>
    <r>
      <t xml:space="preserve">(é.unidade.funcional.sus </t>
    </r>
    <r>
      <rPr>
        <sz val="6"/>
        <color rgb="FF00B0F0"/>
        <rFont val="Arial Nova Cond"/>
        <family val="2"/>
      </rPr>
      <t>value</t>
    </r>
    <r>
      <rPr>
        <sz val="6"/>
        <color theme="1"/>
        <rFont val="Arial Nova Cond"/>
        <family val="2"/>
      </rPr>
      <t xml:space="preserve"> UF.EME and Prédio) and</t>
    </r>
    <r>
      <rPr>
        <b/>
        <sz val="6"/>
        <color theme="8" tint="-0.249977111117893"/>
        <rFont val="Arial Nova Cond"/>
        <family val="2"/>
      </rPr>
      <t xml:space="preserve"> é.dentro.de</t>
    </r>
    <r>
      <rPr>
        <sz val="6"/>
        <color theme="1"/>
        <rFont val="Arial Nova Cond"/>
        <family val="2"/>
      </rPr>
      <t xml:space="preserve"> </t>
    </r>
    <r>
      <rPr>
        <sz val="6"/>
        <color rgb="FF00B0F0"/>
        <rFont val="Arial Nova Cond"/>
        <family val="2"/>
      </rPr>
      <t>value</t>
    </r>
    <r>
      <rPr>
        <sz val="6"/>
        <color theme="1"/>
        <rFont val="Arial Nova Cond"/>
        <family val="2"/>
      </rPr>
      <t xml:space="preserve"> Copacabana</t>
    </r>
  </si>
  <si>
    <r>
      <t xml:space="preserve">ObjetoBIM and é.tema </t>
    </r>
    <r>
      <rPr>
        <sz val="6"/>
        <color rgb="FF00B0F0"/>
        <rFont val="Arial Nova Cond"/>
        <family val="2"/>
      </rPr>
      <t>value</t>
    </r>
    <r>
      <rPr>
        <sz val="6"/>
        <color theme="1"/>
        <rFont val="Arial Nova Cond"/>
        <family val="2"/>
      </rPr>
      <t xml:space="preserve"> </t>
    </r>
    <r>
      <rPr>
        <b/>
        <sz val="6"/>
        <color rgb="FFFF99FF"/>
        <rFont val="Arial Nova Cond"/>
        <family val="2"/>
      </rPr>
      <t>Tema.Estrutura</t>
    </r>
  </si>
  <si>
    <r>
      <t xml:space="preserve">ObjetoBIM and é.tema </t>
    </r>
    <r>
      <rPr>
        <sz val="6"/>
        <color rgb="FF00B0F0"/>
        <rFont val="Arial Nova Cond"/>
        <family val="2"/>
      </rPr>
      <t>value</t>
    </r>
    <r>
      <rPr>
        <sz val="6"/>
        <color theme="1"/>
        <rFont val="Arial Nova Cond"/>
        <family val="2"/>
      </rPr>
      <t xml:space="preserve"> </t>
    </r>
    <r>
      <rPr>
        <b/>
        <sz val="6"/>
        <color rgb="FFFF99FF"/>
        <rFont val="Arial Nova Cond"/>
        <family val="2"/>
      </rPr>
      <t>Tema.Saúde</t>
    </r>
  </si>
  <si>
    <r>
      <t xml:space="preserve">Ambiente and é.localizado  </t>
    </r>
    <r>
      <rPr>
        <sz val="6"/>
        <color rgb="FF00B0F0"/>
        <rFont val="Arial Nova Cond"/>
        <family val="2"/>
      </rPr>
      <t>value</t>
    </r>
    <r>
      <rPr>
        <sz val="6"/>
        <color theme="1"/>
        <rFont val="Arial Nova Cond"/>
        <family val="2"/>
      </rPr>
      <t xml:space="preserve"> </t>
    </r>
    <r>
      <rPr>
        <b/>
        <sz val="6"/>
        <color rgb="FFFF99FF"/>
        <rFont val="Arial Nova Cond"/>
        <family val="2"/>
      </rPr>
      <t>Rio.de.Janeiro</t>
    </r>
  </si>
  <si>
    <r>
      <t xml:space="preserve">Prédio and é.localizado  </t>
    </r>
    <r>
      <rPr>
        <sz val="6"/>
        <color rgb="FF00B0F0"/>
        <rFont val="Arial Nova Cond"/>
        <family val="2"/>
      </rPr>
      <t>value</t>
    </r>
    <r>
      <rPr>
        <sz val="6"/>
        <color theme="1"/>
        <rFont val="Arial Nova Cond"/>
        <family val="2"/>
      </rPr>
      <t xml:space="preserve"> </t>
    </r>
    <r>
      <rPr>
        <b/>
        <sz val="6"/>
        <color rgb="FFFF99FF"/>
        <rFont val="Arial Nova Cond"/>
        <family val="2"/>
      </rPr>
      <t>Rio.de.Janeiro</t>
    </r>
  </si>
  <si>
    <r>
      <t xml:space="preserve">Bairro and ( é.localizado   </t>
    </r>
    <r>
      <rPr>
        <sz val="6"/>
        <color rgb="FF00B0F0"/>
        <rFont val="Arial Nova Cond"/>
        <family val="2"/>
      </rPr>
      <t>value</t>
    </r>
    <r>
      <rPr>
        <sz val="6"/>
        <color theme="1"/>
        <rFont val="Arial Nova Cond"/>
        <family val="2"/>
      </rPr>
      <t xml:space="preserve"> </t>
    </r>
    <r>
      <rPr>
        <b/>
        <sz val="6"/>
        <color rgb="FFFF99FF"/>
        <rFont val="Arial Nova Cond"/>
        <family val="2"/>
      </rPr>
      <t>AP.1</t>
    </r>
    <r>
      <rPr>
        <sz val="6"/>
        <color theme="1"/>
        <rFont val="Arial Nova Cond"/>
        <family val="2"/>
      </rPr>
      <t>)</t>
    </r>
  </si>
  <si>
    <r>
      <t xml:space="preserve">Bairro and ( é.localizado  </t>
    </r>
    <r>
      <rPr>
        <sz val="6"/>
        <color rgb="FF00B0F0"/>
        <rFont val="Arial Nova Cond"/>
        <family val="2"/>
      </rPr>
      <t>value</t>
    </r>
    <r>
      <rPr>
        <sz val="6"/>
        <color theme="1"/>
        <rFont val="Arial Nova Cond"/>
        <family val="2"/>
      </rPr>
      <t xml:space="preserve"> </t>
    </r>
    <r>
      <rPr>
        <b/>
        <sz val="6"/>
        <color rgb="FFFF99FF"/>
        <rFont val="Arial Nova Cond"/>
        <family val="2"/>
      </rPr>
      <t>RA.12</t>
    </r>
    <r>
      <rPr>
        <sz val="6"/>
        <color theme="1"/>
        <rFont val="Arial Nova Cond"/>
        <family val="2"/>
      </rPr>
      <t>)</t>
    </r>
  </si>
  <si>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</si>
  <si>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</si>
  <si>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</si>
  <si>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</si>
  <si>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</si>
  <si>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</si>
  <si>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</si>
  <si>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</si>
  <si>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</si>
  <si>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</si>
  <si>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</si>
  <si>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Indivíduo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</si>
  <si>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</si>
  <si>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</si>
  <si>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</si>
  <si>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</si>
  <si>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</si>
  <si>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</si>
  <si>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</si>
  <si>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</si>
  <si>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</si>
  <si>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</si>
  <si>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</si>
  <si>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</si>
  <si>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</si>
  <si>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</si>
  <si>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</si>
  <si>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</si>
  <si>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</si>
  <si>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</si>
  <si>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</si>
  <si>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</si>
  <si>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</si>
  <si>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</si>
  <si>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</si>
  <si>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Advertência1</t>
  </si>
  <si>
    <t>Prédio</t>
  </si>
  <si>
    <t>Cidade</t>
  </si>
  <si>
    <t>Explicação</t>
  </si>
  <si>
    <t>Explicación</t>
  </si>
  <si>
    <t>bim:</t>
  </si>
  <si>
    <t>0</t>
  </si>
  <si>
    <t>Natureza</t>
  </si>
  <si>
    <t>Disciplina</t>
  </si>
  <si>
    <t>Tema</t>
  </si>
  <si>
    <t>00Raiz</t>
  </si>
  <si>
    <t>00Super
Class
2</t>
  </si>
  <si>
    <t>00Super
Class
3</t>
  </si>
  <si>
    <t>00Super
Class
4</t>
  </si>
  <si>
    <t>00 Super
Class
5</t>
  </si>
  <si>
    <t>000 Tradução Classe 5</t>
  </si>
  <si>
    <t>000 Traducción Classe 5</t>
  </si>
  <si>
    <t>Interop</t>
  </si>
  <si>
    <t>Especie</t>
  </si>
  <si>
    <t>.</t>
  </si>
  <si>
    <t>Interdisciplinar</t>
  </si>
  <si>
    <t>N°</t>
  </si>
  <si>
    <t>Val</t>
  </si>
  <si>
    <t>Projeto</t>
  </si>
  <si>
    <t>Red</t>
  </si>
  <si>
    <t>Green</t>
  </si>
  <si>
    <t>Blue</t>
  </si>
  <si>
    <t>Alfa</t>
  </si>
  <si>
    <t>Cor.Digital</t>
  </si>
  <si>
    <t>Cromática</t>
  </si>
  <si>
    <t>Conceitos de elementos cromáticos</t>
  </si>
  <si>
    <t>Formalizar conceitos de elementos cromáticos</t>
  </si>
  <si>
    <t>Formalizar conceptos de elementos cromáticos</t>
  </si>
  <si>
    <t>Classe</t>
  </si>
  <si>
    <t>Equivalente a</t>
  </si>
  <si>
    <t>red</t>
  </si>
  <si>
    <t>green</t>
  </si>
  <si>
    <t>blue</t>
  </si>
  <si>
    <t>Cinza.Claro</t>
  </si>
  <si>
    <t>Cinza.Medio</t>
  </si>
  <si>
    <t>Cinza.Escuro</t>
  </si>
  <si>
    <t>alfa</t>
  </si>
  <si>
    <t>Red and Green and Blue and Alfa</t>
  </si>
  <si>
    <t>Canal.R</t>
  </si>
  <si>
    <t>Canal.G</t>
  </si>
  <si>
    <t>Canal.B</t>
  </si>
  <si>
    <t>Canal.A</t>
  </si>
  <si>
    <t>Cromático</t>
  </si>
  <si>
    <t>Paleta</t>
  </si>
  <si>
    <t>Puro.R</t>
  </si>
  <si>
    <t>Puro.G</t>
  </si>
  <si>
    <t>Puro.B</t>
  </si>
  <si>
    <t xml:space="preserve">Red and Green and Blue </t>
  </si>
  <si>
    <t>rgb</t>
  </si>
  <si>
    <t>Canal</t>
  </si>
  <si>
    <t>é.rgb some Cor.Digital or é.rgba some Cor.Digital</t>
  </si>
  <si>
    <t>é.red min 0  ,  é.red max 255</t>
  </si>
  <si>
    <t>é.green min 0  ,  é.green  max 255</t>
  </si>
  <si>
    <t>é.blue min 0  ,  é.blue max 255</t>
  </si>
  <si>
    <t>é.alfa min 0  ,  é.alfa  max 255</t>
  </si>
  <si>
    <t>Pantone</t>
  </si>
  <si>
    <t xml:space="preserve">Cor.Pantone </t>
  </si>
  <si>
    <t>DNIT</t>
  </si>
  <si>
    <t xml:space="preserve">Cor.Dnit </t>
  </si>
  <si>
    <t>Pantone.116.C</t>
  </si>
  <si>
    <t>Catálogo</t>
  </si>
  <si>
    <t>Cores do catálogo Pantone</t>
  </si>
  <si>
    <t>Colores del catálogo Pantone</t>
  </si>
  <si>
    <t>Pantone.370.C</t>
  </si>
  <si>
    <t>Pantone.3425.C</t>
  </si>
  <si>
    <t>é.usado.por</t>
  </si>
  <si>
    <t>Magenta</t>
  </si>
  <si>
    <t>Cyan</t>
  </si>
  <si>
    <t>Yellow</t>
  </si>
  <si>
    <t>Black</t>
  </si>
  <si>
    <t>CMY</t>
  </si>
  <si>
    <t>CMYB</t>
  </si>
  <si>
    <t>RGB</t>
  </si>
  <si>
    <t>RGBA</t>
  </si>
  <si>
    <t>é.cyan min 0  ,  é.cyan max 255</t>
  </si>
  <si>
    <t>é.magenta min 0  ,  é.magenta  max 255</t>
  </si>
  <si>
    <t>é.yellow min 0  ,  é.yellow max 255</t>
  </si>
  <si>
    <t>é.black min 0  ,  é.black  max 255</t>
  </si>
  <si>
    <t>é.cmy some Cor.Digital or é.cmyb some Cor.Digital</t>
  </si>
  <si>
    <t xml:space="preserve">Cyan and Magenta and Yellow </t>
  </si>
  <si>
    <t>Cyan and Magenta and Yellow  and Black</t>
  </si>
  <si>
    <t>Quantidade de ciano entre 0 e 255</t>
  </si>
  <si>
    <t>Quantidade de magenta entre 0 e 255</t>
  </si>
  <si>
    <t>Quantidade de amarelo entre 0 e 255</t>
  </si>
  <si>
    <t>Quantidade de preto entre 0 e 255</t>
  </si>
  <si>
    <t>Quantidade de vermelho entre 0 e 255</t>
  </si>
  <si>
    <t>Quantidade de verde entre 0 e 255</t>
  </si>
  <si>
    <t>Quantidade de azul entre 0 e 255</t>
  </si>
  <si>
    <t>Quantidade de transparência entre 0 e 255</t>
  </si>
  <si>
    <t>Cor CMY digital definida</t>
  </si>
  <si>
    <t>Cor CMYB digital com transparência</t>
  </si>
  <si>
    <t>Cor RGB digital definida</t>
  </si>
  <si>
    <t>Cantidad de cian entre 0 y 255</t>
  </si>
  <si>
    <t>Cantidad de magenta entre 0 y 255</t>
  </si>
  <si>
    <t>Cantidad de amarillo entre 0 y 255</t>
  </si>
  <si>
    <t>Cantidad de negro entre 0 y 255</t>
  </si>
  <si>
    <t>Cantidad de rojo entre 0 y 255</t>
  </si>
  <si>
    <t>Cantidad de verde entre 0 y 255</t>
  </si>
  <si>
    <t>Cantidad de azul entre 0 y 255</t>
  </si>
  <si>
    <t>Cantidad de transparencia entre 0 y 255</t>
  </si>
  <si>
    <t>Conjunto de colores CMY digital</t>
  </si>
  <si>
    <t>Color digital CMYB con transparencia</t>
  </si>
  <si>
    <t>Conjunto de colores RGB digitales</t>
  </si>
  <si>
    <t>Paleta.DNIT</t>
  </si>
  <si>
    <t>magenta</t>
  </si>
  <si>
    <t>yellow</t>
  </si>
  <si>
    <t>Paleta.Pantone</t>
  </si>
  <si>
    <t>cyan</t>
  </si>
  <si>
    <t>nome</t>
  </si>
  <si>
    <t>"Paleta Cromática DNIT"</t>
  </si>
  <si>
    <t>"Federal"</t>
  </si>
  <si>
    <t>esfera</t>
  </si>
  <si>
    <t>"Paleta Cromática Pantone"</t>
  </si>
  <si>
    <t>"https://pantonecolors.net"</t>
  </si>
  <si>
    <t>url</t>
  </si>
  <si>
    <t>descrição</t>
  </si>
  <si>
    <t>"Cores utilizadas pelo DNIT para as placas da rede viária"</t>
  </si>
  <si>
    <t>"Azul aditivo puro"</t>
  </si>
  <si>
    <t>"Verde aditivo puro"</t>
  </si>
  <si>
    <t>"Vermelho aditivo puro"</t>
  </si>
  <si>
    <t>"Cinza aditivo claro"</t>
  </si>
  <si>
    <t>"Cinza aditivo escuro"</t>
  </si>
  <si>
    <t>"Cinza aditivo médio"</t>
  </si>
  <si>
    <t>é.pertencente.a</t>
  </si>
  <si>
    <t>"Cores padronizadas no sistema Pantone Matching System"</t>
  </si>
  <si>
    <t>marca</t>
  </si>
  <si>
    <t>"Pantone"</t>
  </si>
  <si>
    <t>Cor.Sub.01</t>
  </si>
  <si>
    <t>Cor.Sub.02</t>
  </si>
  <si>
    <t>Cor.Adi.01</t>
  </si>
  <si>
    <t>Cor.Adi.02</t>
  </si>
  <si>
    <t>Cor RGBA digital com transparência</t>
  </si>
  <si>
    <t>Color RGBA digital con transparencia</t>
  </si>
  <si>
    <t>Cores do catálogo Departamento Nacional de Infraestrutura de Transportes do Brasil</t>
  </si>
  <si>
    <t>Catálogo de colores del Departamento Nacional de Infraestructura de Transportes de Brasil</t>
  </si>
  <si>
    <t>cmy</t>
  </si>
  <si>
    <t>Munsell</t>
  </si>
  <si>
    <t>"Cor Pantone"</t>
  </si>
  <si>
    <t>"Cor CMY"</t>
  </si>
  <si>
    <t>"Cor RGB"</t>
  </si>
  <si>
    <t>Matiz.RP</t>
  </si>
  <si>
    <t>Matiz.P</t>
  </si>
  <si>
    <t>Matiz.PB</t>
  </si>
  <si>
    <t>Matiz.B</t>
  </si>
  <si>
    <t>Matiz.BG</t>
  </si>
  <si>
    <t>Matiz.G</t>
  </si>
  <si>
    <t>Matiz.GY</t>
  </si>
  <si>
    <t>Matiz.Y</t>
  </si>
  <si>
    <t>Matiz.YR</t>
  </si>
  <si>
    <t>Matiz.R</t>
  </si>
  <si>
    <t>Sistema.Munsell</t>
  </si>
  <si>
    <t>"Sistema de cores Munsell"</t>
  </si>
  <si>
    <t>N10</t>
  </si>
  <si>
    <t>N00</t>
  </si>
  <si>
    <t>N01</t>
  </si>
  <si>
    <t>N02</t>
  </si>
  <si>
    <t>N03</t>
  </si>
  <si>
    <t>N04</t>
  </si>
  <si>
    <t>N05</t>
  </si>
  <si>
    <t>N06</t>
  </si>
  <si>
    <t>N07</t>
  </si>
  <si>
    <t>N08</t>
  </si>
  <si>
    <t>N09</t>
  </si>
  <si>
    <t>"Matiz (HUE) red-purple"</t>
  </si>
  <si>
    <t>"Matiz (HUE) purple"</t>
  </si>
  <si>
    <t>"Matiz (HUE) purple-blue"</t>
  </si>
  <si>
    <t>"Matiz (HUE) blue"</t>
  </si>
  <si>
    <t>"Matiz (HUE) blue-green"</t>
  </si>
  <si>
    <t>"Matiz (HUE) green"</t>
  </si>
  <si>
    <t>"Matiz (HUE) green-yellow"</t>
  </si>
  <si>
    <t>"Matiz (HUE) yellow"</t>
  </si>
  <si>
    <t>"Matiz (HUE) yellow-red"</t>
  </si>
  <si>
    <t>"Matiz (HUE) red"</t>
  </si>
  <si>
    <t>"Nível de luminosidade 10 superior de valor branco"</t>
  </si>
  <si>
    <t>"Nível de luminosidade  8 intermédio superior claros"</t>
  </si>
  <si>
    <t>"Nível de luminosidade  7 intermédio superior claros"</t>
  </si>
  <si>
    <t>"Nível de luminosidade  9 intermédio superior claros"</t>
  </si>
  <si>
    <t>"Nível de luminosidade  6 intermédio superior claros"</t>
  </si>
  <si>
    <t>"Nível de luminosidade  5 intermédio central"</t>
  </si>
  <si>
    <t>"Nível de luminosidade  4 intermédio inferior escuros"</t>
  </si>
  <si>
    <t>"Nível de luminosidade  3 intermédio inferior escuros"</t>
  </si>
  <si>
    <t>"Nível de luminosidade  2 intermédio inferior escuros"</t>
  </si>
  <si>
    <t>"Nível de luminosidade  1 intermédio inferior escuros"</t>
  </si>
  <si>
    <t>"Nível de luminosidade  0 inferior de valor negro"</t>
  </si>
  <si>
    <t>Hue</t>
  </si>
  <si>
    <t>Luminosidade</t>
  </si>
  <si>
    <t>Croma</t>
  </si>
  <si>
    <t>Matiz do sistema de cor Munsell</t>
  </si>
  <si>
    <t>Luminosidade do sistema de cor Munsell</t>
  </si>
  <si>
    <t>Matiz del sistema de color Munsell</t>
  </si>
  <si>
    <t>Luminosidad del sistema de color Munsell</t>
  </si>
  <si>
    <t>C00</t>
  </si>
  <si>
    <t>C01</t>
  </si>
  <si>
    <t>C05</t>
  </si>
  <si>
    <t>C10</t>
  </si>
  <si>
    <t>C20</t>
  </si>
  <si>
    <t>"Nível de cromaticidade  0 é o cinza neutro"</t>
  </si>
  <si>
    <t>"Nível de cromaticidade  20 é uma cor altamente saturada"</t>
  </si>
  <si>
    <t>"Nível de cromaticidade  10 é uma cor forte saturada"</t>
  </si>
  <si>
    <t>"Nível de cromaticidade  1 é uma cor fraca"</t>
  </si>
  <si>
    <t>"Nível de cromaticidade  5 é uma cor fraca"</t>
  </si>
  <si>
    <t>Croma do sistema de cor Munsell. É o grau de afastamento de uma cor em relação à cor neutra de mesmo valor. Um baixo croma enfraquece a cor. Um croma alto para cor saturada, forte ou vívida.</t>
  </si>
  <si>
    <t>Chroma del sistema de color Munsell. Es el grado de distancia de un color al color neutro del mismo valor. Un croma bajo debilita el color. Un croma alto para colores saturados, fuertes o vivos.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</si>
</sst>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x14ac:knownFonts="1">
    <font>
      <sz val="11"/>
      <color theme="1"/>
      <name val="Calibri"/>
      <family val="2"/>
      <scheme val="minor"/>
    </font>
    <font>
      <sz val="8"/>
      <name val="Calibri"/>
      <family val="2"/>
      <scheme val="minor"/>
    </font>
    <font>
      <sz val="6"/>
      <name val="Arial Nova Cond"/>
      <family val="2"/>
    </font>
    <font>
      <sz val="6"/>
      <color theme="1"/>
      <name val="Arial Nova Cond"/>
      <family val="2"/>
    </font>
    <font>
      <b/>
      <sz val="6"/>
      <name val="Arial Nova Cond"/>
      <family val="2"/>
    </font>
    <font>
      <i/>
      <sz val="6"/>
      <name val="Arial Nova Cond"/>
      <family val="2"/>
    </font>
    <font>
      <b/>
      <sz val="6"/>
      <color theme="1"/>
      <name val="Arial Nova Cond"/>
      <family val="2"/>
    </font>
    <font>
      <b/>
      <sz val="6"/>
      <color rgb="FFFFC000"/>
      <name val="Arial Nova Cond"/>
      <family val="2"/>
    </font>
    <font>
      <sz val="6"/>
      <color theme="8"/>
      <name val="Arial Nova Cond"/>
      <family val="2"/>
    </font>
    <font>
      <b/>
      <sz val="6"/>
      <color rgb="FFFF99FF"/>
      <name val="Arial Nova Cond"/>
      <family val="2"/>
    </font>
    <font>
      <b/>
      <sz val="6"/>
      <color theme="4"/>
      <name val="Arial Nova Cond"/>
      <family val="2"/>
    </font>
    <font>
      <sz val="6"/>
      <color rgb="FF00B0F0"/>
      <name val="Arial Nova Cond"/>
      <family val="2"/>
    </font>
    <font>
      <b/>
      <sz val="6"/>
      <color theme="8" tint="-0.249977111117893"/>
      <name val="Arial Nova Cond"/>
      <family val="2"/>
    </font>
    <font>
      <sz val="6"/>
      <color rgb="FFFFC000"/>
      <name val="Arial Nova Cond"/>
      <family val="2"/>
    </font>
    <font>
      <b/>
      <sz val="6"/>
      <color theme="4" tint="-0.249977111117893"/>
      <name val="Arial Nova Cond"/>
      <family val="2"/>
    </font>
    <font>
      <b/>
      <sz val="6"/>
      <color rgb="FF00B0F0"/>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2">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0" tint="-4.9989318521683403E-2"/>
        <bgColor rgb="FF000000"/>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99FF"/>
        <bgColor indexed="64"/>
      </patternFill>
    </fill>
    <fill>
      <patternFill patternType="solid">
        <fgColor rgb="FFFFCC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C6AD"/>
        <bgColor rgb="FFFFC7CE"/>
      </patternFill>
    </fill>
    <fill>
      <patternFill patternType="solid">
        <fgColor rgb="FFF6E896"/>
        <bgColor rgb="FFD9F2D0"/>
      </patternFill>
    </fill>
    <fill>
      <patternFill patternType="solid">
        <fgColor theme="5" tint="0.59999389629810485"/>
        <bgColor rgb="FFD9F2D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3" fillId="0" borderId="0" xfId="0" applyFont="1"/>
    <xf numFmtId="0" fontId="3" fillId="0" borderId="0" xfId="0" applyFont="1" applyAlignment="1">
      <alignment horizontal="center"/>
    </xf>
    <xf numFmtId="0" fontId="3" fillId="9" borderId="1" xfId="0" applyFont="1" applyFill="1" applyBorder="1" applyAlignment="1">
      <alignment horizontal="center" vertical="center"/>
    </xf>
    <xf numFmtId="0" fontId="6" fillId="9" borderId="1" xfId="0" applyFont="1" applyFill="1" applyBorder="1" applyAlignment="1">
      <alignment vertical="center"/>
    </xf>
    <xf numFmtId="0" fontId="3" fillId="0" borderId="1" xfId="0" applyFont="1" applyBorder="1" applyAlignment="1">
      <alignment vertical="center" wrapText="1"/>
    </xf>
    <xf numFmtId="0" fontId="3" fillId="0" borderId="1" xfId="0" applyFont="1" applyBorder="1" applyAlignment="1">
      <alignment vertical="center"/>
    </xf>
    <xf numFmtId="0" fontId="16" fillId="0" borderId="0" xfId="0" applyFont="1" applyAlignment="1">
      <alignment vertical="center"/>
    </xf>
    <xf numFmtId="0" fontId="17" fillId="15" borderId="1" xfId="0" applyFont="1" applyFill="1" applyBorder="1" applyAlignment="1">
      <alignment horizontal="left" vertical="center"/>
    </xf>
    <xf numFmtId="0" fontId="18" fillId="0" borderId="1" xfId="0" applyFont="1" applyBorder="1" applyAlignment="1">
      <alignment horizontal="left" vertical="center"/>
    </xf>
    <xf numFmtId="0" fontId="19" fillId="14" borderId="1" xfId="0" applyFont="1" applyFill="1" applyBorder="1" applyAlignment="1">
      <alignment vertical="center"/>
    </xf>
    <xf numFmtId="0" fontId="18" fillId="0" borderId="1" xfId="0" applyFont="1" applyBorder="1" applyAlignment="1">
      <alignment vertical="center"/>
    </xf>
    <xf numFmtId="22" fontId="18" fillId="0" borderId="1" xfId="0" applyNumberFormat="1" applyFont="1" applyBorder="1" applyAlignment="1">
      <alignment horizontal="left" vertical="center"/>
    </xf>
    <xf numFmtId="0" fontId="18" fillId="0" borderId="1" xfId="0" applyFont="1" applyBorder="1" applyAlignment="1">
      <alignment vertical="center" wrapText="1"/>
    </xf>
    <xf numFmtId="0" fontId="20" fillId="16" borderId="1" xfId="0" applyFont="1" applyFill="1" applyBorder="1" applyAlignment="1">
      <alignment horizontal="center" vertical="center" wrapText="1"/>
    </xf>
    <xf numFmtId="0" fontId="18" fillId="6" borderId="1" xfId="0" applyFont="1" applyFill="1" applyBorder="1" applyAlignment="1">
      <alignment vertical="center"/>
    </xf>
    <xf numFmtId="0" fontId="23" fillId="6" borderId="1" xfId="0" applyFont="1" applyFill="1" applyBorder="1" applyAlignment="1">
      <alignment vertical="center"/>
    </xf>
    <xf numFmtId="0" fontId="18" fillId="7" borderId="1" xfId="0" applyFont="1" applyFill="1" applyBorder="1" applyAlignment="1">
      <alignment vertical="center"/>
    </xf>
    <xf numFmtId="0" fontId="22" fillId="18" borderId="3" xfId="0" applyFont="1" applyFill="1" applyBorder="1" applyAlignment="1">
      <alignment horizontal="center" vertical="center" wrapText="1"/>
    </xf>
    <xf numFmtId="0" fontId="22" fillId="18" borderId="3" xfId="0" applyFont="1" applyFill="1" applyBorder="1" applyAlignment="1">
      <alignment horizontal="left" vertical="center" wrapText="1"/>
    </xf>
    <xf numFmtId="0" fontId="21" fillId="18" borderId="3" xfId="0" applyFont="1" applyFill="1" applyBorder="1" applyAlignment="1">
      <alignment horizontal="left" vertical="center" wrapText="1"/>
    </xf>
    <xf numFmtId="0" fontId="22" fillId="17" borderId="3" xfId="0" applyFont="1" applyFill="1" applyBorder="1" applyAlignment="1">
      <alignment horizontal="left" vertical="center" wrapText="1"/>
    </xf>
    <xf numFmtId="0" fontId="22" fillId="18" borderId="2" xfId="0" applyFont="1" applyFill="1" applyBorder="1" applyAlignment="1">
      <alignment horizontal="center" vertical="center" wrapText="1"/>
    </xf>
    <xf numFmtId="0" fontId="22" fillId="17" borderId="2" xfId="0" applyFont="1" applyFill="1" applyBorder="1" applyAlignment="1">
      <alignment horizontal="left" vertical="center" wrapText="1"/>
    </xf>
    <xf numFmtId="0" fontId="19" fillId="8" borderId="3" xfId="0" applyFont="1" applyFill="1" applyBorder="1" applyAlignment="1">
      <alignment horizontal="center" vertical="center" wrapText="1"/>
    </xf>
    <xf numFmtId="0" fontId="18" fillId="6" borderId="3" xfId="0" applyFont="1" applyFill="1" applyBorder="1" applyAlignment="1">
      <alignment vertical="center"/>
    </xf>
    <xf numFmtId="0" fontId="23" fillId="6" borderId="3" xfId="0" applyFont="1" applyFill="1" applyBorder="1" applyAlignment="1">
      <alignment vertical="center"/>
    </xf>
    <xf numFmtId="0" fontId="23" fillId="6" borderId="3" xfId="0" applyFont="1" applyFill="1" applyBorder="1" applyAlignment="1">
      <alignment horizontal="left" vertical="center"/>
    </xf>
    <xf numFmtId="0" fontId="23" fillId="3" borderId="3" xfId="0" applyFont="1" applyFill="1" applyBorder="1" applyAlignment="1">
      <alignment horizontal="left" vertical="center"/>
    </xf>
    <xf numFmtId="0" fontId="18" fillId="7" borderId="3" xfId="0" applyFont="1" applyFill="1" applyBorder="1" applyAlignment="1">
      <alignment vertical="center"/>
    </xf>
    <xf numFmtId="0" fontId="19" fillId="19" borderId="1" xfId="0" applyFont="1" applyFill="1" applyBorder="1" applyAlignment="1">
      <alignment horizontal="left" vertical="center"/>
    </xf>
    <xf numFmtId="0" fontId="19" fillId="7" borderId="1" xfId="0" applyFont="1" applyFill="1" applyBorder="1" applyAlignment="1">
      <alignment vertical="center"/>
    </xf>
    <xf numFmtId="0" fontId="19" fillId="7" borderId="1" xfId="0" applyFont="1" applyFill="1" applyBorder="1" applyAlignment="1">
      <alignment horizontal="left" vertical="center"/>
    </xf>
    <xf numFmtId="0" fontId="19" fillId="20" borderId="1" xfId="0" applyFont="1" applyFill="1" applyBorder="1" applyAlignment="1">
      <alignment horizontal="center" vertical="center"/>
    </xf>
    <xf numFmtId="0" fontId="23" fillId="5" borderId="1" xfId="0" applyFont="1" applyFill="1" applyBorder="1" applyAlignment="1">
      <alignment horizontal="left" vertical="center"/>
    </xf>
    <xf numFmtId="0" fontId="18" fillId="10" borderId="1" xfId="0" applyFont="1" applyFill="1" applyBorder="1" applyAlignment="1">
      <alignment horizontal="center" vertical="center"/>
    </xf>
    <xf numFmtId="0" fontId="17" fillId="10" borderId="1" xfId="0" applyFont="1" applyFill="1" applyBorder="1" applyAlignment="1">
      <alignment horizontal="left" vertical="center"/>
    </xf>
    <xf numFmtId="0" fontId="23" fillId="12" borderId="1" xfId="0" applyFont="1" applyFill="1" applyBorder="1" applyAlignment="1">
      <alignment horizontal="left" vertical="center"/>
    </xf>
    <xf numFmtId="164" fontId="18" fillId="11" borderId="1" xfId="0" applyNumberFormat="1" applyFont="1" applyFill="1" applyBorder="1" applyAlignment="1">
      <alignment horizontal="left" vertical="center"/>
    </xf>
    <xf numFmtId="0" fontId="17" fillId="10" borderId="1" xfId="0" applyFont="1" applyFill="1" applyBorder="1" applyAlignment="1">
      <alignment vertical="center"/>
    </xf>
    <xf numFmtId="0" fontId="24" fillId="16" borderId="1" xfId="0" applyFont="1" applyFill="1" applyBorder="1" applyAlignment="1">
      <alignment horizontal="center" vertical="center" wrapText="1"/>
    </xf>
    <xf numFmtId="0" fontId="24" fillId="16" borderId="1" xfId="0" applyFont="1" applyFill="1" applyBorder="1" applyAlignment="1">
      <alignment horizontal="left" vertical="center" wrapText="1"/>
    </xf>
    <xf numFmtId="0" fontId="19" fillId="21" borderId="1"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0" fillId="0" borderId="0" xfId="0" applyAlignment="1">
      <alignment vertical="center"/>
    </xf>
    <xf numFmtId="0" fontId="0" fillId="0" borderId="0" xfId="0" applyAlignment="1">
      <alignment horizontal="left" vertical="center"/>
    </xf>
    <xf numFmtId="0" fontId="23" fillId="6" borderId="1" xfId="0" applyFont="1" applyFill="1" applyBorder="1" applyAlignment="1">
      <alignment horizontal="left" vertical="center"/>
    </xf>
    <xf numFmtId="0" fontId="18" fillId="3" borderId="1" xfId="0" applyFont="1" applyFill="1" applyBorder="1" applyAlignment="1">
      <alignment vertical="center"/>
    </xf>
    <xf numFmtId="0" fontId="23" fillId="3" borderId="1" xfId="0" applyFont="1" applyFill="1" applyBorder="1" applyAlignment="1">
      <alignment horizontal="left" vertical="center"/>
    </xf>
    <xf numFmtId="0" fontId="23" fillId="4" borderId="1" xfId="0" applyFont="1" applyFill="1" applyBorder="1" applyAlignment="1">
      <alignment horizontal="left" vertical="center"/>
    </xf>
    <xf numFmtId="0" fontId="23" fillId="4" borderId="1" xfId="0" applyFont="1" applyFill="1" applyBorder="1" applyAlignment="1">
      <alignment vertical="center"/>
    </xf>
    <xf numFmtId="0" fontId="22" fillId="17" borderId="3" xfId="0" applyFont="1" applyFill="1" applyBorder="1" applyAlignment="1">
      <alignment horizontal="center" vertical="center" wrapText="1"/>
    </xf>
    <xf numFmtId="0" fontId="19" fillId="19" borderId="1" xfId="0" applyFont="1" applyFill="1" applyBorder="1" applyAlignment="1">
      <alignment horizontal="center" vertical="center"/>
    </xf>
    <xf numFmtId="0" fontId="0" fillId="0" borderId="0" xfId="0" applyAlignment="1">
      <alignment horizontal="center"/>
    </xf>
    <xf numFmtId="0" fontId="18" fillId="13" borderId="1" xfId="0" applyFont="1" applyFill="1" applyBorder="1" applyAlignment="1">
      <alignment horizontal="left" vertical="center"/>
    </xf>
    <xf numFmtId="164" fontId="18" fillId="12" borderId="1" xfId="0" applyNumberFormat="1" applyFont="1" applyFill="1" applyBorder="1" applyAlignment="1">
      <alignment horizontal="left" vertical="center"/>
    </xf>
    <xf numFmtId="0" fontId="17" fillId="15" borderId="1" xfId="0" applyFont="1" applyFill="1" applyBorder="1" applyAlignment="1">
      <alignment horizontal="center" vertical="center"/>
    </xf>
    <xf numFmtId="0" fontId="18" fillId="11" borderId="1" xfId="0" applyFont="1" applyFill="1" applyBorder="1" applyAlignment="1">
      <alignment horizontal="left" vertical="center"/>
    </xf>
    <xf numFmtId="0" fontId="18" fillId="12" borderId="1" xfId="0" applyFont="1" applyFill="1" applyBorder="1" applyAlignment="1">
      <alignment horizontal="left" vertical="center"/>
    </xf>
    <xf numFmtId="0" fontId="23" fillId="4" borderId="4" xfId="0" applyFont="1" applyFill="1" applyBorder="1" applyAlignment="1">
      <alignment vertical="center"/>
    </xf>
  </cellXfs>
  <cellStyles count="1">
    <cellStyle name="Normal" xfId="0" builtinId="0"/>
  </cellStyles>
  <dxfs count="4">
    <dxf>
      <font>
        <color rgb="FF9C0006"/>
      </font>
      <fill>
        <patternFill>
          <bgColor rgb="FFFFC7CE"/>
        </patternFill>
      </fill>
    </dxf>
    <dxf>
      <font>
        <b val="0"/>
        <i/>
        <strike val="0"/>
        <color rgb="FFFFFFFF"/>
      </font>
    </dxf>
    <dxf>
      <font>
        <b val="0"/>
        <i/>
        <strike val="0"/>
        <color theme="0"/>
      </font>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23"/>
  <sheetViews>
    <sheetView zoomScale="190" zoomScaleNormal="190" workbookViewId="0">
      <pane ySplit="1" topLeftCell="A5" activePane="bottomLeft" state="frozen"/>
      <selection activeCell="C18" sqref="C18"/>
      <selection pane="bottomLeft" activeCell="B18" sqref="B18"/>
    </sheetView>
  </sheetViews>
  <sheetFormatPr defaultColWidth="3.28515625" defaultRowHeight="9.75" customHeight="1" x14ac:dyDescent="0.25"/>
  <cols>
    <col min="1" max="1" width="9.7109375" style="12" customWidth="1"/>
    <col min="2" max="2" width="51.7109375" style="12" customWidth="1"/>
    <col min="3" max="16384" width="3.28515625" style="12"/>
  </cols>
  <sheetData>
    <row r="1" spans="1:2" ht="49.5" customHeight="1" x14ac:dyDescent="0.25">
      <c r="A1" s="13" t="s">
        <v>51</v>
      </c>
      <c r="B1" s="13" t="s">
        <v>50</v>
      </c>
    </row>
    <row r="2" spans="1:2" ht="8.25" customHeight="1" x14ac:dyDescent="0.25">
      <c r="A2" s="14" t="s">
        <v>60</v>
      </c>
      <c r="B2" s="14" t="s">
        <v>78</v>
      </c>
    </row>
    <row r="3" spans="1:2" ht="8.25" customHeight="1" x14ac:dyDescent="0.25">
      <c r="A3" s="14" t="s">
        <v>61</v>
      </c>
      <c r="B3" s="15" t="s">
        <v>102</v>
      </c>
    </row>
    <row r="4" spans="1:2" ht="8.25" customHeight="1" x14ac:dyDescent="0.25">
      <c r="A4" s="14" t="s">
        <v>52</v>
      </c>
      <c r="B4" s="14" t="s">
        <v>62</v>
      </c>
    </row>
    <row r="5" spans="1:2" ht="8.25" customHeight="1" x14ac:dyDescent="0.25">
      <c r="A5" s="14" t="s">
        <v>53</v>
      </c>
      <c r="B5" s="14" t="str">
        <f>_xlfn.CONCAT(B4,"Prop")</f>
        <v>BIMProp</v>
      </c>
    </row>
    <row r="6" spans="1:2" ht="8.25" customHeight="1" x14ac:dyDescent="0.25">
      <c r="A6" s="14" t="s">
        <v>54</v>
      </c>
      <c r="B6" s="14" t="str">
        <f>_xlfn.CONCAT(B4,"Data")</f>
        <v>BIMData</v>
      </c>
    </row>
    <row r="7" spans="1:2" ht="8.25" customHeight="1" x14ac:dyDescent="0.25">
      <c r="A7" s="14" t="s">
        <v>55</v>
      </c>
      <c r="B7" s="14" t="s">
        <v>63</v>
      </c>
    </row>
    <row r="8" spans="1:2" ht="8.25" customHeight="1" x14ac:dyDescent="0.25">
      <c r="A8" s="14" t="s">
        <v>56</v>
      </c>
      <c r="B8" s="14" t="s">
        <v>64</v>
      </c>
    </row>
    <row r="9" spans="1:2" ht="8.25" customHeight="1" x14ac:dyDescent="0.25">
      <c r="A9" s="14" t="s">
        <v>65</v>
      </c>
      <c r="B9" s="14" t="s">
        <v>66</v>
      </c>
    </row>
    <row r="10" spans="1:2" ht="8.25" customHeight="1" x14ac:dyDescent="0.25">
      <c r="A10" s="14" t="s">
        <v>67</v>
      </c>
      <c r="B10" s="14" t="s">
        <v>38</v>
      </c>
    </row>
    <row r="11" spans="1:2" ht="8.25" customHeight="1" x14ac:dyDescent="0.25">
      <c r="A11" s="14" t="s">
        <v>57</v>
      </c>
      <c r="B11" s="14" t="s">
        <v>38</v>
      </c>
    </row>
    <row r="12" spans="1:2" ht="8.25" customHeight="1" x14ac:dyDescent="0.25">
      <c r="A12" s="14" t="s">
        <v>58</v>
      </c>
      <c r="B12" s="14" t="s">
        <v>38</v>
      </c>
    </row>
    <row r="13" spans="1:2" ht="8.25" customHeight="1" x14ac:dyDescent="0.25">
      <c r="A13" s="14" t="s">
        <v>68</v>
      </c>
      <c r="B13" s="14" t="s">
        <v>38</v>
      </c>
    </row>
    <row r="14" spans="1:2" ht="8.25" customHeight="1" x14ac:dyDescent="0.25">
      <c r="A14" s="14" t="s">
        <v>69</v>
      </c>
      <c r="B14" s="14" t="s">
        <v>38</v>
      </c>
    </row>
    <row r="15" spans="1:2" ht="8.25" customHeight="1" x14ac:dyDescent="0.25">
      <c r="A15" s="14" t="s">
        <v>70</v>
      </c>
      <c r="B15" s="14" t="s">
        <v>38</v>
      </c>
    </row>
    <row r="16" spans="1:2" ht="8.25" customHeight="1" x14ac:dyDescent="0.25">
      <c r="A16" s="14" t="s">
        <v>71</v>
      </c>
      <c r="B16" s="14" t="s">
        <v>38</v>
      </c>
    </row>
    <row r="17" spans="1:2" ht="8.25" customHeight="1" x14ac:dyDescent="0.25">
      <c r="A17" s="14" t="s">
        <v>59</v>
      </c>
      <c r="B17" s="16" t="s">
        <v>103</v>
      </c>
    </row>
    <row r="18" spans="1:2" ht="8.25" customHeight="1" x14ac:dyDescent="0.25">
      <c r="A18" s="14" t="s">
        <v>72</v>
      </c>
      <c r="B18" s="17">
        <f ca="1">NOW()</f>
        <v>45777.720170601853</v>
      </c>
    </row>
    <row r="19" spans="1:2" ht="8.25" customHeight="1" x14ac:dyDescent="0.25">
      <c r="A19" s="14" t="s">
        <v>73</v>
      </c>
      <c r="B19" s="14" t="s">
        <v>38</v>
      </c>
    </row>
    <row r="20" spans="1:2" ht="8.25" customHeight="1" x14ac:dyDescent="0.25">
      <c r="A20" s="14" t="s">
        <v>74</v>
      </c>
      <c r="B20" s="14" t="s">
        <v>38</v>
      </c>
    </row>
    <row r="21" spans="1:2" ht="8.25" customHeight="1" x14ac:dyDescent="0.25">
      <c r="A21" s="14" t="s">
        <v>75</v>
      </c>
      <c r="B21" s="14" t="s">
        <v>38</v>
      </c>
    </row>
    <row r="22" spans="1:2" ht="8.25" customHeight="1" x14ac:dyDescent="0.25">
      <c r="A22" s="16" t="s">
        <v>76</v>
      </c>
      <c r="B22" s="18" t="s">
        <v>104</v>
      </c>
    </row>
    <row r="23" spans="1:2" ht="8.25" customHeight="1" x14ac:dyDescent="0.25">
      <c r="A23" s="16" t="s">
        <v>77</v>
      </c>
      <c r="B23" s="18" t="s">
        <v>105</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70001-58CE-4E71-B2CC-A6FBE18AE4D9}">
  <dimension ref="A1:W18"/>
  <sheetViews>
    <sheetView tabSelected="1" topLeftCell="O1" zoomScale="220" zoomScaleNormal="220" workbookViewId="0">
      <pane ySplit="1" topLeftCell="A2" activePane="bottomLeft" state="frozen"/>
      <selection pane="bottomLeft" activeCell="U22" sqref="U22"/>
    </sheetView>
  </sheetViews>
  <sheetFormatPr defaultRowHeight="8.25" customHeight="1" x14ac:dyDescent="0.25"/>
  <cols>
    <col min="1" max="1" width="2.42578125" bestFit="1" customWidth="1"/>
    <col min="2" max="2" width="4.85546875" bestFit="1" customWidth="1"/>
    <col min="3" max="3" width="6.140625" bestFit="1" customWidth="1"/>
    <col min="4" max="4" width="5.28515625" customWidth="1"/>
    <col min="5" max="5" width="6.7109375" bestFit="1" customWidth="1"/>
    <col min="6" max="6" width="6.28515625" customWidth="1"/>
    <col min="7" max="7" width="7" customWidth="1"/>
    <col min="8" max="9" width="6.7109375" customWidth="1"/>
    <col min="10" max="10" width="22.28515625" customWidth="1"/>
    <col min="11" max="11" width="19.28515625" customWidth="1"/>
    <col min="12" max="12" width="5.28515625" customWidth="1"/>
    <col min="13" max="13" width="5.7109375" customWidth="1"/>
    <col min="14" max="14" width="6.28515625" customWidth="1"/>
    <col min="15" max="15" width="6.42578125" customWidth="1"/>
    <col min="16" max="16" width="35.7109375" customWidth="1"/>
    <col min="17" max="17" width="37.42578125" customWidth="1"/>
    <col min="18" max="18" width="3.7109375" style="59" customWidth="1"/>
    <col min="19" max="19" width="5.140625" customWidth="1"/>
    <col min="20" max="20" width="5.42578125" customWidth="1"/>
    <col min="21" max="21" width="6" customWidth="1"/>
    <col min="22" max="22" width="7.7109375" customWidth="1"/>
    <col min="23" max="23" width="6.85546875" bestFit="1" customWidth="1"/>
  </cols>
  <sheetData>
    <row r="1" spans="1:23" ht="55.5" customHeight="1" x14ac:dyDescent="0.25">
      <c r="A1" s="23" t="s">
        <v>79</v>
      </c>
      <c r="B1" s="24" t="s">
        <v>83</v>
      </c>
      <c r="C1" s="24" t="s">
        <v>84</v>
      </c>
      <c r="D1" s="24" t="s">
        <v>85</v>
      </c>
      <c r="E1" s="24" t="s">
        <v>86</v>
      </c>
      <c r="F1" s="24" t="s">
        <v>87</v>
      </c>
      <c r="G1" s="25" t="s">
        <v>39</v>
      </c>
      <c r="H1" s="25" t="s">
        <v>40</v>
      </c>
      <c r="I1" s="25" t="s">
        <v>41</v>
      </c>
      <c r="J1" s="25" t="s">
        <v>42</v>
      </c>
      <c r="K1" s="25" t="s">
        <v>43</v>
      </c>
      <c r="L1" s="26" t="s">
        <v>46</v>
      </c>
      <c r="M1" s="26" t="s">
        <v>47</v>
      </c>
      <c r="N1" s="26" t="s">
        <v>45</v>
      </c>
      <c r="O1" s="26" t="s">
        <v>44</v>
      </c>
      <c r="P1" s="26" t="s">
        <v>88</v>
      </c>
      <c r="Q1" s="26" t="s">
        <v>89</v>
      </c>
      <c r="R1" s="57" t="s">
        <v>90</v>
      </c>
      <c r="S1" s="26" t="s">
        <v>80</v>
      </c>
      <c r="T1" s="26" t="s">
        <v>91</v>
      </c>
      <c r="U1" s="28" t="s">
        <v>82</v>
      </c>
      <c r="V1" s="26" t="s">
        <v>81</v>
      </c>
      <c r="W1" s="27" t="s">
        <v>0</v>
      </c>
    </row>
    <row r="2" spans="1:23" ht="8.25" customHeight="1" x14ac:dyDescent="0.25">
      <c r="A2" s="29">
        <v>2</v>
      </c>
      <c r="B2" s="30" t="s">
        <v>96</v>
      </c>
      <c r="C2" s="31" t="s">
        <v>120</v>
      </c>
      <c r="D2" s="32" t="s">
        <v>121</v>
      </c>
      <c r="E2" s="31" t="s">
        <v>127</v>
      </c>
      <c r="F2" s="30" t="s">
        <v>145</v>
      </c>
      <c r="G2" s="33" t="s">
        <v>1</v>
      </c>
      <c r="H2" s="33" t="s">
        <v>1</v>
      </c>
      <c r="I2" s="33" t="s">
        <v>1</v>
      </c>
      <c r="J2" s="54" t="s">
        <v>1</v>
      </c>
      <c r="K2" s="53" t="s">
        <v>152</v>
      </c>
      <c r="L2" s="34" t="str">
        <f>_xlfn.CONCAT(C2)</f>
        <v>Cromático</v>
      </c>
      <c r="M2" s="34" t="str">
        <f t="shared" ref="M2:O15" si="0">_xlfn.CONCAT("", D2)</f>
        <v>Paleta</v>
      </c>
      <c r="N2" s="34" t="str">
        <f t="shared" si="0"/>
        <v>Canal</v>
      </c>
      <c r="O2" s="34" t="str">
        <f t="shared" si="0"/>
        <v>Cyan</v>
      </c>
      <c r="P2" s="34" t="s">
        <v>159</v>
      </c>
      <c r="Q2" s="34" t="s">
        <v>170</v>
      </c>
      <c r="R2" s="58" t="s">
        <v>92</v>
      </c>
      <c r="S2" s="36" t="str">
        <f t="shared" ref="S2:U15" si="1">SUBSTITUTE(C2, "_", " ")</f>
        <v>Cromático</v>
      </c>
      <c r="T2" s="36" t="str">
        <f t="shared" si="1"/>
        <v>Paleta</v>
      </c>
      <c r="U2" s="35" t="str">
        <f t="shared" si="1"/>
        <v>Canal</v>
      </c>
      <c r="V2" s="37" t="s">
        <v>93</v>
      </c>
      <c r="W2" s="38" t="str">
        <f>CONCATENATE("Key.Croma",".",A2)</f>
        <v>Key.Croma.2</v>
      </c>
    </row>
    <row r="3" spans="1:23" ht="8.25" customHeight="1" x14ac:dyDescent="0.25">
      <c r="A3" s="29">
        <v>3</v>
      </c>
      <c r="B3" s="30" t="s">
        <v>96</v>
      </c>
      <c r="C3" s="31" t="s">
        <v>120</v>
      </c>
      <c r="D3" s="32" t="s">
        <v>121</v>
      </c>
      <c r="E3" s="31" t="s">
        <v>127</v>
      </c>
      <c r="F3" s="30" t="s">
        <v>144</v>
      </c>
      <c r="G3" s="33" t="s">
        <v>1</v>
      </c>
      <c r="H3" s="33" t="s">
        <v>1</v>
      </c>
      <c r="I3" s="33" t="s">
        <v>1</v>
      </c>
      <c r="J3" s="54" t="s">
        <v>1</v>
      </c>
      <c r="K3" s="53" t="s">
        <v>153</v>
      </c>
      <c r="L3" s="34" t="str">
        <f>_xlfn.CONCAT(C3)</f>
        <v>Cromático</v>
      </c>
      <c r="M3" s="34" t="str">
        <f t="shared" ref="M3:M4" si="2">_xlfn.CONCAT("", D3)</f>
        <v>Paleta</v>
      </c>
      <c r="N3" s="34" t="str">
        <f t="shared" ref="N3:N4" si="3">_xlfn.CONCAT("", E3)</f>
        <v>Canal</v>
      </c>
      <c r="O3" s="34" t="str">
        <f t="shared" ref="O3:O4" si="4">_xlfn.CONCAT("", F3)</f>
        <v>Magenta</v>
      </c>
      <c r="P3" s="34" t="s">
        <v>160</v>
      </c>
      <c r="Q3" s="34" t="s">
        <v>171</v>
      </c>
      <c r="R3" s="58" t="s">
        <v>92</v>
      </c>
      <c r="S3" s="36" t="str">
        <f t="shared" ref="S3:S4" si="5">SUBSTITUTE(C3, "_", " ")</f>
        <v>Cromático</v>
      </c>
      <c r="T3" s="36" t="str">
        <f t="shared" ref="T3:T4" si="6">SUBSTITUTE(D3, "_", " ")</f>
        <v>Paleta</v>
      </c>
      <c r="U3" s="35" t="str">
        <f t="shared" ref="U3:U4" si="7">SUBSTITUTE(E3, "_", " ")</f>
        <v>Canal</v>
      </c>
      <c r="V3" s="37" t="s">
        <v>93</v>
      </c>
      <c r="W3" s="38" t="str">
        <f t="shared" ref="W3:W15" si="8">CONCATENATE("Key.Croma",".",A3)</f>
        <v>Key.Croma.3</v>
      </c>
    </row>
    <row r="4" spans="1:23" ht="8.25" customHeight="1" x14ac:dyDescent="0.25">
      <c r="A4" s="29">
        <v>4</v>
      </c>
      <c r="B4" s="30" t="s">
        <v>96</v>
      </c>
      <c r="C4" s="31" t="s">
        <v>120</v>
      </c>
      <c r="D4" s="32" t="s">
        <v>121</v>
      </c>
      <c r="E4" s="31" t="s">
        <v>127</v>
      </c>
      <c r="F4" s="30" t="s">
        <v>146</v>
      </c>
      <c r="G4" s="33" t="s">
        <v>1</v>
      </c>
      <c r="H4" s="33" t="s">
        <v>1</v>
      </c>
      <c r="I4" s="33" t="s">
        <v>1</v>
      </c>
      <c r="J4" s="54" t="s">
        <v>1</v>
      </c>
      <c r="K4" s="53" t="s">
        <v>154</v>
      </c>
      <c r="L4" s="34" t="str">
        <f>_xlfn.CONCAT(C4)</f>
        <v>Cromático</v>
      </c>
      <c r="M4" s="34" t="str">
        <f t="shared" si="2"/>
        <v>Paleta</v>
      </c>
      <c r="N4" s="34" t="str">
        <f t="shared" si="3"/>
        <v>Canal</v>
      </c>
      <c r="O4" s="34" t="str">
        <f t="shared" si="4"/>
        <v>Yellow</v>
      </c>
      <c r="P4" s="34" t="s">
        <v>161</v>
      </c>
      <c r="Q4" s="34" t="s">
        <v>172</v>
      </c>
      <c r="R4" s="58" t="s">
        <v>92</v>
      </c>
      <c r="S4" s="36" t="str">
        <f t="shared" si="5"/>
        <v>Cromático</v>
      </c>
      <c r="T4" s="36" t="str">
        <f t="shared" si="6"/>
        <v>Paleta</v>
      </c>
      <c r="U4" s="35" t="str">
        <f t="shared" si="7"/>
        <v>Canal</v>
      </c>
      <c r="V4" s="37" t="s">
        <v>93</v>
      </c>
      <c r="W4" s="38" t="str">
        <f t="shared" si="8"/>
        <v>Key.Croma.4</v>
      </c>
    </row>
    <row r="5" spans="1:23" ht="8.25" customHeight="1" x14ac:dyDescent="0.25">
      <c r="A5" s="29">
        <v>5</v>
      </c>
      <c r="B5" s="30" t="s">
        <v>96</v>
      </c>
      <c r="C5" s="31" t="s">
        <v>120</v>
      </c>
      <c r="D5" s="32" t="s">
        <v>121</v>
      </c>
      <c r="E5" s="31" t="s">
        <v>127</v>
      </c>
      <c r="F5" s="30" t="s">
        <v>147</v>
      </c>
      <c r="G5" s="33" t="s">
        <v>1</v>
      </c>
      <c r="H5" s="33" t="s">
        <v>1</v>
      </c>
      <c r="I5" s="33" t="s">
        <v>1</v>
      </c>
      <c r="J5" s="54" t="s">
        <v>1</v>
      </c>
      <c r="K5" s="53" t="s">
        <v>155</v>
      </c>
      <c r="L5" s="34" t="str">
        <f t="shared" ref="L5:L15" si="9">_xlfn.CONCAT(C5)</f>
        <v>Cromático</v>
      </c>
      <c r="M5" s="34" t="str">
        <f t="shared" ref="M5:M15" si="10">_xlfn.CONCAT("", D5)</f>
        <v>Paleta</v>
      </c>
      <c r="N5" s="34" t="str">
        <f t="shared" si="0"/>
        <v>Canal</v>
      </c>
      <c r="O5" s="34" t="str">
        <f t="shared" si="0"/>
        <v>Black</v>
      </c>
      <c r="P5" s="34" t="s">
        <v>162</v>
      </c>
      <c r="Q5" s="34" t="s">
        <v>173</v>
      </c>
      <c r="R5" s="58" t="s">
        <v>92</v>
      </c>
      <c r="S5" s="36" t="str">
        <f t="shared" si="1"/>
        <v>Cromático</v>
      </c>
      <c r="T5" s="36" t="str">
        <f t="shared" si="1"/>
        <v>Paleta</v>
      </c>
      <c r="U5" s="35" t="str">
        <f t="shared" si="1"/>
        <v>Canal</v>
      </c>
      <c r="V5" s="37" t="s">
        <v>93</v>
      </c>
      <c r="W5" s="38" t="str">
        <f t="shared" si="8"/>
        <v>Key.Croma.5</v>
      </c>
    </row>
    <row r="6" spans="1:23" ht="8.25" customHeight="1" x14ac:dyDescent="0.25">
      <c r="A6" s="29">
        <v>6</v>
      </c>
      <c r="B6" s="30" t="s">
        <v>96</v>
      </c>
      <c r="C6" s="31" t="s">
        <v>120</v>
      </c>
      <c r="D6" s="32" t="s">
        <v>121</v>
      </c>
      <c r="E6" s="31" t="s">
        <v>127</v>
      </c>
      <c r="F6" s="30" t="s">
        <v>97</v>
      </c>
      <c r="G6" s="33" t="s">
        <v>1</v>
      </c>
      <c r="H6" s="33" t="s">
        <v>1</v>
      </c>
      <c r="I6" s="33" t="s">
        <v>1</v>
      </c>
      <c r="J6" s="54" t="s">
        <v>1</v>
      </c>
      <c r="K6" s="53" t="s">
        <v>129</v>
      </c>
      <c r="L6" s="34" t="str">
        <f>_xlfn.CONCAT(C6)</f>
        <v>Cromático</v>
      </c>
      <c r="M6" s="34" t="str">
        <f t="shared" si="10"/>
        <v>Paleta</v>
      </c>
      <c r="N6" s="34" t="str">
        <f t="shared" ref="N6:N11" si="11">_xlfn.CONCAT("", E6)</f>
        <v>Canal</v>
      </c>
      <c r="O6" s="34" t="str">
        <f t="shared" ref="O6:O11" si="12">_xlfn.CONCAT("", F6)</f>
        <v>Red</v>
      </c>
      <c r="P6" s="34" t="s">
        <v>163</v>
      </c>
      <c r="Q6" s="34" t="s">
        <v>174</v>
      </c>
      <c r="R6" s="58" t="s">
        <v>92</v>
      </c>
      <c r="S6" s="36" t="str">
        <f t="shared" ref="S6:S11" si="13">SUBSTITUTE(C6, "_", " ")</f>
        <v>Cromático</v>
      </c>
      <c r="T6" s="36" t="str">
        <f t="shared" ref="T6:T11" si="14">SUBSTITUTE(D6, "_", " ")</f>
        <v>Paleta</v>
      </c>
      <c r="U6" s="35" t="str">
        <f t="shared" ref="U6:U11" si="15">SUBSTITUTE(E6, "_", " ")</f>
        <v>Canal</v>
      </c>
      <c r="V6" s="37" t="s">
        <v>93</v>
      </c>
      <c r="W6" s="38" t="str">
        <f>CONCATENATE("Key.Croma",".",A6)</f>
        <v>Key.Croma.6</v>
      </c>
    </row>
    <row r="7" spans="1:23" ht="8.25" customHeight="1" x14ac:dyDescent="0.25">
      <c r="A7" s="29">
        <v>7</v>
      </c>
      <c r="B7" s="30" t="s">
        <v>96</v>
      </c>
      <c r="C7" s="31" t="s">
        <v>120</v>
      </c>
      <c r="D7" s="32" t="s">
        <v>121</v>
      </c>
      <c r="E7" s="31" t="s">
        <v>127</v>
      </c>
      <c r="F7" s="30" t="s">
        <v>98</v>
      </c>
      <c r="G7" s="33" t="s">
        <v>1</v>
      </c>
      <c r="H7" s="33" t="s">
        <v>1</v>
      </c>
      <c r="I7" s="33" t="s">
        <v>1</v>
      </c>
      <c r="J7" s="54" t="s">
        <v>1</v>
      </c>
      <c r="K7" s="53" t="s">
        <v>130</v>
      </c>
      <c r="L7" s="34" t="str">
        <f>_xlfn.CONCAT(C7)</f>
        <v>Cromático</v>
      </c>
      <c r="M7" s="34" t="str">
        <f t="shared" si="10"/>
        <v>Paleta</v>
      </c>
      <c r="N7" s="34" t="str">
        <f t="shared" si="11"/>
        <v>Canal</v>
      </c>
      <c r="O7" s="34" t="str">
        <f t="shared" si="12"/>
        <v>Green</v>
      </c>
      <c r="P7" s="34" t="s">
        <v>164</v>
      </c>
      <c r="Q7" s="34" t="s">
        <v>175</v>
      </c>
      <c r="R7" s="58" t="s">
        <v>92</v>
      </c>
      <c r="S7" s="36" t="str">
        <f t="shared" si="13"/>
        <v>Cromático</v>
      </c>
      <c r="T7" s="36" t="str">
        <f t="shared" si="14"/>
        <v>Paleta</v>
      </c>
      <c r="U7" s="35" t="str">
        <f t="shared" si="15"/>
        <v>Canal</v>
      </c>
      <c r="V7" s="37" t="s">
        <v>93</v>
      </c>
      <c r="W7" s="38" t="str">
        <f t="shared" ref="W7:W11" si="16">CONCATENATE("Key.Croma",".",A7)</f>
        <v>Key.Croma.7</v>
      </c>
    </row>
    <row r="8" spans="1:23" ht="8.25" customHeight="1" x14ac:dyDescent="0.25">
      <c r="A8" s="29">
        <v>8</v>
      </c>
      <c r="B8" s="30" t="s">
        <v>96</v>
      </c>
      <c r="C8" s="31" t="s">
        <v>120</v>
      </c>
      <c r="D8" s="32" t="s">
        <v>121</v>
      </c>
      <c r="E8" s="31" t="s">
        <v>127</v>
      </c>
      <c r="F8" s="30" t="s">
        <v>99</v>
      </c>
      <c r="G8" s="33" t="s">
        <v>1</v>
      </c>
      <c r="H8" s="33" t="s">
        <v>1</v>
      </c>
      <c r="I8" s="33" t="s">
        <v>1</v>
      </c>
      <c r="J8" s="54" t="s">
        <v>1</v>
      </c>
      <c r="K8" s="53" t="s">
        <v>131</v>
      </c>
      <c r="L8" s="34" t="str">
        <f>_xlfn.CONCAT(C8)</f>
        <v>Cromático</v>
      </c>
      <c r="M8" s="34" t="str">
        <f t="shared" si="10"/>
        <v>Paleta</v>
      </c>
      <c r="N8" s="34" t="str">
        <f t="shared" si="11"/>
        <v>Canal</v>
      </c>
      <c r="O8" s="34" t="str">
        <f t="shared" si="12"/>
        <v>Blue</v>
      </c>
      <c r="P8" s="34" t="s">
        <v>165</v>
      </c>
      <c r="Q8" s="34" t="s">
        <v>176</v>
      </c>
      <c r="R8" s="58" t="s">
        <v>92</v>
      </c>
      <c r="S8" s="36" t="str">
        <f t="shared" si="13"/>
        <v>Cromático</v>
      </c>
      <c r="T8" s="36" t="str">
        <f t="shared" si="14"/>
        <v>Paleta</v>
      </c>
      <c r="U8" s="35" t="str">
        <f t="shared" si="15"/>
        <v>Canal</v>
      </c>
      <c r="V8" s="37" t="s">
        <v>93</v>
      </c>
      <c r="W8" s="38" t="str">
        <f t="shared" si="16"/>
        <v>Key.Croma.8</v>
      </c>
    </row>
    <row r="9" spans="1:23" ht="8.25" customHeight="1" x14ac:dyDescent="0.25">
      <c r="A9" s="29">
        <v>9</v>
      </c>
      <c r="B9" s="30" t="s">
        <v>96</v>
      </c>
      <c r="C9" s="31" t="s">
        <v>120</v>
      </c>
      <c r="D9" s="32" t="s">
        <v>121</v>
      </c>
      <c r="E9" s="31" t="s">
        <v>127</v>
      </c>
      <c r="F9" s="30" t="s">
        <v>100</v>
      </c>
      <c r="G9" s="33" t="s">
        <v>1</v>
      </c>
      <c r="H9" s="33" t="s">
        <v>1</v>
      </c>
      <c r="I9" s="33" t="s">
        <v>1</v>
      </c>
      <c r="J9" s="54" t="s">
        <v>1</v>
      </c>
      <c r="K9" s="53" t="s">
        <v>132</v>
      </c>
      <c r="L9" s="34" t="str">
        <f t="shared" ref="L9:L11" si="17">_xlfn.CONCAT(C9)</f>
        <v>Cromático</v>
      </c>
      <c r="M9" s="34" t="str">
        <f t="shared" ref="M9:M11" si="18">_xlfn.CONCAT("", D9)</f>
        <v>Paleta</v>
      </c>
      <c r="N9" s="34" t="str">
        <f t="shared" si="11"/>
        <v>Canal</v>
      </c>
      <c r="O9" s="34" t="str">
        <f t="shared" si="12"/>
        <v>Alfa</v>
      </c>
      <c r="P9" s="34" t="s">
        <v>166</v>
      </c>
      <c r="Q9" s="34" t="s">
        <v>177</v>
      </c>
      <c r="R9" s="58" t="s">
        <v>92</v>
      </c>
      <c r="S9" s="36" t="str">
        <f t="shared" si="13"/>
        <v>Cromático</v>
      </c>
      <c r="T9" s="36" t="str">
        <f t="shared" si="14"/>
        <v>Paleta</v>
      </c>
      <c r="U9" s="35" t="str">
        <f t="shared" si="15"/>
        <v>Canal</v>
      </c>
      <c r="V9" s="37" t="s">
        <v>93</v>
      </c>
      <c r="W9" s="38" t="str">
        <f t="shared" si="16"/>
        <v>Key.Croma.9</v>
      </c>
    </row>
    <row r="10" spans="1:23" ht="8.25" customHeight="1" x14ac:dyDescent="0.25">
      <c r="A10" s="29">
        <v>10</v>
      </c>
      <c r="B10" s="20" t="s">
        <v>96</v>
      </c>
      <c r="C10" s="31" t="s">
        <v>120</v>
      </c>
      <c r="D10" s="32" t="s">
        <v>121</v>
      </c>
      <c r="E10" s="52" t="s">
        <v>101</v>
      </c>
      <c r="F10" s="20" t="s">
        <v>148</v>
      </c>
      <c r="G10" s="54" t="s">
        <v>1</v>
      </c>
      <c r="H10" s="33" t="s">
        <v>1</v>
      </c>
      <c r="I10" s="33" t="s">
        <v>1</v>
      </c>
      <c r="J10" s="54" t="s">
        <v>156</v>
      </c>
      <c r="K10" s="33" t="s">
        <v>157</v>
      </c>
      <c r="L10" s="22" t="str">
        <f t="shared" si="17"/>
        <v>Cromático</v>
      </c>
      <c r="M10" s="22" t="str">
        <f t="shared" si="18"/>
        <v>Paleta</v>
      </c>
      <c r="N10" s="22" t="str">
        <f t="shared" si="11"/>
        <v>Cor.Digital</v>
      </c>
      <c r="O10" s="22" t="str">
        <f t="shared" si="12"/>
        <v>CMY</v>
      </c>
      <c r="P10" s="22" t="s">
        <v>167</v>
      </c>
      <c r="Q10" s="34" t="s">
        <v>178</v>
      </c>
      <c r="R10" s="58" t="s">
        <v>92</v>
      </c>
      <c r="S10" s="36" t="str">
        <f t="shared" si="13"/>
        <v>Cromático</v>
      </c>
      <c r="T10" s="36" t="str">
        <f t="shared" si="14"/>
        <v>Paleta</v>
      </c>
      <c r="U10" s="35" t="str">
        <f t="shared" si="15"/>
        <v>Cor.Digital</v>
      </c>
      <c r="V10" s="37" t="s">
        <v>93</v>
      </c>
      <c r="W10" s="38" t="str">
        <f t="shared" si="16"/>
        <v>Key.Croma.10</v>
      </c>
    </row>
    <row r="11" spans="1:23" ht="8.25" customHeight="1" x14ac:dyDescent="0.25">
      <c r="A11" s="29">
        <v>11</v>
      </c>
      <c r="B11" s="20" t="s">
        <v>96</v>
      </c>
      <c r="C11" s="21" t="s">
        <v>120</v>
      </c>
      <c r="D11" s="52" t="s">
        <v>121</v>
      </c>
      <c r="E11" s="52" t="s">
        <v>101</v>
      </c>
      <c r="F11" s="20" t="s">
        <v>149</v>
      </c>
      <c r="G11" s="54" t="s">
        <v>1</v>
      </c>
      <c r="H11" s="54" t="s">
        <v>1</v>
      </c>
      <c r="I11" s="54" t="s">
        <v>1</v>
      </c>
      <c r="J11" s="54" t="s">
        <v>1</v>
      </c>
      <c r="K11" s="54" t="s">
        <v>158</v>
      </c>
      <c r="L11" s="22" t="str">
        <f t="shared" si="17"/>
        <v>Cromático</v>
      </c>
      <c r="M11" s="22" t="str">
        <f t="shared" si="18"/>
        <v>Paleta</v>
      </c>
      <c r="N11" s="22" t="str">
        <f t="shared" si="11"/>
        <v>Cor.Digital</v>
      </c>
      <c r="O11" s="22" t="str">
        <f t="shared" si="12"/>
        <v>CMYB</v>
      </c>
      <c r="P11" s="22" t="s">
        <v>168</v>
      </c>
      <c r="Q11" s="34" t="s">
        <v>179</v>
      </c>
      <c r="R11" s="58" t="s">
        <v>92</v>
      </c>
      <c r="S11" s="36" t="str">
        <f t="shared" si="13"/>
        <v>Cromático</v>
      </c>
      <c r="T11" s="36" t="str">
        <f t="shared" si="14"/>
        <v>Paleta</v>
      </c>
      <c r="U11" s="35" t="str">
        <f t="shared" si="15"/>
        <v>Cor.Digital</v>
      </c>
      <c r="V11" s="37" t="s">
        <v>93</v>
      </c>
      <c r="W11" s="38" t="str">
        <f t="shared" si="16"/>
        <v>Key.Croma.11</v>
      </c>
    </row>
    <row r="12" spans="1:23" ht="8.25" customHeight="1" x14ac:dyDescent="0.25">
      <c r="A12" s="29">
        <v>12</v>
      </c>
      <c r="B12" s="20" t="s">
        <v>96</v>
      </c>
      <c r="C12" s="31" t="s">
        <v>120</v>
      </c>
      <c r="D12" s="32" t="s">
        <v>121</v>
      </c>
      <c r="E12" s="52" t="s">
        <v>101</v>
      </c>
      <c r="F12" s="20" t="s">
        <v>150</v>
      </c>
      <c r="G12" s="54" t="s">
        <v>1</v>
      </c>
      <c r="H12" s="33" t="s">
        <v>1</v>
      </c>
      <c r="I12" s="33" t="s">
        <v>1</v>
      </c>
      <c r="J12" s="54" t="s">
        <v>128</v>
      </c>
      <c r="K12" s="33" t="s">
        <v>125</v>
      </c>
      <c r="L12" s="22" t="str">
        <f t="shared" si="9"/>
        <v>Cromático</v>
      </c>
      <c r="M12" s="22" t="str">
        <f t="shared" si="10"/>
        <v>Paleta</v>
      </c>
      <c r="N12" s="22" t="str">
        <f t="shared" si="0"/>
        <v>Cor.Digital</v>
      </c>
      <c r="O12" s="22" t="str">
        <f t="shared" si="0"/>
        <v>RGB</v>
      </c>
      <c r="P12" s="22" t="s">
        <v>169</v>
      </c>
      <c r="Q12" s="34" t="s">
        <v>180</v>
      </c>
      <c r="R12" s="58" t="s">
        <v>92</v>
      </c>
      <c r="S12" s="36" t="str">
        <f t="shared" si="1"/>
        <v>Cromático</v>
      </c>
      <c r="T12" s="36" t="str">
        <f t="shared" si="1"/>
        <v>Paleta</v>
      </c>
      <c r="U12" s="35" t="str">
        <f t="shared" si="1"/>
        <v>Cor.Digital</v>
      </c>
      <c r="V12" s="37" t="s">
        <v>93</v>
      </c>
      <c r="W12" s="38" t="str">
        <f t="shared" si="8"/>
        <v>Key.Croma.12</v>
      </c>
    </row>
    <row r="13" spans="1:23" ht="8.25" customHeight="1" x14ac:dyDescent="0.25">
      <c r="A13" s="29">
        <v>13</v>
      </c>
      <c r="B13" s="20" t="s">
        <v>96</v>
      </c>
      <c r="C13" s="21" t="s">
        <v>120</v>
      </c>
      <c r="D13" s="52" t="s">
        <v>121</v>
      </c>
      <c r="E13" s="52" t="s">
        <v>101</v>
      </c>
      <c r="F13" s="20" t="s">
        <v>151</v>
      </c>
      <c r="G13" s="54" t="s">
        <v>1</v>
      </c>
      <c r="H13" s="54" t="s">
        <v>1</v>
      </c>
      <c r="I13" s="54" t="s">
        <v>1</v>
      </c>
      <c r="J13" s="54" t="s">
        <v>1</v>
      </c>
      <c r="K13" s="54" t="s">
        <v>115</v>
      </c>
      <c r="L13" s="22" t="str">
        <f t="shared" si="9"/>
        <v>Cromático</v>
      </c>
      <c r="M13" s="22" t="str">
        <f t="shared" si="10"/>
        <v>Paleta</v>
      </c>
      <c r="N13" s="22" t="str">
        <f t="shared" si="0"/>
        <v>Cor.Digital</v>
      </c>
      <c r="O13" s="22" t="str">
        <f t="shared" si="0"/>
        <v>RGBA</v>
      </c>
      <c r="P13" s="22" t="s">
        <v>209</v>
      </c>
      <c r="Q13" s="34" t="s">
        <v>210</v>
      </c>
      <c r="R13" s="58" t="s">
        <v>92</v>
      </c>
      <c r="S13" s="36" t="str">
        <f t="shared" si="1"/>
        <v>Cromático</v>
      </c>
      <c r="T13" s="36" t="str">
        <f t="shared" si="1"/>
        <v>Paleta</v>
      </c>
      <c r="U13" s="35" t="str">
        <f t="shared" si="1"/>
        <v>Cor.Digital</v>
      </c>
      <c r="V13" s="37" t="s">
        <v>93</v>
      </c>
      <c r="W13" s="38" t="str">
        <f t="shared" si="8"/>
        <v>Key.Croma.13</v>
      </c>
    </row>
    <row r="14" spans="1:23" ht="8.25" customHeight="1" x14ac:dyDescent="0.25">
      <c r="A14" s="29">
        <v>14</v>
      </c>
      <c r="B14" s="20" t="s">
        <v>96</v>
      </c>
      <c r="C14" s="21" t="s">
        <v>120</v>
      </c>
      <c r="D14" s="52" t="s">
        <v>121</v>
      </c>
      <c r="E14" s="52" t="s">
        <v>214</v>
      </c>
      <c r="F14" s="20" t="s">
        <v>262</v>
      </c>
      <c r="G14" s="54" t="s">
        <v>1</v>
      </c>
      <c r="H14" s="54" t="s">
        <v>1</v>
      </c>
      <c r="I14" s="54" t="s">
        <v>1</v>
      </c>
      <c r="J14" s="54" t="s">
        <v>1</v>
      </c>
      <c r="K14" s="54" t="s">
        <v>1</v>
      </c>
      <c r="L14" s="22" t="str">
        <f t="shared" si="9"/>
        <v>Cromático</v>
      </c>
      <c r="M14" s="22" t="str">
        <f t="shared" si="10"/>
        <v>Paleta</v>
      </c>
      <c r="N14" s="22" t="str">
        <f t="shared" si="0"/>
        <v>Munsell</v>
      </c>
      <c r="O14" s="22" t="str">
        <f t="shared" si="0"/>
        <v>Hue</v>
      </c>
      <c r="P14" s="22" t="s">
        <v>265</v>
      </c>
      <c r="Q14" s="22" t="s">
        <v>267</v>
      </c>
      <c r="R14" s="58" t="s">
        <v>92</v>
      </c>
      <c r="S14" s="36" t="str">
        <f t="shared" si="1"/>
        <v>Cromático</v>
      </c>
      <c r="T14" s="36" t="str">
        <f t="shared" si="1"/>
        <v>Paleta</v>
      </c>
      <c r="U14" s="35" t="str">
        <f t="shared" si="1"/>
        <v>Munsell</v>
      </c>
      <c r="V14" s="37" t="s">
        <v>93</v>
      </c>
      <c r="W14" s="38" t="str">
        <f t="shared" si="8"/>
        <v>Key.Croma.14</v>
      </c>
    </row>
    <row r="15" spans="1:23" ht="8.25" customHeight="1" x14ac:dyDescent="0.25">
      <c r="A15" s="29">
        <v>15</v>
      </c>
      <c r="B15" s="20" t="s">
        <v>96</v>
      </c>
      <c r="C15" s="21" t="s">
        <v>120</v>
      </c>
      <c r="D15" s="52" t="s">
        <v>121</v>
      </c>
      <c r="E15" s="52" t="s">
        <v>214</v>
      </c>
      <c r="F15" s="20" t="s">
        <v>263</v>
      </c>
      <c r="G15" s="54" t="s">
        <v>1</v>
      </c>
      <c r="H15" s="54" t="s">
        <v>1</v>
      </c>
      <c r="I15" s="54" t="s">
        <v>1</v>
      </c>
      <c r="J15" s="54" t="s">
        <v>1</v>
      </c>
      <c r="K15" s="54" t="s">
        <v>1</v>
      </c>
      <c r="L15" s="22" t="str">
        <f t="shared" si="9"/>
        <v>Cromático</v>
      </c>
      <c r="M15" s="22" t="str">
        <f t="shared" si="10"/>
        <v>Paleta</v>
      </c>
      <c r="N15" s="22" t="str">
        <f t="shared" si="0"/>
        <v>Munsell</v>
      </c>
      <c r="O15" s="22" t="str">
        <f t="shared" si="0"/>
        <v>Luminosidade</v>
      </c>
      <c r="P15" s="22" t="s">
        <v>266</v>
      </c>
      <c r="Q15" s="22" t="s">
        <v>268</v>
      </c>
      <c r="R15" s="58" t="s">
        <v>92</v>
      </c>
      <c r="S15" s="36" t="str">
        <f t="shared" si="1"/>
        <v>Cromático</v>
      </c>
      <c r="T15" s="36" t="str">
        <f t="shared" si="1"/>
        <v>Paleta</v>
      </c>
      <c r="U15" s="35" t="str">
        <f t="shared" si="1"/>
        <v>Munsell</v>
      </c>
      <c r="V15" s="37" t="s">
        <v>93</v>
      </c>
      <c r="W15" s="38" t="str">
        <f t="shared" si="8"/>
        <v>Key.Croma.15</v>
      </c>
    </row>
    <row r="16" spans="1:23" ht="8.25" customHeight="1" x14ac:dyDescent="0.25">
      <c r="A16" s="29">
        <v>16</v>
      </c>
      <c r="B16" s="20" t="s">
        <v>96</v>
      </c>
      <c r="C16" s="21" t="s">
        <v>120</v>
      </c>
      <c r="D16" s="52" t="s">
        <v>121</v>
      </c>
      <c r="E16" s="52" t="s">
        <v>214</v>
      </c>
      <c r="F16" s="20" t="s">
        <v>264</v>
      </c>
      <c r="G16" s="54" t="s">
        <v>1</v>
      </c>
      <c r="H16" s="54" t="s">
        <v>1</v>
      </c>
      <c r="I16" s="54" t="s">
        <v>1</v>
      </c>
      <c r="J16" s="54" t="s">
        <v>1</v>
      </c>
      <c r="K16" s="54" t="s">
        <v>1</v>
      </c>
      <c r="L16" s="22" t="str">
        <f t="shared" ref="L16" si="19">_xlfn.CONCAT(C16)</f>
        <v>Cromático</v>
      </c>
      <c r="M16" s="22" t="str">
        <f t="shared" ref="M16" si="20">_xlfn.CONCAT("", D16)</f>
        <v>Paleta</v>
      </c>
      <c r="N16" s="22" t="str">
        <f t="shared" ref="N16" si="21">_xlfn.CONCAT("", E16)</f>
        <v>Munsell</v>
      </c>
      <c r="O16" s="22" t="str">
        <f t="shared" ref="O16" si="22">_xlfn.CONCAT("", F16)</f>
        <v>Croma</v>
      </c>
      <c r="P16" s="22" t="s">
        <v>279</v>
      </c>
      <c r="Q16" s="22" t="s">
        <v>280</v>
      </c>
      <c r="R16" s="58" t="s">
        <v>92</v>
      </c>
      <c r="S16" s="36" t="str">
        <f t="shared" ref="S16" si="23">SUBSTITUTE(C16, "_", " ")</f>
        <v>Cromático</v>
      </c>
      <c r="T16" s="36" t="str">
        <f t="shared" ref="T16" si="24">SUBSTITUTE(D16, "_", " ")</f>
        <v>Paleta</v>
      </c>
      <c r="U16" s="35" t="str">
        <f t="shared" ref="U16" si="25">SUBSTITUTE(E16, "_", " ")</f>
        <v>Munsell</v>
      </c>
      <c r="V16" s="37" t="s">
        <v>93</v>
      </c>
      <c r="W16" s="38" t="str">
        <f t="shared" ref="W16" si="26">CONCATENATE("Key.Croma",".",A16)</f>
        <v>Key.Croma.16</v>
      </c>
    </row>
    <row r="17" spans="1:23" ht="8.25" customHeight="1" x14ac:dyDescent="0.25">
      <c r="A17" s="29">
        <v>17</v>
      </c>
      <c r="B17" s="20" t="s">
        <v>96</v>
      </c>
      <c r="C17" s="21" t="s">
        <v>120</v>
      </c>
      <c r="D17" s="52" t="s">
        <v>138</v>
      </c>
      <c r="E17" s="52" t="s">
        <v>133</v>
      </c>
      <c r="F17" s="20" t="s">
        <v>134</v>
      </c>
      <c r="G17" s="54" t="s">
        <v>1</v>
      </c>
      <c r="H17" s="54" t="s">
        <v>1</v>
      </c>
      <c r="I17" s="54" t="s">
        <v>1</v>
      </c>
      <c r="J17" s="54" t="s">
        <v>1</v>
      </c>
      <c r="K17" s="54" t="s">
        <v>1</v>
      </c>
      <c r="L17" s="22" t="str">
        <f t="shared" ref="L17" si="27">_xlfn.CONCAT(C17)</f>
        <v>Cromático</v>
      </c>
      <c r="M17" s="22" t="str">
        <f t="shared" ref="M17" si="28">_xlfn.CONCAT("", D17)</f>
        <v>Catálogo</v>
      </c>
      <c r="N17" s="22" t="str">
        <f t="shared" ref="N17" si="29">_xlfn.CONCAT("", E17)</f>
        <v>Pantone</v>
      </c>
      <c r="O17" s="22" t="str">
        <f t="shared" ref="O17" si="30">_xlfn.CONCAT("", F17)</f>
        <v xml:space="preserve">Cor.Pantone </v>
      </c>
      <c r="P17" s="22" t="s">
        <v>139</v>
      </c>
      <c r="Q17" s="34" t="s">
        <v>140</v>
      </c>
      <c r="R17" s="58" t="s">
        <v>92</v>
      </c>
      <c r="S17" s="36" t="str">
        <f t="shared" ref="S17" si="31">SUBSTITUTE(C17, "_", " ")</f>
        <v>Cromático</v>
      </c>
      <c r="T17" s="36" t="str">
        <f t="shared" ref="T17" si="32">SUBSTITUTE(D17, "_", " ")</f>
        <v>Catálogo</v>
      </c>
      <c r="U17" s="35" t="str">
        <f t="shared" ref="U17" si="33">SUBSTITUTE(E17, "_", " ")</f>
        <v>Pantone</v>
      </c>
      <c r="V17" s="37" t="s">
        <v>93</v>
      </c>
      <c r="W17" s="38" t="str">
        <f t="shared" ref="W17" si="34">CONCATENATE("Key.Croma",".",A17)</f>
        <v>Key.Croma.17</v>
      </c>
    </row>
    <row r="18" spans="1:23" ht="8.25" customHeight="1" x14ac:dyDescent="0.25">
      <c r="A18" s="29">
        <v>18</v>
      </c>
      <c r="B18" s="20" t="s">
        <v>96</v>
      </c>
      <c r="C18" s="21" t="s">
        <v>120</v>
      </c>
      <c r="D18" s="52" t="s">
        <v>138</v>
      </c>
      <c r="E18" s="52" t="s">
        <v>135</v>
      </c>
      <c r="F18" s="20" t="s">
        <v>136</v>
      </c>
      <c r="G18" s="54" t="s">
        <v>1</v>
      </c>
      <c r="H18" s="54" t="s">
        <v>1</v>
      </c>
      <c r="I18" s="54" t="s">
        <v>1</v>
      </c>
      <c r="J18" s="54" t="s">
        <v>1</v>
      </c>
      <c r="K18" s="54" t="s">
        <v>1</v>
      </c>
      <c r="L18" s="22" t="str">
        <f t="shared" ref="L18" si="35">_xlfn.CONCAT(C18)</f>
        <v>Cromático</v>
      </c>
      <c r="M18" s="22" t="str">
        <f t="shared" ref="M18" si="36">_xlfn.CONCAT("", D18)</f>
        <v>Catálogo</v>
      </c>
      <c r="N18" s="22" t="str">
        <f t="shared" ref="N18" si="37">_xlfn.CONCAT("", E18)</f>
        <v>DNIT</v>
      </c>
      <c r="O18" s="22" t="str">
        <f t="shared" ref="O18" si="38">_xlfn.CONCAT("", F18)</f>
        <v xml:space="preserve">Cor.Dnit </v>
      </c>
      <c r="P18" s="22" t="s">
        <v>211</v>
      </c>
      <c r="Q18" s="34" t="s">
        <v>212</v>
      </c>
      <c r="R18" s="58" t="s">
        <v>92</v>
      </c>
      <c r="S18" s="36" t="str">
        <f t="shared" ref="S18" si="39">SUBSTITUTE(C18, "_", " ")</f>
        <v>Cromático</v>
      </c>
      <c r="T18" s="36" t="str">
        <f t="shared" ref="T18" si="40">SUBSTITUTE(D18, "_", " ")</f>
        <v>Catálogo</v>
      </c>
      <c r="U18" s="35" t="str">
        <f t="shared" ref="U18" si="41">SUBSTITUTE(E18, "_", " ")</f>
        <v>DNIT</v>
      </c>
      <c r="V18" s="37" t="s">
        <v>93</v>
      </c>
      <c r="W18" s="38" t="str">
        <f t="shared" ref="W18" si="42">CONCATENATE("Key.Croma",".",A18)</f>
        <v>Key.Croma.18</v>
      </c>
    </row>
  </sheetData>
  <phoneticPr fontId="1" type="noConversion"/>
  <conditionalFormatting sqref="F1:F1048576">
    <cfRule type="duplicateValues" dxfId="3" priority="1"/>
  </conditionalFormatting>
  <pageMargins left="0.511811024" right="0.511811024" top="0.78740157499999996" bottom="0.78740157499999996" header="0.31496062000000002" footer="0.31496062000000002"/>
  <ignoredErrors>
    <ignoredError sqref="A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activeCell="I8" sqref="I8"/>
    </sheetView>
  </sheetViews>
  <sheetFormatPr defaultColWidth="11.140625" defaultRowHeight="7.9" customHeight="1" x14ac:dyDescent="0.15"/>
  <cols>
    <col min="1" max="1" width="2.85546875" style="1" bestFit="1" customWidth="1"/>
    <col min="2" max="10" width="5.85546875" style="2" customWidth="1"/>
    <col min="11" max="21" width="5.85546875" style="5" customWidth="1"/>
    <col min="22" max="16384" width="11.140625" style="5"/>
  </cols>
  <sheetData>
    <row r="1" spans="1:21" s="3" customFormat="1" ht="49.5" customHeight="1" x14ac:dyDescent="0.15">
      <c r="A1" s="48" t="s">
        <v>22</v>
      </c>
      <c r="B1" s="49" t="s">
        <v>2</v>
      </c>
      <c r="C1" s="49" t="s">
        <v>3</v>
      </c>
      <c r="D1" s="49" t="s">
        <v>4</v>
      </c>
      <c r="E1" s="49" t="s">
        <v>5</v>
      </c>
      <c r="F1" s="49" t="s">
        <v>6</v>
      </c>
      <c r="G1" s="49" t="s">
        <v>7</v>
      </c>
      <c r="H1" s="49" t="s">
        <v>8</v>
      </c>
      <c r="I1" s="49" t="s">
        <v>9</v>
      </c>
      <c r="J1" s="49" t="s">
        <v>10</v>
      </c>
      <c r="K1" s="49" t="s">
        <v>11</v>
      </c>
      <c r="L1" s="49" t="s">
        <v>12</v>
      </c>
      <c r="M1" s="49" t="s">
        <v>13</v>
      </c>
      <c r="N1" s="49" t="s">
        <v>14</v>
      </c>
      <c r="O1" s="49" t="s">
        <v>15</v>
      </c>
      <c r="P1" s="49" t="s">
        <v>16</v>
      </c>
      <c r="Q1" s="49" t="s">
        <v>17</v>
      </c>
      <c r="R1" s="49" t="s">
        <v>18</v>
      </c>
      <c r="S1" s="49" t="s">
        <v>19</v>
      </c>
      <c r="T1" s="49" t="s">
        <v>20</v>
      </c>
      <c r="U1" s="49" t="s">
        <v>21</v>
      </c>
    </row>
    <row r="2" spans="1:21" ht="9" customHeight="1" x14ac:dyDescent="0.15">
      <c r="A2" s="48">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48">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2"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C2"/>
  <sheetViews>
    <sheetView zoomScale="175" zoomScaleNormal="175" workbookViewId="0">
      <pane ySplit="1" topLeftCell="A2" activePane="bottomLeft" state="frozen"/>
      <selection activeCell="C18" sqref="C18"/>
      <selection pane="bottomLeft" activeCell="A2" sqref="A2:XFD2"/>
    </sheetView>
  </sheetViews>
  <sheetFormatPr defaultRowHeight="15" x14ac:dyDescent="0.25"/>
  <cols>
    <col min="1" max="1" width="3.28515625" customWidth="1"/>
    <col min="2" max="2" width="10.28515625" customWidth="1"/>
    <col min="3" max="3" width="14.85546875" customWidth="1"/>
  </cols>
  <sheetData>
    <row r="1" spans="1:3" ht="49.5" customHeight="1" x14ac:dyDescent="0.25">
      <c r="A1" s="45">
        <v>1</v>
      </c>
      <c r="B1" s="46" t="s">
        <v>106</v>
      </c>
      <c r="C1" s="46" t="s">
        <v>107</v>
      </c>
    </row>
    <row r="2" spans="1:3" ht="14.45" customHeight="1" x14ac:dyDescent="0.25">
      <c r="A2" s="19">
        <v>2</v>
      </c>
      <c r="B2" s="47" t="s">
        <v>1</v>
      </c>
      <c r="C2" s="47" t="s">
        <v>1</v>
      </c>
    </row>
  </sheetData>
  <conditionalFormatting sqref="A1:A2">
    <cfRule type="cellIs" dxfId="1" priority="1"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52033-0BF0-4BCC-B911-A6BC1CA10036}">
  <dimension ref="A1:W47"/>
  <sheetViews>
    <sheetView zoomScale="325" zoomScaleNormal="325" workbookViewId="0">
      <pane ySplit="1" topLeftCell="A2" activePane="bottomLeft" state="frozen"/>
      <selection pane="bottomLeft" activeCell="A2" sqref="A2:A47"/>
    </sheetView>
  </sheetViews>
  <sheetFormatPr defaultRowHeight="6.75" customHeight="1" x14ac:dyDescent="0.25"/>
  <cols>
    <col min="1" max="1" width="2.5703125" bestFit="1" customWidth="1"/>
    <col min="2" max="2" width="8.85546875" bestFit="1" customWidth="1"/>
    <col min="3" max="3" width="6.7109375" customWidth="1"/>
    <col min="4" max="4" width="7.5703125" customWidth="1"/>
    <col min="5" max="5" width="7.85546875" customWidth="1"/>
    <col min="6" max="6" width="6.140625" customWidth="1"/>
    <col min="7" max="7" width="5.7109375" customWidth="1"/>
    <col min="8" max="11" width="3.28515625" customWidth="1"/>
    <col min="12" max="12" width="6" bestFit="1" customWidth="1"/>
    <col min="13" max="13" width="26.5703125" customWidth="1"/>
    <col min="14" max="14" width="3.42578125" style="50" customWidth="1"/>
    <col min="15" max="15" width="11.7109375" style="51" customWidth="1"/>
    <col min="16" max="16" width="5.28515625" style="50" bestFit="1" customWidth="1"/>
    <col min="17" max="17" width="11.5703125" style="51" customWidth="1"/>
    <col min="18" max="18" width="4.42578125" style="51" customWidth="1"/>
    <col min="19" max="19" width="25.42578125" style="51" customWidth="1"/>
    <col min="20" max="20" width="5" style="51" customWidth="1"/>
    <col min="21" max="21" width="5.5703125" style="51" customWidth="1"/>
    <col min="22" max="22" width="3.85546875" style="51" customWidth="1"/>
    <col min="23" max="23" width="7.5703125" style="51" customWidth="1"/>
  </cols>
  <sheetData>
    <row r="1" spans="1:23" ht="45.75" customHeight="1" x14ac:dyDescent="0.25">
      <c r="A1" s="62" t="s">
        <v>94</v>
      </c>
      <c r="B1" s="41" t="s">
        <v>49</v>
      </c>
      <c r="C1" s="44" t="s">
        <v>49</v>
      </c>
      <c r="D1" s="41" t="s">
        <v>48</v>
      </c>
      <c r="E1" s="41" t="s">
        <v>95</v>
      </c>
      <c r="F1" s="41" t="s">
        <v>48</v>
      </c>
      <c r="G1" s="41" t="s">
        <v>95</v>
      </c>
      <c r="H1" s="41" t="s">
        <v>48</v>
      </c>
      <c r="I1" s="41" t="s">
        <v>95</v>
      </c>
      <c r="J1" s="41" t="s">
        <v>48</v>
      </c>
      <c r="K1" s="41" t="s">
        <v>95</v>
      </c>
      <c r="L1" s="41" t="s">
        <v>48</v>
      </c>
      <c r="M1" s="41" t="s">
        <v>95</v>
      </c>
      <c r="N1" s="44" t="s">
        <v>48</v>
      </c>
      <c r="O1" s="41" t="s">
        <v>95</v>
      </c>
      <c r="P1" s="44" t="s">
        <v>48</v>
      </c>
      <c r="Q1" s="41" t="s">
        <v>95</v>
      </c>
      <c r="R1" s="41" t="s">
        <v>48</v>
      </c>
      <c r="S1" s="41" t="s">
        <v>95</v>
      </c>
      <c r="T1" s="41" t="s">
        <v>48</v>
      </c>
      <c r="U1" s="41" t="s">
        <v>95</v>
      </c>
      <c r="V1" s="41" t="s">
        <v>48</v>
      </c>
      <c r="W1" s="41" t="s">
        <v>95</v>
      </c>
    </row>
    <row r="2" spans="1:23" s="50" customFormat="1" ht="6.75" customHeight="1" x14ac:dyDescent="0.25">
      <c r="A2" s="40">
        <v>2</v>
      </c>
      <c r="B2" s="43" t="s">
        <v>116</v>
      </c>
      <c r="C2" s="20" t="s">
        <v>97</v>
      </c>
      <c r="D2" s="39" t="s">
        <v>1</v>
      </c>
      <c r="E2" s="42" t="s">
        <v>1</v>
      </c>
      <c r="F2" s="39" t="s">
        <v>1</v>
      </c>
      <c r="G2" s="42" t="s">
        <v>1</v>
      </c>
      <c r="H2" s="39" t="s">
        <v>1</v>
      </c>
      <c r="I2" s="42" t="s">
        <v>1</v>
      </c>
      <c r="J2" s="39" t="s">
        <v>1</v>
      </c>
      <c r="K2" s="42" t="s">
        <v>1</v>
      </c>
      <c r="L2" s="56" t="s">
        <v>1</v>
      </c>
      <c r="M2" s="60" t="s">
        <v>1</v>
      </c>
      <c r="N2" s="56" t="s">
        <v>108</v>
      </c>
      <c r="O2" s="60">
        <v>255</v>
      </c>
      <c r="P2" s="56" t="s">
        <v>1</v>
      </c>
      <c r="Q2" s="60" t="s">
        <v>1</v>
      </c>
      <c r="R2" s="55" t="s">
        <v>1</v>
      </c>
      <c r="S2" s="60" t="s">
        <v>1</v>
      </c>
      <c r="T2" s="55" t="s">
        <v>1</v>
      </c>
      <c r="U2" s="60" t="s">
        <v>1</v>
      </c>
      <c r="V2" s="55" t="s">
        <v>1</v>
      </c>
      <c r="W2" s="60" t="str">
        <f>IF(OR(V2="rgb",V2="cmy",V2="rgba",V2="cmyb"),  SUBSTITUTE(_xlfn.CONCAT("""",O2,".",Q2,".",S2,".",U2,""""), ".null",""), V2)</f>
        <v>null</v>
      </c>
    </row>
    <row r="3" spans="1:23" s="50" customFormat="1" ht="6.75" customHeight="1" x14ac:dyDescent="0.25">
      <c r="A3" s="40">
        <v>3</v>
      </c>
      <c r="B3" s="43" t="s">
        <v>117</v>
      </c>
      <c r="C3" s="20" t="s">
        <v>98</v>
      </c>
      <c r="D3" s="39" t="s">
        <v>1</v>
      </c>
      <c r="E3" s="42" t="s">
        <v>1</v>
      </c>
      <c r="F3" s="39" t="s">
        <v>1</v>
      </c>
      <c r="G3" s="42" t="s">
        <v>1</v>
      </c>
      <c r="H3" s="39" t="s">
        <v>1</v>
      </c>
      <c r="I3" s="42" t="s">
        <v>1</v>
      </c>
      <c r="J3" s="39" t="s">
        <v>1</v>
      </c>
      <c r="K3" s="42" t="s">
        <v>1</v>
      </c>
      <c r="L3" s="56" t="s">
        <v>1</v>
      </c>
      <c r="M3" s="60" t="s">
        <v>1</v>
      </c>
      <c r="N3" s="56" t="s">
        <v>109</v>
      </c>
      <c r="O3" s="60">
        <v>255</v>
      </c>
      <c r="P3" s="56" t="s">
        <v>1</v>
      </c>
      <c r="Q3" s="60" t="s">
        <v>1</v>
      </c>
      <c r="R3" s="55" t="s">
        <v>1</v>
      </c>
      <c r="S3" s="60" t="s">
        <v>1</v>
      </c>
      <c r="T3" s="55" t="s">
        <v>1</v>
      </c>
      <c r="U3" s="60" t="s">
        <v>1</v>
      </c>
      <c r="V3" s="55" t="s">
        <v>1</v>
      </c>
      <c r="W3" s="60" t="str">
        <f t="shared" ref="W3:W20" si="0">IF(OR(V3="rgb",V3="cmy",V3="rgba",V3="cmyb"),  SUBSTITUTE(_xlfn.CONCAT("""",O3,".",Q3,".",S3,".",U3,""""), ".null",""), V3)</f>
        <v>null</v>
      </c>
    </row>
    <row r="4" spans="1:23" s="50" customFormat="1" ht="6.75" customHeight="1" x14ac:dyDescent="0.25">
      <c r="A4" s="40">
        <v>4</v>
      </c>
      <c r="B4" s="43" t="s">
        <v>118</v>
      </c>
      <c r="C4" s="20" t="s">
        <v>99</v>
      </c>
      <c r="D4" s="39" t="s">
        <v>1</v>
      </c>
      <c r="E4" s="42" t="s">
        <v>1</v>
      </c>
      <c r="F4" s="39" t="s">
        <v>1</v>
      </c>
      <c r="G4" s="42" t="s">
        <v>1</v>
      </c>
      <c r="H4" s="39" t="s">
        <v>1</v>
      </c>
      <c r="I4" s="42" t="s">
        <v>1</v>
      </c>
      <c r="J4" s="39" t="s">
        <v>1</v>
      </c>
      <c r="K4" s="42" t="s">
        <v>1</v>
      </c>
      <c r="L4" s="56" t="s">
        <v>1</v>
      </c>
      <c r="M4" s="60" t="s">
        <v>1</v>
      </c>
      <c r="N4" s="56" t="s">
        <v>110</v>
      </c>
      <c r="O4" s="60">
        <v>255</v>
      </c>
      <c r="P4" s="56" t="s">
        <v>1</v>
      </c>
      <c r="Q4" s="60" t="s">
        <v>1</v>
      </c>
      <c r="R4" s="55" t="s">
        <v>1</v>
      </c>
      <c r="S4" s="60" t="s">
        <v>1</v>
      </c>
      <c r="T4" s="55" t="s">
        <v>1</v>
      </c>
      <c r="U4" s="60" t="s">
        <v>1</v>
      </c>
      <c r="V4" s="55" t="s">
        <v>1</v>
      </c>
      <c r="W4" s="60" t="str">
        <f t="shared" si="0"/>
        <v>null</v>
      </c>
    </row>
    <row r="5" spans="1:23" s="50" customFormat="1" ht="6.75" customHeight="1" x14ac:dyDescent="0.25">
      <c r="A5" s="40">
        <v>5</v>
      </c>
      <c r="B5" s="43" t="s">
        <v>119</v>
      </c>
      <c r="C5" s="20" t="s">
        <v>100</v>
      </c>
      <c r="D5" s="39" t="s">
        <v>1</v>
      </c>
      <c r="E5" s="42" t="s">
        <v>1</v>
      </c>
      <c r="F5" s="39" t="s">
        <v>1</v>
      </c>
      <c r="G5" s="42" t="s">
        <v>1</v>
      </c>
      <c r="H5" s="39" t="s">
        <v>1</v>
      </c>
      <c r="I5" s="42" t="s">
        <v>1</v>
      </c>
      <c r="J5" s="39" t="s">
        <v>1</v>
      </c>
      <c r="K5" s="42" t="s">
        <v>1</v>
      </c>
      <c r="L5" s="56" t="s">
        <v>1</v>
      </c>
      <c r="M5" s="60" t="s">
        <v>1</v>
      </c>
      <c r="N5" s="56" t="s">
        <v>114</v>
      </c>
      <c r="O5" s="60">
        <v>255</v>
      </c>
      <c r="P5" s="56" t="s">
        <v>1</v>
      </c>
      <c r="Q5" s="60" t="s">
        <v>1</v>
      </c>
      <c r="R5" s="55" t="s">
        <v>1</v>
      </c>
      <c r="S5" s="60" t="s">
        <v>1</v>
      </c>
      <c r="T5" s="55" t="s">
        <v>1</v>
      </c>
      <c r="U5" s="60" t="s">
        <v>1</v>
      </c>
      <c r="V5" s="55" t="s">
        <v>1</v>
      </c>
      <c r="W5" s="60" t="str">
        <f t="shared" si="0"/>
        <v>null</v>
      </c>
    </row>
    <row r="6" spans="1:23" s="50" customFormat="1" ht="6.75" customHeight="1" x14ac:dyDescent="0.25">
      <c r="A6" s="40">
        <v>6</v>
      </c>
      <c r="B6" s="43" t="s">
        <v>122</v>
      </c>
      <c r="C6" s="20" t="s">
        <v>150</v>
      </c>
      <c r="D6" s="39" t="s">
        <v>1</v>
      </c>
      <c r="E6" s="42" t="s">
        <v>1</v>
      </c>
      <c r="F6" s="39" t="s">
        <v>1</v>
      </c>
      <c r="G6" s="42" t="s">
        <v>1</v>
      </c>
      <c r="H6" s="39" t="s">
        <v>1</v>
      </c>
      <c r="I6" s="42" t="s">
        <v>1</v>
      </c>
      <c r="J6" s="39" t="s">
        <v>1</v>
      </c>
      <c r="K6" s="42" t="s">
        <v>1</v>
      </c>
      <c r="L6" s="55" t="s">
        <v>193</v>
      </c>
      <c r="M6" s="60" t="s">
        <v>197</v>
      </c>
      <c r="N6" s="56" t="s">
        <v>108</v>
      </c>
      <c r="O6" s="60">
        <v>255</v>
      </c>
      <c r="P6" s="56" t="s">
        <v>109</v>
      </c>
      <c r="Q6" s="60">
        <v>0</v>
      </c>
      <c r="R6" s="55" t="s">
        <v>110</v>
      </c>
      <c r="S6" s="60">
        <v>0</v>
      </c>
      <c r="T6" s="55" t="s">
        <v>1</v>
      </c>
      <c r="U6" s="60" t="s">
        <v>1</v>
      </c>
      <c r="V6" s="55" t="s">
        <v>126</v>
      </c>
      <c r="W6" s="60" t="str">
        <f t="shared" si="0"/>
        <v>"255.0.0"</v>
      </c>
    </row>
    <row r="7" spans="1:23" s="50" customFormat="1" ht="6.75" customHeight="1" x14ac:dyDescent="0.25">
      <c r="A7" s="40">
        <v>7</v>
      </c>
      <c r="B7" s="43" t="s">
        <v>123</v>
      </c>
      <c r="C7" s="20" t="s">
        <v>150</v>
      </c>
      <c r="D7" s="39" t="s">
        <v>1</v>
      </c>
      <c r="E7" s="42" t="s">
        <v>1</v>
      </c>
      <c r="F7" s="39" t="s">
        <v>1</v>
      </c>
      <c r="G7" s="42" t="s">
        <v>1</v>
      </c>
      <c r="H7" s="39" t="s">
        <v>1</v>
      </c>
      <c r="I7" s="42" t="s">
        <v>1</v>
      </c>
      <c r="J7" s="39" t="s">
        <v>1</v>
      </c>
      <c r="K7" s="42" t="s">
        <v>1</v>
      </c>
      <c r="L7" s="55" t="s">
        <v>193</v>
      </c>
      <c r="M7" s="60" t="s">
        <v>196</v>
      </c>
      <c r="N7" s="56" t="s">
        <v>108</v>
      </c>
      <c r="O7" s="60">
        <v>0</v>
      </c>
      <c r="P7" s="56" t="s">
        <v>109</v>
      </c>
      <c r="Q7" s="60">
        <v>255</v>
      </c>
      <c r="R7" s="55" t="s">
        <v>110</v>
      </c>
      <c r="S7" s="60">
        <v>0</v>
      </c>
      <c r="T7" s="55" t="s">
        <v>1</v>
      </c>
      <c r="U7" s="60" t="s">
        <v>1</v>
      </c>
      <c r="V7" s="55" t="s">
        <v>126</v>
      </c>
      <c r="W7" s="60" t="str">
        <f t="shared" si="0"/>
        <v>"0.255.0"</v>
      </c>
    </row>
    <row r="8" spans="1:23" s="50" customFormat="1" ht="6.75" customHeight="1" x14ac:dyDescent="0.25">
      <c r="A8" s="40">
        <v>8</v>
      </c>
      <c r="B8" s="43" t="s">
        <v>124</v>
      </c>
      <c r="C8" s="20" t="s">
        <v>150</v>
      </c>
      <c r="D8" s="39" t="s">
        <v>1</v>
      </c>
      <c r="E8" s="42" t="s">
        <v>1</v>
      </c>
      <c r="F8" s="39" t="s">
        <v>1</v>
      </c>
      <c r="G8" s="42" t="s">
        <v>1</v>
      </c>
      <c r="H8" s="39" t="s">
        <v>1</v>
      </c>
      <c r="I8" s="42" t="s">
        <v>1</v>
      </c>
      <c r="J8" s="39" t="s">
        <v>1</v>
      </c>
      <c r="K8" s="42" t="s">
        <v>1</v>
      </c>
      <c r="L8" s="55" t="s">
        <v>193</v>
      </c>
      <c r="M8" s="60" t="s">
        <v>195</v>
      </c>
      <c r="N8" s="56" t="s">
        <v>108</v>
      </c>
      <c r="O8" s="60">
        <v>0</v>
      </c>
      <c r="P8" s="56" t="s">
        <v>109</v>
      </c>
      <c r="Q8" s="60">
        <v>0</v>
      </c>
      <c r="R8" s="55" t="s">
        <v>110</v>
      </c>
      <c r="S8" s="60">
        <v>255</v>
      </c>
      <c r="T8" s="55" t="s">
        <v>1</v>
      </c>
      <c r="U8" s="60" t="s">
        <v>1</v>
      </c>
      <c r="V8" s="55" t="s">
        <v>126</v>
      </c>
      <c r="W8" s="60" t="str">
        <f t="shared" si="0"/>
        <v>"0.0.255"</v>
      </c>
    </row>
    <row r="9" spans="1:23" s="50" customFormat="1" ht="6.75" customHeight="1" x14ac:dyDescent="0.25">
      <c r="A9" s="40">
        <v>9</v>
      </c>
      <c r="B9" s="43" t="s">
        <v>111</v>
      </c>
      <c r="C9" s="20" t="s">
        <v>150</v>
      </c>
      <c r="D9" s="39" t="s">
        <v>1</v>
      </c>
      <c r="E9" s="42" t="s">
        <v>1</v>
      </c>
      <c r="F9" s="39" t="s">
        <v>1</v>
      </c>
      <c r="G9" s="42" t="s">
        <v>1</v>
      </c>
      <c r="H9" s="39" t="s">
        <v>1</v>
      </c>
      <c r="I9" s="42" t="s">
        <v>1</v>
      </c>
      <c r="J9" s="39" t="s">
        <v>1</v>
      </c>
      <c r="K9" s="42" t="s">
        <v>1</v>
      </c>
      <c r="L9" s="55" t="s">
        <v>193</v>
      </c>
      <c r="M9" s="60" t="s">
        <v>198</v>
      </c>
      <c r="N9" s="56" t="s">
        <v>108</v>
      </c>
      <c r="O9" s="60">
        <v>200</v>
      </c>
      <c r="P9" s="56" t="s">
        <v>109</v>
      </c>
      <c r="Q9" s="60">
        <v>200</v>
      </c>
      <c r="R9" s="55" t="s">
        <v>110</v>
      </c>
      <c r="S9" s="60">
        <v>200</v>
      </c>
      <c r="T9" s="55" t="s">
        <v>1</v>
      </c>
      <c r="U9" s="60" t="s">
        <v>1</v>
      </c>
      <c r="V9" s="55" t="s">
        <v>126</v>
      </c>
      <c r="W9" s="60" t="str">
        <f t="shared" si="0"/>
        <v>"200.200.200"</v>
      </c>
    </row>
    <row r="10" spans="1:23" s="50" customFormat="1" ht="6.75" customHeight="1" x14ac:dyDescent="0.25">
      <c r="A10" s="40">
        <v>10</v>
      </c>
      <c r="B10" s="43" t="s">
        <v>112</v>
      </c>
      <c r="C10" s="20" t="s">
        <v>150</v>
      </c>
      <c r="D10" s="39" t="s">
        <v>1</v>
      </c>
      <c r="E10" s="42" t="s">
        <v>1</v>
      </c>
      <c r="F10" s="39" t="s">
        <v>1</v>
      </c>
      <c r="G10" s="42" t="s">
        <v>1</v>
      </c>
      <c r="H10" s="39" t="s">
        <v>1</v>
      </c>
      <c r="I10" s="42" t="s">
        <v>1</v>
      </c>
      <c r="J10" s="39" t="s">
        <v>1</v>
      </c>
      <c r="K10" s="42" t="s">
        <v>1</v>
      </c>
      <c r="L10" s="55" t="s">
        <v>193</v>
      </c>
      <c r="M10" s="60" t="s">
        <v>200</v>
      </c>
      <c r="N10" s="56" t="s">
        <v>108</v>
      </c>
      <c r="O10" s="60">
        <v>120</v>
      </c>
      <c r="P10" s="56" t="s">
        <v>109</v>
      </c>
      <c r="Q10" s="60">
        <v>120</v>
      </c>
      <c r="R10" s="55" t="s">
        <v>110</v>
      </c>
      <c r="S10" s="60">
        <v>120</v>
      </c>
      <c r="T10" s="55" t="s">
        <v>1</v>
      </c>
      <c r="U10" s="60" t="s">
        <v>1</v>
      </c>
      <c r="V10" s="55" t="s">
        <v>126</v>
      </c>
      <c r="W10" s="60" t="str">
        <f t="shared" si="0"/>
        <v>"120.120.120"</v>
      </c>
    </row>
    <row r="11" spans="1:23" s="50" customFormat="1" ht="6.75" customHeight="1" x14ac:dyDescent="0.25">
      <c r="A11" s="40">
        <v>11</v>
      </c>
      <c r="B11" s="43" t="s">
        <v>113</v>
      </c>
      <c r="C11" s="20" t="s">
        <v>150</v>
      </c>
      <c r="D11" s="39" t="s">
        <v>1</v>
      </c>
      <c r="E11" s="42" t="s">
        <v>1</v>
      </c>
      <c r="F11" s="39" t="s">
        <v>1</v>
      </c>
      <c r="G11" s="42" t="s">
        <v>1</v>
      </c>
      <c r="H11" s="39" t="s">
        <v>1</v>
      </c>
      <c r="I11" s="42" t="s">
        <v>1</v>
      </c>
      <c r="J11" s="39" t="s">
        <v>1</v>
      </c>
      <c r="K11" s="42" t="s">
        <v>1</v>
      </c>
      <c r="L11" s="55" t="s">
        <v>193</v>
      </c>
      <c r="M11" s="60" t="s">
        <v>199</v>
      </c>
      <c r="N11" s="56" t="s">
        <v>108</v>
      </c>
      <c r="O11" s="60">
        <v>20</v>
      </c>
      <c r="P11" s="56" t="s">
        <v>109</v>
      </c>
      <c r="Q11" s="60">
        <v>20</v>
      </c>
      <c r="R11" s="55" t="s">
        <v>110</v>
      </c>
      <c r="S11" s="60">
        <v>20</v>
      </c>
      <c r="T11" s="55" t="s">
        <v>1</v>
      </c>
      <c r="U11" s="60" t="s">
        <v>1</v>
      </c>
      <c r="V11" s="55" t="s">
        <v>126</v>
      </c>
      <c r="W11" s="60" t="str">
        <f t="shared" si="0"/>
        <v>"20.20.20"</v>
      </c>
    </row>
    <row r="12" spans="1:23" s="50" customFormat="1" ht="6.75" customHeight="1" x14ac:dyDescent="0.25">
      <c r="A12" s="40">
        <v>12</v>
      </c>
      <c r="B12" s="43" t="s">
        <v>207</v>
      </c>
      <c r="C12" s="20" t="s">
        <v>150</v>
      </c>
      <c r="D12" s="39" t="s">
        <v>1</v>
      </c>
      <c r="E12" s="42" t="s">
        <v>1</v>
      </c>
      <c r="F12" s="39" t="s">
        <v>1</v>
      </c>
      <c r="G12" s="42" t="s">
        <v>1</v>
      </c>
      <c r="H12" s="39" t="s">
        <v>1</v>
      </c>
      <c r="I12" s="42" t="s">
        <v>1</v>
      </c>
      <c r="J12" s="39" t="s">
        <v>1</v>
      </c>
      <c r="K12" s="42" t="s">
        <v>1</v>
      </c>
      <c r="L12" s="55" t="s">
        <v>193</v>
      </c>
      <c r="M12" s="60" t="s">
        <v>217</v>
      </c>
      <c r="N12" s="56" t="s">
        <v>108</v>
      </c>
      <c r="O12" s="60">
        <v>150</v>
      </c>
      <c r="P12" s="56" t="s">
        <v>109</v>
      </c>
      <c r="Q12" s="60">
        <v>30</v>
      </c>
      <c r="R12" s="55" t="s">
        <v>110</v>
      </c>
      <c r="S12" s="60">
        <v>10</v>
      </c>
      <c r="T12" s="55" t="s">
        <v>1</v>
      </c>
      <c r="U12" s="60" t="s">
        <v>1</v>
      </c>
      <c r="V12" s="55" t="s">
        <v>126</v>
      </c>
      <c r="W12" s="60" t="str">
        <f t="shared" si="0"/>
        <v>"150.30.10"</v>
      </c>
    </row>
    <row r="13" spans="1:23" s="50" customFormat="1" ht="6.75" customHeight="1" x14ac:dyDescent="0.25">
      <c r="A13" s="40">
        <v>13</v>
      </c>
      <c r="B13" s="43" t="s">
        <v>208</v>
      </c>
      <c r="C13" s="20" t="s">
        <v>150</v>
      </c>
      <c r="D13" s="39" t="s">
        <v>1</v>
      </c>
      <c r="E13" s="42" t="s">
        <v>1</v>
      </c>
      <c r="F13" s="39" t="s">
        <v>1</v>
      </c>
      <c r="G13" s="42" t="s">
        <v>1</v>
      </c>
      <c r="H13" s="39" t="s">
        <v>1</v>
      </c>
      <c r="I13" s="42" t="s">
        <v>1</v>
      </c>
      <c r="J13" s="39" t="s">
        <v>1</v>
      </c>
      <c r="K13" s="42" t="s">
        <v>1</v>
      </c>
      <c r="L13" s="55" t="s">
        <v>193</v>
      </c>
      <c r="M13" s="60" t="s">
        <v>217</v>
      </c>
      <c r="N13" s="56" t="s">
        <v>108</v>
      </c>
      <c r="O13" s="60">
        <v>150</v>
      </c>
      <c r="P13" s="56" t="s">
        <v>109</v>
      </c>
      <c r="Q13" s="60">
        <v>40</v>
      </c>
      <c r="R13" s="55" t="s">
        <v>110</v>
      </c>
      <c r="S13" s="60">
        <v>10</v>
      </c>
      <c r="T13" s="55" t="s">
        <v>1</v>
      </c>
      <c r="U13" s="60" t="s">
        <v>1</v>
      </c>
      <c r="V13" s="55" t="s">
        <v>126</v>
      </c>
      <c r="W13" s="60" t="str">
        <f t="shared" si="0"/>
        <v>"150.40.10"</v>
      </c>
    </row>
    <row r="14" spans="1:23" s="50" customFormat="1" ht="6.75" customHeight="1" x14ac:dyDescent="0.25">
      <c r="A14" s="40">
        <v>14</v>
      </c>
      <c r="B14" s="43" t="s">
        <v>205</v>
      </c>
      <c r="C14" s="20" t="s">
        <v>148</v>
      </c>
      <c r="D14" s="39" t="s">
        <v>1</v>
      </c>
      <c r="E14" s="42" t="s">
        <v>1</v>
      </c>
      <c r="F14" s="39" t="s">
        <v>1</v>
      </c>
      <c r="G14" s="42" t="s">
        <v>1</v>
      </c>
      <c r="H14" s="39" t="s">
        <v>1</v>
      </c>
      <c r="I14" s="42" t="s">
        <v>1</v>
      </c>
      <c r="J14" s="39" t="s">
        <v>1</v>
      </c>
      <c r="K14" s="42" t="s">
        <v>1</v>
      </c>
      <c r="L14" s="55" t="s">
        <v>193</v>
      </c>
      <c r="M14" s="60" t="s">
        <v>217</v>
      </c>
      <c r="N14" s="56" t="s">
        <v>108</v>
      </c>
      <c r="O14" s="60">
        <v>150</v>
      </c>
      <c r="P14" s="56" t="s">
        <v>109</v>
      </c>
      <c r="Q14" s="60">
        <v>50</v>
      </c>
      <c r="R14" s="55" t="s">
        <v>110</v>
      </c>
      <c r="S14" s="60">
        <v>10</v>
      </c>
      <c r="T14" s="55" t="s">
        <v>1</v>
      </c>
      <c r="U14" s="60" t="s">
        <v>1</v>
      </c>
      <c r="V14" s="55" t="s">
        <v>126</v>
      </c>
      <c r="W14" s="60" t="str">
        <f t="shared" si="0"/>
        <v>"150.50.10"</v>
      </c>
    </row>
    <row r="15" spans="1:23" s="50" customFormat="1" ht="6.75" customHeight="1" x14ac:dyDescent="0.25">
      <c r="A15" s="40">
        <v>15</v>
      </c>
      <c r="B15" s="43" t="s">
        <v>206</v>
      </c>
      <c r="C15" s="20" t="s">
        <v>148</v>
      </c>
      <c r="D15" s="39" t="s">
        <v>1</v>
      </c>
      <c r="E15" s="42" t="s">
        <v>1</v>
      </c>
      <c r="F15" s="39" t="s">
        <v>1</v>
      </c>
      <c r="G15" s="42" t="s">
        <v>1</v>
      </c>
      <c r="H15" s="39" t="s">
        <v>1</v>
      </c>
      <c r="I15" s="42" t="s">
        <v>1</v>
      </c>
      <c r="J15" s="39" t="s">
        <v>1</v>
      </c>
      <c r="K15" s="42" t="s">
        <v>1</v>
      </c>
      <c r="L15" s="55" t="s">
        <v>193</v>
      </c>
      <c r="M15" s="60" t="s">
        <v>217</v>
      </c>
      <c r="N15" s="56" t="s">
        <v>108</v>
      </c>
      <c r="O15" s="60">
        <v>150</v>
      </c>
      <c r="P15" s="56" t="s">
        <v>109</v>
      </c>
      <c r="Q15" s="60">
        <v>60</v>
      </c>
      <c r="R15" s="55" t="s">
        <v>110</v>
      </c>
      <c r="S15" s="60">
        <v>10</v>
      </c>
      <c r="T15" s="55" t="s">
        <v>1</v>
      </c>
      <c r="U15" s="60" t="s">
        <v>1</v>
      </c>
      <c r="V15" s="55" t="s">
        <v>126</v>
      </c>
      <c r="W15" s="60" t="str">
        <f t="shared" si="0"/>
        <v>"150.60.10"</v>
      </c>
    </row>
    <row r="16" spans="1:23" s="50" customFormat="1" ht="6.75" customHeight="1" x14ac:dyDescent="0.25">
      <c r="A16" s="40">
        <v>16</v>
      </c>
      <c r="B16" s="43" t="s">
        <v>181</v>
      </c>
      <c r="C16" s="20" t="s">
        <v>138</v>
      </c>
      <c r="D16" s="39" t="s">
        <v>1</v>
      </c>
      <c r="E16" s="42" t="s">
        <v>1</v>
      </c>
      <c r="F16" s="39" t="s">
        <v>1</v>
      </c>
      <c r="G16" s="42" t="s">
        <v>1</v>
      </c>
      <c r="H16" s="39" t="s">
        <v>1</v>
      </c>
      <c r="I16" s="42" t="s">
        <v>1</v>
      </c>
      <c r="J16" s="39" t="s">
        <v>1</v>
      </c>
      <c r="K16" s="42" t="s">
        <v>1</v>
      </c>
      <c r="L16" s="55" t="s">
        <v>193</v>
      </c>
      <c r="M16" s="60" t="s">
        <v>215</v>
      </c>
      <c r="N16" s="55" t="s">
        <v>186</v>
      </c>
      <c r="O16" s="60" t="s">
        <v>187</v>
      </c>
      <c r="P16" s="55" t="s">
        <v>189</v>
      </c>
      <c r="Q16" s="60" t="s">
        <v>188</v>
      </c>
      <c r="R16" s="55" t="s">
        <v>193</v>
      </c>
      <c r="S16" s="60" t="s">
        <v>194</v>
      </c>
      <c r="T16" s="55" t="s">
        <v>1</v>
      </c>
      <c r="U16" s="60" t="s">
        <v>1</v>
      </c>
      <c r="V16" s="55" t="s">
        <v>1</v>
      </c>
      <c r="W16" s="60" t="str">
        <f t="shared" si="0"/>
        <v>null</v>
      </c>
    </row>
    <row r="17" spans="1:23" s="50" customFormat="1" ht="6.75" customHeight="1" x14ac:dyDescent="0.25">
      <c r="A17" s="40">
        <v>17</v>
      </c>
      <c r="B17" s="43" t="s">
        <v>184</v>
      </c>
      <c r="C17" s="20" t="s">
        <v>138</v>
      </c>
      <c r="D17" s="39" t="s">
        <v>1</v>
      </c>
      <c r="E17" s="42" t="s">
        <v>1</v>
      </c>
      <c r="F17" s="39" t="s">
        <v>1</v>
      </c>
      <c r="G17" s="42" t="s">
        <v>1</v>
      </c>
      <c r="H17" s="39" t="s">
        <v>1</v>
      </c>
      <c r="I17" s="42" t="s">
        <v>1</v>
      </c>
      <c r="J17" s="39" t="s">
        <v>1</v>
      </c>
      <c r="K17" s="42" t="s">
        <v>1</v>
      </c>
      <c r="L17" s="55" t="s">
        <v>193</v>
      </c>
      <c r="M17" s="60" t="s">
        <v>215</v>
      </c>
      <c r="N17" s="55" t="s">
        <v>186</v>
      </c>
      <c r="O17" s="60" t="s">
        <v>190</v>
      </c>
      <c r="P17" s="55" t="s">
        <v>192</v>
      </c>
      <c r="Q17" s="60" t="s">
        <v>191</v>
      </c>
      <c r="R17" s="55" t="s">
        <v>193</v>
      </c>
      <c r="S17" s="60" t="s">
        <v>202</v>
      </c>
      <c r="T17" s="55" t="s">
        <v>203</v>
      </c>
      <c r="U17" s="60" t="s">
        <v>204</v>
      </c>
      <c r="V17" s="55" t="s">
        <v>1</v>
      </c>
      <c r="W17" s="60" t="str">
        <f t="shared" si="0"/>
        <v>null</v>
      </c>
    </row>
    <row r="18" spans="1:23" s="50" customFormat="1" ht="6.75" customHeight="1" x14ac:dyDescent="0.25">
      <c r="A18" s="40">
        <v>18</v>
      </c>
      <c r="B18" s="43" t="s">
        <v>137</v>
      </c>
      <c r="C18" s="20" t="s">
        <v>134</v>
      </c>
      <c r="D18" s="39" t="s">
        <v>201</v>
      </c>
      <c r="E18" s="61" t="s">
        <v>184</v>
      </c>
      <c r="F18" s="39" t="s">
        <v>143</v>
      </c>
      <c r="G18" s="61" t="s">
        <v>181</v>
      </c>
      <c r="H18" s="39" t="s">
        <v>1</v>
      </c>
      <c r="I18" s="42" t="s">
        <v>1</v>
      </c>
      <c r="J18" s="39" t="s">
        <v>1</v>
      </c>
      <c r="K18" s="42" t="s">
        <v>1</v>
      </c>
      <c r="L18" s="55" t="s">
        <v>193</v>
      </c>
      <c r="M18" s="60" t="s">
        <v>216</v>
      </c>
      <c r="N18" s="56" t="s">
        <v>185</v>
      </c>
      <c r="O18" s="60">
        <v>0</v>
      </c>
      <c r="P18" s="56" t="s">
        <v>182</v>
      </c>
      <c r="Q18" s="60">
        <v>0</v>
      </c>
      <c r="R18" s="55" t="s">
        <v>183</v>
      </c>
      <c r="S18" s="60">
        <v>100</v>
      </c>
      <c r="T18" s="55" t="s">
        <v>1</v>
      </c>
      <c r="U18" s="60" t="s">
        <v>1</v>
      </c>
      <c r="V18" s="55" t="s">
        <v>213</v>
      </c>
      <c r="W18" s="60" t="str">
        <f t="shared" si="0"/>
        <v>"0.0.100"</v>
      </c>
    </row>
    <row r="19" spans="1:23" ht="6.75" customHeight="1" x14ac:dyDescent="0.25">
      <c r="A19" s="40">
        <v>19</v>
      </c>
      <c r="B19" s="43" t="s">
        <v>141</v>
      </c>
      <c r="C19" s="20" t="s">
        <v>134</v>
      </c>
      <c r="D19" s="39" t="s">
        <v>201</v>
      </c>
      <c r="E19" s="61" t="s">
        <v>184</v>
      </c>
      <c r="F19" s="39" t="s">
        <v>143</v>
      </c>
      <c r="G19" s="61" t="s">
        <v>181</v>
      </c>
      <c r="H19" s="39" t="s">
        <v>1</v>
      </c>
      <c r="I19" s="42" t="s">
        <v>1</v>
      </c>
      <c r="J19" s="39" t="s">
        <v>1</v>
      </c>
      <c r="K19" s="42" t="s">
        <v>1</v>
      </c>
      <c r="L19" s="55" t="s">
        <v>193</v>
      </c>
      <c r="M19" s="60" t="s">
        <v>216</v>
      </c>
      <c r="N19" s="56" t="s">
        <v>185</v>
      </c>
      <c r="O19" s="60">
        <v>63</v>
      </c>
      <c r="P19" s="56" t="s">
        <v>182</v>
      </c>
      <c r="Q19" s="60">
        <v>23</v>
      </c>
      <c r="R19" s="55" t="s">
        <v>183</v>
      </c>
      <c r="S19" s="60">
        <v>100</v>
      </c>
      <c r="T19" s="55" t="s">
        <v>1</v>
      </c>
      <c r="U19" s="60" t="s">
        <v>1</v>
      </c>
      <c r="V19" s="55" t="s">
        <v>213</v>
      </c>
      <c r="W19" s="60" t="str">
        <f t="shared" si="0"/>
        <v>"63.23.100"</v>
      </c>
    </row>
    <row r="20" spans="1:23" ht="6.75" customHeight="1" x14ac:dyDescent="0.25">
      <c r="A20" s="40">
        <v>20</v>
      </c>
      <c r="B20" s="43" t="s">
        <v>142</v>
      </c>
      <c r="C20" s="20" t="s">
        <v>134</v>
      </c>
      <c r="D20" s="39" t="s">
        <v>201</v>
      </c>
      <c r="E20" s="61" t="s">
        <v>184</v>
      </c>
      <c r="F20" s="39" t="s">
        <v>143</v>
      </c>
      <c r="G20" s="61" t="s">
        <v>181</v>
      </c>
      <c r="H20" s="39" t="s">
        <v>1</v>
      </c>
      <c r="I20" s="42" t="s">
        <v>1</v>
      </c>
      <c r="J20" s="39" t="s">
        <v>1</v>
      </c>
      <c r="K20" s="42" t="s">
        <v>1</v>
      </c>
      <c r="L20" s="55" t="s">
        <v>193</v>
      </c>
      <c r="M20" s="60" t="s">
        <v>216</v>
      </c>
      <c r="N20" s="56" t="s">
        <v>185</v>
      </c>
      <c r="O20" s="60">
        <v>100</v>
      </c>
      <c r="P20" s="56" t="s">
        <v>182</v>
      </c>
      <c r="Q20" s="60">
        <v>0</v>
      </c>
      <c r="R20" s="55" t="s">
        <v>183</v>
      </c>
      <c r="S20" s="60">
        <v>100</v>
      </c>
      <c r="T20" s="55" t="s">
        <v>1</v>
      </c>
      <c r="U20" s="60" t="s">
        <v>1</v>
      </c>
      <c r="V20" s="55" t="s">
        <v>213</v>
      </c>
      <c r="W20" s="60" t="str">
        <f t="shared" si="0"/>
        <v>"100.0.100"</v>
      </c>
    </row>
    <row r="21" spans="1:23" ht="6.75" customHeight="1" x14ac:dyDescent="0.25">
      <c r="A21" s="40">
        <v>21</v>
      </c>
      <c r="B21" s="63" t="s">
        <v>228</v>
      </c>
      <c r="C21" s="20" t="s">
        <v>214</v>
      </c>
      <c r="D21" s="39" t="s">
        <v>1</v>
      </c>
      <c r="E21" s="42" t="s">
        <v>1</v>
      </c>
      <c r="F21" s="39" t="s">
        <v>1</v>
      </c>
      <c r="G21" s="42" t="s">
        <v>1</v>
      </c>
      <c r="H21" s="39" t="s">
        <v>1</v>
      </c>
      <c r="I21" s="42" t="s">
        <v>1</v>
      </c>
      <c r="J21" s="39" t="s">
        <v>1</v>
      </c>
      <c r="K21" s="42" t="s">
        <v>1</v>
      </c>
      <c r="L21" s="55" t="s">
        <v>193</v>
      </c>
      <c r="M21" s="60" t="s">
        <v>229</v>
      </c>
      <c r="N21" s="65" t="s">
        <v>1</v>
      </c>
      <c r="O21" s="60" t="s">
        <v>1</v>
      </c>
      <c r="P21" s="56" t="s">
        <v>1</v>
      </c>
      <c r="Q21" s="60" t="s">
        <v>1</v>
      </c>
      <c r="R21" s="56" t="s">
        <v>1</v>
      </c>
      <c r="S21" s="60" t="s">
        <v>1</v>
      </c>
      <c r="T21" s="56" t="s">
        <v>1</v>
      </c>
      <c r="U21" s="60" t="s">
        <v>1</v>
      </c>
      <c r="V21" s="56" t="s">
        <v>1</v>
      </c>
      <c r="W21" s="60" t="s">
        <v>1</v>
      </c>
    </row>
    <row r="22" spans="1:23" ht="6.75" customHeight="1" x14ac:dyDescent="0.25">
      <c r="A22" s="40">
        <v>22</v>
      </c>
      <c r="B22" s="63" t="s">
        <v>218</v>
      </c>
      <c r="C22" s="20" t="s">
        <v>262</v>
      </c>
      <c r="D22" s="39" t="s">
        <v>201</v>
      </c>
      <c r="E22" s="64" t="s">
        <v>228</v>
      </c>
      <c r="F22" s="39" t="s">
        <v>1</v>
      </c>
      <c r="G22" s="42" t="s">
        <v>1</v>
      </c>
      <c r="H22" s="39" t="s">
        <v>1</v>
      </c>
      <c r="I22" s="42" t="s">
        <v>1</v>
      </c>
      <c r="J22" s="39" t="s">
        <v>1</v>
      </c>
      <c r="K22" s="42" t="s">
        <v>1</v>
      </c>
      <c r="L22" s="55" t="s">
        <v>193</v>
      </c>
      <c r="M22" s="60" t="s">
        <v>241</v>
      </c>
      <c r="N22" s="65" t="s">
        <v>1</v>
      </c>
      <c r="O22" s="60" t="s">
        <v>1</v>
      </c>
      <c r="P22" s="56" t="s">
        <v>1</v>
      </c>
      <c r="Q22" s="60" t="s">
        <v>1</v>
      </c>
      <c r="R22" s="56" t="s">
        <v>1</v>
      </c>
      <c r="S22" s="60" t="s">
        <v>1</v>
      </c>
      <c r="T22" s="56" t="s">
        <v>1</v>
      </c>
      <c r="U22" s="60" t="s">
        <v>1</v>
      </c>
      <c r="V22" s="56" t="s">
        <v>1</v>
      </c>
      <c r="W22" s="60" t="s">
        <v>1</v>
      </c>
    </row>
    <row r="23" spans="1:23" ht="6.75" customHeight="1" x14ac:dyDescent="0.25">
      <c r="A23" s="40">
        <v>23</v>
      </c>
      <c r="B23" s="63" t="s">
        <v>219</v>
      </c>
      <c r="C23" s="20" t="s">
        <v>262</v>
      </c>
      <c r="D23" s="39" t="s">
        <v>201</v>
      </c>
      <c r="E23" s="64" t="s">
        <v>228</v>
      </c>
      <c r="F23" s="39" t="s">
        <v>1</v>
      </c>
      <c r="G23" s="42" t="s">
        <v>1</v>
      </c>
      <c r="H23" s="39" t="s">
        <v>1</v>
      </c>
      <c r="I23" s="42" t="s">
        <v>1</v>
      </c>
      <c r="J23" s="39" t="s">
        <v>1</v>
      </c>
      <c r="K23" s="42" t="s">
        <v>1</v>
      </c>
      <c r="L23" s="55" t="s">
        <v>193</v>
      </c>
      <c r="M23" s="60" t="s">
        <v>242</v>
      </c>
      <c r="N23" s="65" t="s">
        <v>1</v>
      </c>
      <c r="O23" s="60" t="s">
        <v>1</v>
      </c>
      <c r="P23" s="56" t="s">
        <v>1</v>
      </c>
      <c r="Q23" s="60" t="s">
        <v>1</v>
      </c>
      <c r="R23" s="56" t="s">
        <v>1</v>
      </c>
      <c r="S23" s="60" t="s">
        <v>1</v>
      </c>
      <c r="T23" s="56" t="s">
        <v>1</v>
      </c>
      <c r="U23" s="60" t="s">
        <v>1</v>
      </c>
      <c r="V23" s="56" t="s">
        <v>1</v>
      </c>
      <c r="W23" s="60" t="s">
        <v>1</v>
      </c>
    </row>
    <row r="24" spans="1:23" ht="6.75" customHeight="1" x14ac:dyDescent="0.25">
      <c r="A24" s="40">
        <v>24</v>
      </c>
      <c r="B24" s="63" t="s">
        <v>220</v>
      </c>
      <c r="C24" s="20" t="s">
        <v>262</v>
      </c>
      <c r="D24" s="39" t="s">
        <v>201</v>
      </c>
      <c r="E24" s="64" t="s">
        <v>228</v>
      </c>
      <c r="F24" s="39" t="s">
        <v>1</v>
      </c>
      <c r="G24" s="42" t="s">
        <v>1</v>
      </c>
      <c r="H24" s="39" t="s">
        <v>1</v>
      </c>
      <c r="I24" s="42" t="s">
        <v>1</v>
      </c>
      <c r="J24" s="39" t="s">
        <v>1</v>
      </c>
      <c r="K24" s="42" t="s">
        <v>1</v>
      </c>
      <c r="L24" s="55" t="s">
        <v>193</v>
      </c>
      <c r="M24" s="60" t="s">
        <v>243</v>
      </c>
      <c r="N24" s="65" t="s">
        <v>1</v>
      </c>
      <c r="O24" s="60" t="s">
        <v>1</v>
      </c>
      <c r="P24" s="56" t="s">
        <v>1</v>
      </c>
      <c r="Q24" s="60" t="s">
        <v>1</v>
      </c>
      <c r="R24" s="56" t="s">
        <v>1</v>
      </c>
      <c r="S24" s="60" t="s">
        <v>1</v>
      </c>
      <c r="T24" s="56" t="s">
        <v>1</v>
      </c>
      <c r="U24" s="60" t="s">
        <v>1</v>
      </c>
      <c r="V24" s="56" t="s">
        <v>1</v>
      </c>
      <c r="W24" s="60" t="s">
        <v>1</v>
      </c>
    </row>
    <row r="25" spans="1:23" ht="6.75" customHeight="1" x14ac:dyDescent="0.25">
      <c r="A25" s="40">
        <v>25</v>
      </c>
      <c r="B25" s="63" t="s">
        <v>221</v>
      </c>
      <c r="C25" s="20" t="s">
        <v>262</v>
      </c>
      <c r="D25" s="39" t="s">
        <v>201</v>
      </c>
      <c r="E25" s="64" t="s">
        <v>228</v>
      </c>
      <c r="F25" s="39" t="s">
        <v>1</v>
      </c>
      <c r="G25" s="42" t="s">
        <v>1</v>
      </c>
      <c r="H25" s="39" t="s">
        <v>1</v>
      </c>
      <c r="I25" s="42" t="s">
        <v>1</v>
      </c>
      <c r="J25" s="39" t="s">
        <v>1</v>
      </c>
      <c r="K25" s="42" t="s">
        <v>1</v>
      </c>
      <c r="L25" s="55" t="s">
        <v>193</v>
      </c>
      <c r="M25" s="60" t="s">
        <v>244</v>
      </c>
      <c r="N25" s="65" t="s">
        <v>1</v>
      </c>
      <c r="O25" s="60" t="s">
        <v>1</v>
      </c>
      <c r="P25" s="56" t="s">
        <v>1</v>
      </c>
      <c r="Q25" s="60" t="s">
        <v>1</v>
      </c>
      <c r="R25" s="56" t="s">
        <v>1</v>
      </c>
      <c r="S25" s="60" t="s">
        <v>1</v>
      </c>
      <c r="T25" s="56" t="s">
        <v>1</v>
      </c>
      <c r="U25" s="60" t="s">
        <v>1</v>
      </c>
      <c r="V25" s="56" t="s">
        <v>1</v>
      </c>
      <c r="W25" s="60" t="s">
        <v>1</v>
      </c>
    </row>
    <row r="26" spans="1:23" ht="6.75" customHeight="1" x14ac:dyDescent="0.25">
      <c r="A26" s="40">
        <v>26</v>
      </c>
      <c r="B26" s="63" t="s">
        <v>222</v>
      </c>
      <c r="C26" s="20" t="s">
        <v>262</v>
      </c>
      <c r="D26" s="39" t="s">
        <v>201</v>
      </c>
      <c r="E26" s="64" t="s">
        <v>228</v>
      </c>
      <c r="F26" s="39" t="s">
        <v>1</v>
      </c>
      <c r="G26" s="42" t="s">
        <v>1</v>
      </c>
      <c r="H26" s="39" t="s">
        <v>1</v>
      </c>
      <c r="I26" s="42" t="s">
        <v>1</v>
      </c>
      <c r="J26" s="39" t="s">
        <v>1</v>
      </c>
      <c r="K26" s="42" t="s">
        <v>1</v>
      </c>
      <c r="L26" s="55" t="s">
        <v>193</v>
      </c>
      <c r="M26" s="60" t="s">
        <v>245</v>
      </c>
      <c r="N26" s="65" t="s">
        <v>1</v>
      </c>
      <c r="O26" s="60" t="s">
        <v>1</v>
      </c>
      <c r="P26" s="56" t="s">
        <v>1</v>
      </c>
      <c r="Q26" s="60" t="s">
        <v>1</v>
      </c>
      <c r="R26" s="56" t="s">
        <v>1</v>
      </c>
      <c r="S26" s="60" t="s">
        <v>1</v>
      </c>
      <c r="T26" s="56" t="s">
        <v>1</v>
      </c>
      <c r="U26" s="60" t="s">
        <v>1</v>
      </c>
      <c r="V26" s="56" t="s">
        <v>1</v>
      </c>
      <c r="W26" s="60" t="s">
        <v>1</v>
      </c>
    </row>
    <row r="27" spans="1:23" ht="6.75" customHeight="1" x14ac:dyDescent="0.25">
      <c r="A27" s="40">
        <v>27</v>
      </c>
      <c r="B27" s="63" t="s">
        <v>223</v>
      </c>
      <c r="C27" s="20" t="s">
        <v>262</v>
      </c>
      <c r="D27" s="39" t="s">
        <v>201</v>
      </c>
      <c r="E27" s="64" t="s">
        <v>228</v>
      </c>
      <c r="F27" s="39" t="s">
        <v>1</v>
      </c>
      <c r="G27" s="42" t="s">
        <v>1</v>
      </c>
      <c r="H27" s="39" t="s">
        <v>1</v>
      </c>
      <c r="I27" s="42" t="s">
        <v>1</v>
      </c>
      <c r="J27" s="39" t="s">
        <v>1</v>
      </c>
      <c r="K27" s="42" t="s">
        <v>1</v>
      </c>
      <c r="L27" s="55" t="s">
        <v>193</v>
      </c>
      <c r="M27" s="60" t="s">
        <v>246</v>
      </c>
      <c r="N27" s="65" t="s">
        <v>1</v>
      </c>
      <c r="O27" s="60" t="s">
        <v>1</v>
      </c>
      <c r="P27" s="56" t="s">
        <v>1</v>
      </c>
      <c r="Q27" s="60" t="s">
        <v>1</v>
      </c>
      <c r="R27" s="56" t="s">
        <v>1</v>
      </c>
      <c r="S27" s="60" t="s">
        <v>1</v>
      </c>
      <c r="T27" s="56" t="s">
        <v>1</v>
      </c>
      <c r="U27" s="60" t="s">
        <v>1</v>
      </c>
      <c r="V27" s="56" t="s">
        <v>1</v>
      </c>
      <c r="W27" s="60" t="s">
        <v>1</v>
      </c>
    </row>
    <row r="28" spans="1:23" ht="6.75" customHeight="1" x14ac:dyDescent="0.25">
      <c r="A28" s="40">
        <v>28</v>
      </c>
      <c r="B28" s="63" t="s">
        <v>224</v>
      </c>
      <c r="C28" s="20" t="s">
        <v>262</v>
      </c>
      <c r="D28" s="39" t="s">
        <v>201</v>
      </c>
      <c r="E28" s="64" t="s">
        <v>228</v>
      </c>
      <c r="F28" s="39" t="s">
        <v>1</v>
      </c>
      <c r="G28" s="42" t="s">
        <v>1</v>
      </c>
      <c r="H28" s="39" t="s">
        <v>1</v>
      </c>
      <c r="I28" s="42" t="s">
        <v>1</v>
      </c>
      <c r="J28" s="39" t="s">
        <v>1</v>
      </c>
      <c r="K28" s="42" t="s">
        <v>1</v>
      </c>
      <c r="L28" s="55" t="s">
        <v>193</v>
      </c>
      <c r="M28" s="60" t="s">
        <v>247</v>
      </c>
      <c r="N28" s="65" t="s">
        <v>1</v>
      </c>
      <c r="O28" s="60" t="s">
        <v>1</v>
      </c>
      <c r="P28" s="56" t="s">
        <v>1</v>
      </c>
      <c r="Q28" s="60" t="s">
        <v>1</v>
      </c>
      <c r="R28" s="56" t="s">
        <v>1</v>
      </c>
      <c r="S28" s="60" t="s">
        <v>1</v>
      </c>
      <c r="T28" s="56" t="s">
        <v>1</v>
      </c>
      <c r="U28" s="60" t="s">
        <v>1</v>
      </c>
      <c r="V28" s="56" t="s">
        <v>1</v>
      </c>
      <c r="W28" s="60" t="s">
        <v>1</v>
      </c>
    </row>
    <row r="29" spans="1:23" ht="6.75" customHeight="1" x14ac:dyDescent="0.25">
      <c r="A29" s="40">
        <v>29</v>
      </c>
      <c r="B29" s="63" t="s">
        <v>225</v>
      </c>
      <c r="C29" s="20" t="s">
        <v>262</v>
      </c>
      <c r="D29" s="39" t="s">
        <v>201</v>
      </c>
      <c r="E29" s="64" t="s">
        <v>228</v>
      </c>
      <c r="F29" s="39" t="s">
        <v>1</v>
      </c>
      <c r="G29" s="42" t="s">
        <v>1</v>
      </c>
      <c r="H29" s="39" t="s">
        <v>1</v>
      </c>
      <c r="I29" s="42" t="s">
        <v>1</v>
      </c>
      <c r="J29" s="39" t="s">
        <v>1</v>
      </c>
      <c r="K29" s="42" t="s">
        <v>1</v>
      </c>
      <c r="L29" s="55" t="s">
        <v>193</v>
      </c>
      <c r="M29" s="60" t="s">
        <v>248</v>
      </c>
      <c r="N29" s="65" t="s">
        <v>1</v>
      </c>
      <c r="O29" s="60" t="s">
        <v>1</v>
      </c>
      <c r="P29" s="56" t="s">
        <v>1</v>
      </c>
      <c r="Q29" s="60" t="s">
        <v>1</v>
      </c>
      <c r="R29" s="56" t="s">
        <v>1</v>
      </c>
      <c r="S29" s="60" t="s">
        <v>1</v>
      </c>
      <c r="T29" s="56" t="s">
        <v>1</v>
      </c>
      <c r="U29" s="60" t="s">
        <v>1</v>
      </c>
      <c r="V29" s="56" t="s">
        <v>1</v>
      </c>
      <c r="W29" s="60" t="s">
        <v>1</v>
      </c>
    </row>
    <row r="30" spans="1:23" ht="6.75" customHeight="1" x14ac:dyDescent="0.25">
      <c r="A30" s="40">
        <v>30</v>
      </c>
      <c r="B30" s="63" t="s">
        <v>226</v>
      </c>
      <c r="C30" s="20" t="s">
        <v>262</v>
      </c>
      <c r="D30" s="39" t="s">
        <v>201</v>
      </c>
      <c r="E30" s="64" t="s">
        <v>228</v>
      </c>
      <c r="F30" s="39" t="s">
        <v>1</v>
      </c>
      <c r="G30" s="42" t="s">
        <v>1</v>
      </c>
      <c r="H30" s="39" t="s">
        <v>1</v>
      </c>
      <c r="I30" s="42" t="s">
        <v>1</v>
      </c>
      <c r="J30" s="39" t="s">
        <v>1</v>
      </c>
      <c r="K30" s="42" t="s">
        <v>1</v>
      </c>
      <c r="L30" s="55" t="s">
        <v>193</v>
      </c>
      <c r="M30" s="60" t="s">
        <v>249</v>
      </c>
      <c r="N30" s="65" t="s">
        <v>1</v>
      </c>
      <c r="O30" s="60" t="s">
        <v>1</v>
      </c>
      <c r="P30" s="56" t="s">
        <v>1</v>
      </c>
      <c r="Q30" s="60" t="s">
        <v>1</v>
      </c>
      <c r="R30" s="56" t="s">
        <v>1</v>
      </c>
      <c r="S30" s="60" t="s">
        <v>1</v>
      </c>
      <c r="T30" s="56" t="s">
        <v>1</v>
      </c>
      <c r="U30" s="60" t="s">
        <v>1</v>
      </c>
      <c r="V30" s="56" t="s">
        <v>1</v>
      </c>
      <c r="W30" s="60" t="s">
        <v>1</v>
      </c>
    </row>
    <row r="31" spans="1:23" ht="6.75" customHeight="1" x14ac:dyDescent="0.25">
      <c r="A31" s="40">
        <v>31</v>
      </c>
      <c r="B31" s="63" t="s">
        <v>227</v>
      </c>
      <c r="C31" s="20" t="s">
        <v>262</v>
      </c>
      <c r="D31" s="39" t="s">
        <v>201</v>
      </c>
      <c r="E31" s="64" t="s">
        <v>228</v>
      </c>
      <c r="F31" s="39" t="s">
        <v>1</v>
      </c>
      <c r="G31" s="42" t="s">
        <v>1</v>
      </c>
      <c r="H31" s="39" t="s">
        <v>1</v>
      </c>
      <c r="I31" s="42" t="s">
        <v>1</v>
      </c>
      <c r="J31" s="39" t="s">
        <v>1</v>
      </c>
      <c r="K31" s="42" t="s">
        <v>1</v>
      </c>
      <c r="L31" s="55" t="s">
        <v>193</v>
      </c>
      <c r="M31" s="60" t="s">
        <v>250</v>
      </c>
      <c r="N31" s="65" t="s">
        <v>1</v>
      </c>
      <c r="O31" s="60" t="s">
        <v>1</v>
      </c>
      <c r="P31" s="56" t="s">
        <v>1</v>
      </c>
      <c r="Q31" s="60" t="s">
        <v>1</v>
      </c>
      <c r="R31" s="56" t="s">
        <v>1</v>
      </c>
      <c r="S31" s="60" t="s">
        <v>1</v>
      </c>
      <c r="T31" s="56" t="s">
        <v>1</v>
      </c>
      <c r="U31" s="60" t="s">
        <v>1</v>
      </c>
      <c r="V31" s="56" t="s">
        <v>1</v>
      </c>
      <c r="W31" s="60" t="s">
        <v>1</v>
      </c>
    </row>
    <row r="32" spans="1:23" ht="6.75" customHeight="1" x14ac:dyDescent="0.25">
      <c r="A32" s="40">
        <v>32</v>
      </c>
      <c r="B32" s="63" t="s">
        <v>230</v>
      </c>
      <c r="C32" s="20" t="s">
        <v>263</v>
      </c>
      <c r="D32" s="39" t="s">
        <v>201</v>
      </c>
      <c r="E32" s="64" t="s">
        <v>228</v>
      </c>
      <c r="F32" s="39" t="s">
        <v>1</v>
      </c>
      <c r="G32" s="42" t="s">
        <v>1</v>
      </c>
      <c r="H32" s="39" t="s">
        <v>1</v>
      </c>
      <c r="I32" s="42" t="s">
        <v>1</v>
      </c>
      <c r="J32" s="39" t="s">
        <v>1</v>
      </c>
      <c r="K32" s="42" t="s">
        <v>1</v>
      </c>
      <c r="L32" s="55" t="s">
        <v>193</v>
      </c>
      <c r="M32" s="60" t="s">
        <v>251</v>
      </c>
      <c r="N32" s="65" t="s">
        <v>1</v>
      </c>
      <c r="O32" s="60" t="s">
        <v>1</v>
      </c>
      <c r="P32" s="56" t="s">
        <v>1</v>
      </c>
      <c r="Q32" s="60" t="s">
        <v>1</v>
      </c>
      <c r="R32" s="56" t="s">
        <v>1</v>
      </c>
      <c r="S32" s="60" t="s">
        <v>1</v>
      </c>
      <c r="T32" s="56" t="s">
        <v>1</v>
      </c>
      <c r="U32" s="60" t="s">
        <v>1</v>
      </c>
      <c r="V32" s="56" t="s">
        <v>1</v>
      </c>
      <c r="W32" s="60" t="s">
        <v>1</v>
      </c>
    </row>
    <row r="33" spans="1:23" ht="6.75" customHeight="1" x14ac:dyDescent="0.25">
      <c r="A33" s="40">
        <v>33</v>
      </c>
      <c r="B33" s="63" t="s">
        <v>240</v>
      </c>
      <c r="C33" s="20" t="s">
        <v>263</v>
      </c>
      <c r="D33" s="39" t="s">
        <v>201</v>
      </c>
      <c r="E33" s="64" t="s">
        <v>228</v>
      </c>
      <c r="F33" s="39" t="s">
        <v>1</v>
      </c>
      <c r="G33" s="42" t="s">
        <v>1</v>
      </c>
      <c r="H33" s="39" t="s">
        <v>1</v>
      </c>
      <c r="I33" s="42" t="s">
        <v>1</v>
      </c>
      <c r="J33" s="39" t="s">
        <v>1</v>
      </c>
      <c r="K33" s="42" t="s">
        <v>1</v>
      </c>
      <c r="L33" s="55" t="s">
        <v>193</v>
      </c>
      <c r="M33" s="60" t="s">
        <v>254</v>
      </c>
      <c r="N33" s="65" t="s">
        <v>1</v>
      </c>
      <c r="O33" s="60" t="s">
        <v>1</v>
      </c>
      <c r="P33" s="56" t="s">
        <v>1</v>
      </c>
      <c r="Q33" s="60" t="s">
        <v>1</v>
      </c>
      <c r="R33" s="56" t="s">
        <v>1</v>
      </c>
      <c r="S33" s="60" t="s">
        <v>1</v>
      </c>
      <c r="T33" s="56" t="s">
        <v>1</v>
      </c>
      <c r="U33" s="60" t="s">
        <v>1</v>
      </c>
      <c r="V33" s="56" t="s">
        <v>1</v>
      </c>
      <c r="W33" s="60" t="s">
        <v>1</v>
      </c>
    </row>
    <row r="34" spans="1:23" ht="6.75" customHeight="1" x14ac:dyDescent="0.25">
      <c r="A34" s="40">
        <v>34</v>
      </c>
      <c r="B34" s="63" t="s">
        <v>239</v>
      </c>
      <c r="C34" s="20" t="s">
        <v>263</v>
      </c>
      <c r="D34" s="39" t="s">
        <v>201</v>
      </c>
      <c r="E34" s="64" t="s">
        <v>228</v>
      </c>
      <c r="F34" s="39" t="s">
        <v>1</v>
      </c>
      <c r="G34" s="42" t="s">
        <v>1</v>
      </c>
      <c r="H34" s="39" t="s">
        <v>1</v>
      </c>
      <c r="I34" s="42" t="s">
        <v>1</v>
      </c>
      <c r="J34" s="39" t="s">
        <v>1</v>
      </c>
      <c r="K34" s="42" t="s">
        <v>1</v>
      </c>
      <c r="L34" s="55" t="s">
        <v>193</v>
      </c>
      <c r="M34" s="60" t="s">
        <v>252</v>
      </c>
      <c r="N34" s="65" t="s">
        <v>1</v>
      </c>
      <c r="O34" s="60" t="s">
        <v>1</v>
      </c>
      <c r="P34" s="56" t="s">
        <v>1</v>
      </c>
      <c r="Q34" s="60" t="s">
        <v>1</v>
      </c>
      <c r="R34" s="56" t="s">
        <v>1</v>
      </c>
      <c r="S34" s="60" t="s">
        <v>1</v>
      </c>
      <c r="T34" s="56" t="s">
        <v>1</v>
      </c>
      <c r="U34" s="60" t="s">
        <v>1</v>
      </c>
      <c r="V34" s="56" t="s">
        <v>1</v>
      </c>
      <c r="W34" s="60" t="s">
        <v>1</v>
      </c>
    </row>
    <row r="35" spans="1:23" ht="6.75" customHeight="1" x14ac:dyDescent="0.25">
      <c r="A35" s="40">
        <v>35</v>
      </c>
      <c r="B35" s="63" t="s">
        <v>238</v>
      </c>
      <c r="C35" s="20" t="s">
        <v>263</v>
      </c>
      <c r="D35" s="39" t="s">
        <v>201</v>
      </c>
      <c r="E35" s="64" t="s">
        <v>228</v>
      </c>
      <c r="F35" s="39" t="s">
        <v>1</v>
      </c>
      <c r="G35" s="42" t="s">
        <v>1</v>
      </c>
      <c r="H35" s="39" t="s">
        <v>1</v>
      </c>
      <c r="I35" s="42" t="s">
        <v>1</v>
      </c>
      <c r="J35" s="39" t="s">
        <v>1</v>
      </c>
      <c r="K35" s="42" t="s">
        <v>1</v>
      </c>
      <c r="L35" s="55" t="s">
        <v>193</v>
      </c>
      <c r="M35" s="60" t="s">
        <v>253</v>
      </c>
      <c r="N35" s="65" t="s">
        <v>1</v>
      </c>
      <c r="O35" s="60" t="s">
        <v>1</v>
      </c>
      <c r="P35" s="56" t="s">
        <v>1</v>
      </c>
      <c r="Q35" s="60" t="s">
        <v>1</v>
      </c>
      <c r="R35" s="56" t="s">
        <v>1</v>
      </c>
      <c r="S35" s="60" t="s">
        <v>1</v>
      </c>
      <c r="T35" s="56" t="s">
        <v>1</v>
      </c>
      <c r="U35" s="60" t="s">
        <v>1</v>
      </c>
      <c r="V35" s="56" t="s">
        <v>1</v>
      </c>
      <c r="W35" s="60" t="s">
        <v>1</v>
      </c>
    </row>
    <row r="36" spans="1:23" ht="6.75" customHeight="1" x14ac:dyDescent="0.25">
      <c r="A36" s="40">
        <v>36</v>
      </c>
      <c r="B36" s="63" t="s">
        <v>237</v>
      </c>
      <c r="C36" s="20" t="s">
        <v>263</v>
      </c>
      <c r="D36" s="39" t="s">
        <v>201</v>
      </c>
      <c r="E36" s="64" t="s">
        <v>228</v>
      </c>
      <c r="F36" s="39" t="s">
        <v>1</v>
      </c>
      <c r="G36" s="42" t="s">
        <v>1</v>
      </c>
      <c r="H36" s="39" t="s">
        <v>1</v>
      </c>
      <c r="I36" s="42" t="s">
        <v>1</v>
      </c>
      <c r="J36" s="39" t="s">
        <v>1</v>
      </c>
      <c r="K36" s="42" t="s">
        <v>1</v>
      </c>
      <c r="L36" s="55" t="s">
        <v>193</v>
      </c>
      <c r="M36" s="60" t="s">
        <v>255</v>
      </c>
      <c r="N36" s="65" t="s">
        <v>1</v>
      </c>
      <c r="O36" s="60" t="s">
        <v>1</v>
      </c>
      <c r="P36" s="56" t="s">
        <v>1</v>
      </c>
      <c r="Q36" s="60" t="s">
        <v>1</v>
      </c>
      <c r="R36" s="56" t="s">
        <v>1</v>
      </c>
      <c r="S36" s="60" t="s">
        <v>1</v>
      </c>
      <c r="T36" s="56" t="s">
        <v>1</v>
      </c>
      <c r="U36" s="60" t="s">
        <v>1</v>
      </c>
      <c r="V36" s="56" t="s">
        <v>1</v>
      </c>
      <c r="W36" s="60" t="s">
        <v>1</v>
      </c>
    </row>
    <row r="37" spans="1:23" ht="6.75" customHeight="1" x14ac:dyDescent="0.25">
      <c r="A37" s="40">
        <v>37</v>
      </c>
      <c r="B37" s="63" t="s">
        <v>236</v>
      </c>
      <c r="C37" s="20" t="s">
        <v>263</v>
      </c>
      <c r="D37" s="39" t="s">
        <v>201</v>
      </c>
      <c r="E37" s="64" t="s">
        <v>228</v>
      </c>
      <c r="F37" s="39" t="s">
        <v>1</v>
      </c>
      <c r="G37" s="42" t="s">
        <v>1</v>
      </c>
      <c r="H37" s="39" t="s">
        <v>1</v>
      </c>
      <c r="I37" s="42" t="s">
        <v>1</v>
      </c>
      <c r="J37" s="39" t="s">
        <v>1</v>
      </c>
      <c r="K37" s="42" t="s">
        <v>1</v>
      </c>
      <c r="L37" s="55" t="s">
        <v>193</v>
      </c>
      <c r="M37" s="60" t="s">
        <v>256</v>
      </c>
      <c r="N37" s="65" t="s">
        <v>1</v>
      </c>
      <c r="O37" s="60" t="s">
        <v>1</v>
      </c>
      <c r="P37" s="56" t="s">
        <v>1</v>
      </c>
      <c r="Q37" s="60" t="s">
        <v>1</v>
      </c>
      <c r="R37" s="56" t="s">
        <v>1</v>
      </c>
      <c r="S37" s="60" t="s">
        <v>1</v>
      </c>
      <c r="T37" s="56" t="s">
        <v>1</v>
      </c>
      <c r="U37" s="60" t="s">
        <v>1</v>
      </c>
      <c r="V37" s="56" t="s">
        <v>1</v>
      </c>
      <c r="W37" s="60" t="s">
        <v>1</v>
      </c>
    </row>
    <row r="38" spans="1:23" ht="6.75" customHeight="1" x14ac:dyDescent="0.25">
      <c r="A38" s="40">
        <v>38</v>
      </c>
      <c r="B38" s="63" t="s">
        <v>235</v>
      </c>
      <c r="C38" s="20" t="s">
        <v>263</v>
      </c>
      <c r="D38" s="39" t="s">
        <v>201</v>
      </c>
      <c r="E38" s="64" t="s">
        <v>228</v>
      </c>
      <c r="F38" s="39" t="s">
        <v>1</v>
      </c>
      <c r="G38" s="42" t="s">
        <v>1</v>
      </c>
      <c r="H38" s="39" t="s">
        <v>1</v>
      </c>
      <c r="I38" s="42" t="s">
        <v>1</v>
      </c>
      <c r="J38" s="39" t="s">
        <v>1</v>
      </c>
      <c r="K38" s="42" t="s">
        <v>1</v>
      </c>
      <c r="L38" s="55" t="s">
        <v>193</v>
      </c>
      <c r="M38" s="60" t="s">
        <v>257</v>
      </c>
      <c r="N38" s="65" t="s">
        <v>1</v>
      </c>
      <c r="O38" s="60" t="s">
        <v>1</v>
      </c>
      <c r="P38" s="56" t="s">
        <v>1</v>
      </c>
      <c r="Q38" s="60" t="s">
        <v>1</v>
      </c>
      <c r="R38" s="56" t="s">
        <v>1</v>
      </c>
      <c r="S38" s="60" t="s">
        <v>1</v>
      </c>
      <c r="T38" s="56" t="s">
        <v>1</v>
      </c>
      <c r="U38" s="60" t="s">
        <v>1</v>
      </c>
      <c r="V38" s="56" t="s">
        <v>1</v>
      </c>
      <c r="W38" s="60" t="s">
        <v>1</v>
      </c>
    </row>
    <row r="39" spans="1:23" ht="6.75" customHeight="1" x14ac:dyDescent="0.25">
      <c r="A39" s="40">
        <v>39</v>
      </c>
      <c r="B39" s="63" t="s">
        <v>234</v>
      </c>
      <c r="C39" s="20" t="s">
        <v>263</v>
      </c>
      <c r="D39" s="39" t="s">
        <v>201</v>
      </c>
      <c r="E39" s="64" t="s">
        <v>228</v>
      </c>
      <c r="F39" s="39" t="s">
        <v>1</v>
      </c>
      <c r="G39" s="42" t="s">
        <v>1</v>
      </c>
      <c r="H39" s="39" t="s">
        <v>1</v>
      </c>
      <c r="I39" s="42" t="s">
        <v>1</v>
      </c>
      <c r="J39" s="39" t="s">
        <v>1</v>
      </c>
      <c r="K39" s="42" t="s">
        <v>1</v>
      </c>
      <c r="L39" s="55" t="s">
        <v>193</v>
      </c>
      <c r="M39" s="60" t="s">
        <v>258</v>
      </c>
      <c r="N39" s="65" t="s">
        <v>1</v>
      </c>
      <c r="O39" s="60" t="s">
        <v>1</v>
      </c>
      <c r="P39" s="56" t="s">
        <v>1</v>
      </c>
      <c r="Q39" s="60" t="s">
        <v>1</v>
      </c>
      <c r="R39" s="56" t="s">
        <v>1</v>
      </c>
      <c r="S39" s="60" t="s">
        <v>1</v>
      </c>
      <c r="T39" s="56" t="s">
        <v>1</v>
      </c>
      <c r="U39" s="60" t="s">
        <v>1</v>
      </c>
      <c r="V39" s="56" t="s">
        <v>1</v>
      </c>
      <c r="W39" s="60" t="s">
        <v>1</v>
      </c>
    </row>
    <row r="40" spans="1:23" ht="6.75" customHeight="1" x14ac:dyDescent="0.25">
      <c r="A40" s="40">
        <v>40</v>
      </c>
      <c r="B40" s="63" t="s">
        <v>233</v>
      </c>
      <c r="C40" s="20" t="s">
        <v>263</v>
      </c>
      <c r="D40" s="39" t="s">
        <v>201</v>
      </c>
      <c r="E40" s="64" t="s">
        <v>228</v>
      </c>
      <c r="F40" s="39" t="s">
        <v>1</v>
      </c>
      <c r="G40" s="42" t="s">
        <v>1</v>
      </c>
      <c r="H40" s="39" t="s">
        <v>1</v>
      </c>
      <c r="I40" s="42" t="s">
        <v>1</v>
      </c>
      <c r="J40" s="39" t="s">
        <v>1</v>
      </c>
      <c r="K40" s="42" t="s">
        <v>1</v>
      </c>
      <c r="L40" s="55" t="s">
        <v>193</v>
      </c>
      <c r="M40" s="60" t="s">
        <v>259</v>
      </c>
      <c r="N40" s="65" t="s">
        <v>1</v>
      </c>
      <c r="O40" s="60" t="s">
        <v>1</v>
      </c>
      <c r="P40" s="56" t="s">
        <v>1</v>
      </c>
      <c r="Q40" s="60" t="s">
        <v>1</v>
      </c>
      <c r="R40" s="56" t="s">
        <v>1</v>
      </c>
      <c r="S40" s="60" t="s">
        <v>1</v>
      </c>
      <c r="T40" s="56" t="s">
        <v>1</v>
      </c>
      <c r="U40" s="60" t="s">
        <v>1</v>
      </c>
      <c r="V40" s="56" t="s">
        <v>1</v>
      </c>
      <c r="W40" s="60" t="s">
        <v>1</v>
      </c>
    </row>
    <row r="41" spans="1:23" ht="6.75" customHeight="1" x14ac:dyDescent="0.25">
      <c r="A41" s="40">
        <v>41</v>
      </c>
      <c r="B41" s="63" t="s">
        <v>232</v>
      </c>
      <c r="C41" s="20" t="s">
        <v>263</v>
      </c>
      <c r="D41" s="39" t="s">
        <v>201</v>
      </c>
      <c r="E41" s="64" t="s">
        <v>228</v>
      </c>
      <c r="F41" s="39" t="s">
        <v>1</v>
      </c>
      <c r="G41" s="42" t="s">
        <v>1</v>
      </c>
      <c r="H41" s="39" t="s">
        <v>1</v>
      </c>
      <c r="I41" s="42" t="s">
        <v>1</v>
      </c>
      <c r="J41" s="39" t="s">
        <v>1</v>
      </c>
      <c r="K41" s="42" t="s">
        <v>1</v>
      </c>
      <c r="L41" s="55" t="s">
        <v>193</v>
      </c>
      <c r="M41" s="60" t="s">
        <v>260</v>
      </c>
      <c r="N41" s="65" t="s">
        <v>1</v>
      </c>
      <c r="O41" s="60" t="s">
        <v>1</v>
      </c>
      <c r="P41" s="56" t="s">
        <v>1</v>
      </c>
      <c r="Q41" s="60" t="s">
        <v>1</v>
      </c>
      <c r="R41" s="56" t="s">
        <v>1</v>
      </c>
      <c r="S41" s="60" t="s">
        <v>1</v>
      </c>
      <c r="T41" s="56" t="s">
        <v>1</v>
      </c>
      <c r="U41" s="60" t="s">
        <v>1</v>
      </c>
      <c r="V41" s="56" t="s">
        <v>1</v>
      </c>
      <c r="W41" s="60" t="s">
        <v>1</v>
      </c>
    </row>
    <row r="42" spans="1:23" ht="6.75" customHeight="1" x14ac:dyDescent="0.25">
      <c r="A42" s="40">
        <v>42</v>
      </c>
      <c r="B42" s="63" t="s">
        <v>231</v>
      </c>
      <c r="C42" s="20" t="s">
        <v>263</v>
      </c>
      <c r="D42" s="39" t="s">
        <v>201</v>
      </c>
      <c r="E42" s="64" t="s">
        <v>228</v>
      </c>
      <c r="F42" s="39" t="s">
        <v>1</v>
      </c>
      <c r="G42" s="42" t="s">
        <v>1</v>
      </c>
      <c r="H42" s="39" t="s">
        <v>1</v>
      </c>
      <c r="I42" s="42" t="s">
        <v>1</v>
      </c>
      <c r="J42" s="39" t="s">
        <v>1</v>
      </c>
      <c r="K42" s="42" t="s">
        <v>1</v>
      </c>
      <c r="L42" s="55" t="s">
        <v>193</v>
      </c>
      <c r="M42" s="60" t="s">
        <v>261</v>
      </c>
      <c r="N42" s="65" t="s">
        <v>1</v>
      </c>
      <c r="O42" s="60" t="s">
        <v>1</v>
      </c>
      <c r="P42" s="56" t="s">
        <v>1</v>
      </c>
      <c r="Q42" s="60" t="s">
        <v>1</v>
      </c>
      <c r="R42" s="56" t="s">
        <v>1</v>
      </c>
      <c r="S42" s="60" t="s">
        <v>1</v>
      </c>
      <c r="T42" s="56" t="s">
        <v>1</v>
      </c>
      <c r="U42" s="60" t="s">
        <v>1</v>
      </c>
      <c r="V42" s="56" t="s">
        <v>1</v>
      </c>
      <c r="W42" s="60" t="s">
        <v>1</v>
      </c>
    </row>
    <row r="43" spans="1:23" ht="6.75" customHeight="1" x14ac:dyDescent="0.25">
      <c r="A43" s="40">
        <v>43</v>
      </c>
      <c r="B43" s="63" t="s">
        <v>269</v>
      </c>
      <c r="C43" s="20" t="s">
        <v>264</v>
      </c>
      <c r="D43" s="39" t="s">
        <v>201</v>
      </c>
      <c r="E43" s="64" t="s">
        <v>228</v>
      </c>
      <c r="F43" s="39" t="s">
        <v>1</v>
      </c>
      <c r="G43" s="42" t="s">
        <v>1</v>
      </c>
      <c r="H43" s="39" t="s">
        <v>1</v>
      </c>
      <c r="I43" s="42" t="s">
        <v>1</v>
      </c>
      <c r="J43" s="39" t="s">
        <v>1</v>
      </c>
      <c r="K43" s="42" t="s">
        <v>1</v>
      </c>
      <c r="L43" s="55" t="s">
        <v>193</v>
      </c>
      <c r="M43" s="60" t="s">
        <v>274</v>
      </c>
      <c r="N43" s="65" t="s">
        <v>1</v>
      </c>
      <c r="O43" s="60" t="s">
        <v>1</v>
      </c>
      <c r="P43" s="56" t="s">
        <v>1</v>
      </c>
      <c r="Q43" s="60" t="s">
        <v>1</v>
      </c>
      <c r="R43" s="56" t="s">
        <v>1</v>
      </c>
      <c r="S43" s="60" t="s">
        <v>1</v>
      </c>
      <c r="T43" s="56" t="s">
        <v>1</v>
      </c>
      <c r="U43" s="60" t="s">
        <v>1</v>
      </c>
      <c r="V43" s="56" t="s">
        <v>1</v>
      </c>
      <c r="W43" s="60" t="s">
        <v>1</v>
      </c>
    </row>
    <row r="44" spans="1:23" ht="6.75" customHeight="1" x14ac:dyDescent="0.25">
      <c r="A44" s="40">
        <v>44</v>
      </c>
      <c r="B44" s="63" t="s">
        <v>270</v>
      </c>
      <c r="C44" s="20" t="s">
        <v>264</v>
      </c>
      <c r="D44" s="39" t="s">
        <v>201</v>
      </c>
      <c r="E44" s="64" t="s">
        <v>228</v>
      </c>
      <c r="F44" s="39" t="s">
        <v>1</v>
      </c>
      <c r="G44" s="42" t="s">
        <v>1</v>
      </c>
      <c r="H44" s="39" t="s">
        <v>1</v>
      </c>
      <c r="I44" s="42" t="s">
        <v>1</v>
      </c>
      <c r="J44" s="39" t="s">
        <v>1</v>
      </c>
      <c r="K44" s="42" t="s">
        <v>1</v>
      </c>
      <c r="L44" s="55" t="s">
        <v>193</v>
      </c>
      <c r="M44" s="60" t="s">
        <v>277</v>
      </c>
      <c r="N44" s="65" t="s">
        <v>1</v>
      </c>
      <c r="O44" s="60" t="s">
        <v>1</v>
      </c>
      <c r="P44" s="56" t="s">
        <v>1</v>
      </c>
      <c r="Q44" s="60" t="s">
        <v>1</v>
      </c>
      <c r="R44" s="56" t="s">
        <v>1</v>
      </c>
      <c r="S44" s="60" t="s">
        <v>1</v>
      </c>
      <c r="T44" s="56" t="s">
        <v>1</v>
      </c>
      <c r="U44" s="60" t="s">
        <v>1</v>
      </c>
      <c r="V44" s="56" t="s">
        <v>1</v>
      </c>
      <c r="W44" s="60" t="s">
        <v>1</v>
      </c>
    </row>
    <row r="45" spans="1:23" ht="6.75" customHeight="1" x14ac:dyDescent="0.25">
      <c r="A45" s="40">
        <v>45</v>
      </c>
      <c r="B45" s="63" t="s">
        <v>271</v>
      </c>
      <c r="C45" s="20" t="s">
        <v>264</v>
      </c>
      <c r="D45" s="39" t="s">
        <v>201</v>
      </c>
      <c r="E45" s="64" t="s">
        <v>228</v>
      </c>
      <c r="F45" s="39" t="s">
        <v>1</v>
      </c>
      <c r="G45" s="42" t="s">
        <v>1</v>
      </c>
      <c r="H45" s="39" t="s">
        <v>1</v>
      </c>
      <c r="I45" s="42" t="s">
        <v>1</v>
      </c>
      <c r="J45" s="39" t="s">
        <v>1</v>
      </c>
      <c r="K45" s="42" t="s">
        <v>1</v>
      </c>
      <c r="L45" s="55" t="s">
        <v>193</v>
      </c>
      <c r="M45" s="60" t="s">
        <v>278</v>
      </c>
      <c r="N45" s="65" t="s">
        <v>1</v>
      </c>
      <c r="O45" s="60" t="s">
        <v>1</v>
      </c>
      <c r="P45" s="56" t="s">
        <v>1</v>
      </c>
      <c r="Q45" s="60" t="s">
        <v>1</v>
      </c>
      <c r="R45" s="56" t="s">
        <v>1</v>
      </c>
      <c r="S45" s="60" t="s">
        <v>1</v>
      </c>
      <c r="T45" s="56" t="s">
        <v>1</v>
      </c>
      <c r="U45" s="60" t="s">
        <v>1</v>
      </c>
      <c r="V45" s="56" t="s">
        <v>1</v>
      </c>
      <c r="W45" s="60" t="s">
        <v>1</v>
      </c>
    </row>
    <row r="46" spans="1:23" ht="6.75" customHeight="1" x14ac:dyDescent="0.25">
      <c r="A46" s="40">
        <v>46</v>
      </c>
      <c r="B46" s="63" t="s">
        <v>272</v>
      </c>
      <c r="C46" s="20" t="s">
        <v>264</v>
      </c>
      <c r="D46" s="39" t="s">
        <v>201</v>
      </c>
      <c r="E46" s="64" t="s">
        <v>228</v>
      </c>
      <c r="F46" s="39" t="s">
        <v>1</v>
      </c>
      <c r="G46" s="42" t="s">
        <v>1</v>
      </c>
      <c r="H46" s="39" t="s">
        <v>1</v>
      </c>
      <c r="I46" s="42" t="s">
        <v>1</v>
      </c>
      <c r="J46" s="39" t="s">
        <v>1</v>
      </c>
      <c r="K46" s="42" t="s">
        <v>1</v>
      </c>
      <c r="L46" s="55" t="s">
        <v>193</v>
      </c>
      <c r="M46" s="60" t="s">
        <v>276</v>
      </c>
      <c r="N46" s="65" t="s">
        <v>1</v>
      </c>
      <c r="O46" s="60" t="s">
        <v>1</v>
      </c>
      <c r="P46" s="56" t="s">
        <v>1</v>
      </c>
      <c r="Q46" s="60" t="s">
        <v>1</v>
      </c>
      <c r="R46" s="56" t="s">
        <v>1</v>
      </c>
      <c r="S46" s="60" t="s">
        <v>1</v>
      </c>
      <c r="T46" s="56" t="s">
        <v>1</v>
      </c>
      <c r="U46" s="60" t="s">
        <v>1</v>
      </c>
      <c r="V46" s="56" t="s">
        <v>1</v>
      </c>
      <c r="W46" s="60" t="s">
        <v>1</v>
      </c>
    </row>
    <row r="47" spans="1:23" ht="6.75" customHeight="1" x14ac:dyDescent="0.25">
      <c r="A47" s="40">
        <v>47</v>
      </c>
      <c r="B47" s="63" t="s">
        <v>273</v>
      </c>
      <c r="C47" s="20" t="s">
        <v>264</v>
      </c>
      <c r="D47" s="39" t="s">
        <v>201</v>
      </c>
      <c r="E47" s="64" t="s">
        <v>228</v>
      </c>
      <c r="F47" s="39" t="s">
        <v>1</v>
      </c>
      <c r="G47" s="42" t="s">
        <v>1</v>
      </c>
      <c r="H47" s="39" t="s">
        <v>1</v>
      </c>
      <c r="I47" s="42" t="s">
        <v>1</v>
      </c>
      <c r="J47" s="39" t="s">
        <v>1</v>
      </c>
      <c r="K47" s="42" t="s">
        <v>1</v>
      </c>
      <c r="L47" s="55" t="s">
        <v>193</v>
      </c>
      <c r="M47" s="60" t="s">
        <v>275</v>
      </c>
      <c r="N47" s="65" t="s">
        <v>1</v>
      </c>
      <c r="O47" s="60" t="s">
        <v>1</v>
      </c>
      <c r="P47" s="56" t="s">
        <v>1</v>
      </c>
      <c r="Q47" s="60" t="s">
        <v>1</v>
      </c>
      <c r="R47" s="56" t="s">
        <v>1</v>
      </c>
      <c r="S47" s="60" t="s">
        <v>1</v>
      </c>
      <c r="T47" s="56" t="s">
        <v>1</v>
      </c>
      <c r="U47" s="60" t="s">
        <v>1</v>
      </c>
      <c r="V47" s="56" t="s">
        <v>1</v>
      </c>
      <c r="W47" s="60" t="s">
        <v>1</v>
      </c>
    </row>
  </sheetData>
  <sortState xmlns:xlrd2="http://schemas.microsoft.com/office/spreadsheetml/2017/richdata2" ref="A2:U2">
    <sortCondition ref="C1:C2"/>
  </sortState>
  <phoneticPr fontId="1" type="noConversion"/>
  <conditionalFormatting sqref="B1:B20">
    <cfRule type="duplicateValues" dxfId="0" priority="8"/>
  </conditionalFormatting>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56A46-58D1-419D-AFD2-969B66B932B3}">
  <dimension ref="A1:B15"/>
  <sheetViews>
    <sheetView topLeftCell="A5" zoomScale="205" zoomScaleNormal="205" workbookViewId="0">
      <selection activeCell="B18" sqref="B18"/>
    </sheetView>
  </sheetViews>
  <sheetFormatPr defaultColWidth="11.42578125" defaultRowHeight="8.25" x14ac:dyDescent="0.15"/>
  <cols>
    <col min="1" max="1" width="2.42578125" style="7" bestFit="1" customWidth="1"/>
    <col min="2" max="2" width="61.5703125" style="6" customWidth="1"/>
    <col min="3" max="16384" width="11.42578125" style="6"/>
  </cols>
  <sheetData>
    <row r="1" spans="1:2" ht="18" customHeight="1" x14ac:dyDescent="0.15">
      <c r="A1" s="8">
        <v>1</v>
      </c>
      <c r="B1" s="9" t="s">
        <v>29</v>
      </c>
    </row>
    <row r="2" spans="1:2" ht="33" x14ac:dyDescent="0.15">
      <c r="A2" s="8">
        <v>2</v>
      </c>
      <c r="B2" s="10" t="s">
        <v>24</v>
      </c>
    </row>
    <row r="3" spans="1:2" ht="33" x14ac:dyDescent="0.15">
      <c r="A3" s="8">
        <v>3</v>
      </c>
      <c r="B3" s="10" t="s">
        <v>25</v>
      </c>
    </row>
    <row r="4" spans="1:2" ht="41.25" x14ac:dyDescent="0.15">
      <c r="A4" s="8">
        <v>4</v>
      </c>
      <c r="B4" s="10" t="s">
        <v>26</v>
      </c>
    </row>
    <row r="5" spans="1:2" ht="86.45" customHeight="1" x14ac:dyDescent="0.15">
      <c r="A5" s="8">
        <v>5</v>
      </c>
      <c r="B5" s="10" t="s">
        <v>27</v>
      </c>
    </row>
    <row r="6" spans="1:2" ht="11.25" customHeight="1" x14ac:dyDescent="0.15">
      <c r="A6" s="8">
        <v>6</v>
      </c>
      <c r="B6" s="9" t="s">
        <v>23</v>
      </c>
    </row>
    <row r="7" spans="1:2" ht="11.25" customHeight="1" x14ac:dyDescent="0.15">
      <c r="A7" s="8">
        <v>7</v>
      </c>
      <c r="B7" s="11" t="s">
        <v>28</v>
      </c>
    </row>
    <row r="8" spans="1:2" ht="11.25" customHeight="1" x14ac:dyDescent="0.15">
      <c r="A8" s="8">
        <v>8</v>
      </c>
      <c r="B8" s="10" t="s">
        <v>37</v>
      </c>
    </row>
    <row r="9" spans="1:2" ht="11.25" customHeight="1" x14ac:dyDescent="0.15">
      <c r="A9" s="8">
        <v>9</v>
      </c>
      <c r="B9" s="10" t="s">
        <v>36</v>
      </c>
    </row>
    <row r="10" spans="1:2" ht="11.25" customHeight="1" x14ac:dyDescent="0.15">
      <c r="A10" s="8">
        <v>10</v>
      </c>
      <c r="B10" s="11" t="s">
        <v>35</v>
      </c>
    </row>
    <row r="11" spans="1:2" ht="11.25" customHeight="1" x14ac:dyDescent="0.15">
      <c r="A11" s="8">
        <v>11</v>
      </c>
      <c r="B11" s="11" t="s">
        <v>34</v>
      </c>
    </row>
    <row r="12" spans="1:2" ht="11.25" customHeight="1" x14ac:dyDescent="0.15">
      <c r="A12" s="8">
        <v>12</v>
      </c>
      <c r="B12" s="11" t="s">
        <v>33</v>
      </c>
    </row>
    <row r="13" spans="1:2" ht="11.25" customHeight="1" x14ac:dyDescent="0.15">
      <c r="A13" s="8">
        <v>13</v>
      </c>
      <c r="B13" s="11" t="s">
        <v>32</v>
      </c>
    </row>
    <row r="14" spans="1:2" ht="11.25" customHeight="1" x14ac:dyDescent="0.15">
      <c r="A14" s="8">
        <v>14</v>
      </c>
      <c r="B14" s="11" t="s">
        <v>31</v>
      </c>
    </row>
    <row r="15" spans="1:2" ht="11.25" customHeight="1" x14ac:dyDescent="0.15">
      <c r="A15" s="8">
        <v>15</v>
      </c>
      <c r="B15" s="11" t="s">
        <v>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Projeto</vt:lpstr>
      <vt:lpstr>Classes</vt:lpstr>
      <vt:lpstr>Disjunt</vt:lpstr>
      <vt:lpstr>Interop</vt:lpstr>
      <vt:lpstr>FatosIn</vt:lpstr>
      <vt:lpstr>ExemplosDL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2025-04-30T20:17:12Z</dcterms:modified>
</cp:coreProperties>
</file>