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7F083FE8-491D-4FB7-99E8-A9489A145434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0" i="31" l="1"/>
  <c r="U150" i="31"/>
  <c r="T150" i="31"/>
  <c r="S150" i="31"/>
  <c r="O150" i="31"/>
  <c r="N150" i="31"/>
  <c r="M150" i="31"/>
  <c r="L150" i="31"/>
  <c r="W149" i="31"/>
  <c r="U149" i="31"/>
  <c r="T149" i="31"/>
  <c r="S149" i="31"/>
  <c r="O149" i="31"/>
  <c r="N149" i="31"/>
  <c r="M149" i="31"/>
  <c r="L149" i="31"/>
  <c r="W147" i="31"/>
  <c r="U147" i="31"/>
  <c r="T147" i="31"/>
  <c r="S147" i="31"/>
  <c r="O147" i="31"/>
  <c r="N147" i="31"/>
  <c r="M147" i="31"/>
  <c r="L147" i="31"/>
  <c r="W148" i="31"/>
  <c r="U148" i="31"/>
  <c r="T148" i="31"/>
  <c r="S148" i="31"/>
  <c r="O148" i="31"/>
  <c r="N148" i="31"/>
  <c r="M148" i="31"/>
  <c r="L148" i="31"/>
  <c r="W151" i="31"/>
  <c r="U151" i="31"/>
  <c r="T151" i="31"/>
  <c r="S151" i="31"/>
  <c r="O151" i="31"/>
  <c r="N151" i="31"/>
  <c r="M151" i="31"/>
  <c r="L151" i="31"/>
  <c r="W146" i="31"/>
  <c r="U146" i="31"/>
  <c r="T146" i="31"/>
  <c r="S146" i="31"/>
  <c r="O146" i="31"/>
  <c r="N146" i="31"/>
  <c r="M146" i="31"/>
  <c r="L146" i="31"/>
  <c r="W145" i="31"/>
  <c r="U145" i="31"/>
  <c r="T145" i="31"/>
  <c r="S145" i="31"/>
  <c r="O145" i="31"/>
  <c r="N145" i="31"/>
  <c r="M145" i="31"/>
  <c r="L145" i="31"/>
  <c r="W91" i="31"/>
  <c r="U91" i="31"/>
  <c r="T91" i="31"/>
  <c r="S91" i="31"/>
  <c r="O91" i="31"/>
  <c r="N91" i="31"/>
  <c r="M91" i="31"/>
  <c r="L91" i="31"/>
  <c r="W90" i="31"/>
  <c r="U90" i="31"/>
  <c r="T90" i="31"/>
  <c r="S90" i="31"/>
  <c r="O90" i="31"/>
  <c r="N90" i="31"/>
  <c r="M90" i="31"/>
  <c r="L90" i="31"/>
  <c r="W89" i="31"/>
  <c r="U89" i="31"/>
  <c r="T89" i="31"/>
  <c r="S89" i="31"/>
  <c r="O89" i="31"/>
  <c r="N89" i="31"/>
  <c r="M89" i="31"/>
  <c r="L89" i="31"/>
  <c r="W88" i="31"/>
  <c r="U88" i="31"/>
  <c r="T88" i="31"/>
  <c r="S88" i="31"/>
  <c r="O88" i="31"/>
  <c r="N88" i="31"/>
  <c r="M88" i="31"/>
  <c r="L88" i="31"/>
  <c r="W87" i="31"/>
  <c r="U87" i="31"/>
  <c r="T87" i="31"/>
  <c r="S87" i="31"/>
  <c r="O87" i="31"/>
  <c r="N87" i="31"/>
  <c r="M87" i="31"/>
  <c r="L87" i="31"/>
  <c r="W86" i="31"/>
  <c r="U86" i="31"/>
  <c r="T86" i="31"/>
  <c r="S86" i="31"/>
  <c r="O86" i="31"/>
  <c r="N86" i="31"/>
  <c r="M86" i="31"/>
  <c r="L86" i="31"/>
  <c r="W85" i="31"/>
  <c r="U85" i="31"/>
  <c r="T85" i="31"/>
  <c r="S85" i="31"/>
  <c r="O85" i="31"/>
  <c r="N85" i="31"/>
  <c r="M85" i="31"/>
  <c r="L85" i="31"/>
  <c r="W144" i="31"/>
  <c r="U144" i="31"/>
  <c r="T144" i="31"/>
  <c r="S144" i="31"/>
  <c r="O144" i="31"/>
  <c r="N144" i="31"/>
  <c r="M144" i="31"/>
  <c r="L144" i="31"/>
  <c r="W143" i="31"/>
  <c r="U143" i="31"/>
  <c r="T143" i="31"/>
  <c r="S143" i="31"/>
  <c r="O143" i="31"/>
  <c r="N143" i="31"/>
  <c r="M143" i="31"/>
  <c r="L143" i="31"/>
  <c r="W142" i="31"/>
  <c r="U142" i="31"/>
  <c r="T142" i="31"/>
  <c r="S142" i="31"/>
  <c r="O142" i="31"/>
  <c r="N142" i="31"/>
  <c r="M142" i="31"/>
  <c r="L142" i="31"/>
  <c r="W141" i="31"/>
  <c r="U141" i="31"/>
  <c r="T141" i="31"/>
  <c r="S141" i="31"/>
  <c r="O141" i="31"/>
  <c r="N141" i="31"/>
  <c r="M141" i="31"/>
  <c r="L141" i="31"/>
  <c r="W140" i="31"/>
  <c r="U140" i="31"/>
  <c r="T140" i="31"/>
  <c r="S140" i="31"/>
  <c r="O140" i="31"/>
  <c r="N140" i="31"/>
  <c r="M140" i="31"/>
  <c r="L140" i="31"/>
  <c r="W139" i="31"/>
  <c r="U139" i="31"/>
  <c r="T139" i="31"/>
  <c r="S139" i="31"/>
  <c r="O139" i="31"/>
  <c r="N139" i="31"/>
  <c r="M139" i="31"/>
  <c r="L139" i="31"/>
  <c r="W138" i="31"/>
  <c r="U138" i="31"/>
  <c r="T138" i="31"/>
  <c r="S138" i="31"/>
  <c r="O138" i="31"/>
  <c r="N138" i="31"/>
  <c r="M138" i="31"/>
  <c r="L138" i="31"/>
  <c r="W137" i="31"/>
  <c r="U137" i="31"/>
  <c r="T137" i="31"/>
  <c r="S137" i="31"/>
  <c r="O137" i="31"/>
  <c r="N137" i="31"/>
  <c r="M137" i="31"/>
  <c r="L137" i="31"/>
  <c r="W136" i="31"/>
  <c r="U136" i="31"/>
  <c r="T136" i="31"/>
  <c r="S136" i="31"/>
  <c r="O136" i="31"/>
  <c r="N136" i="31"/>
  <c r="M136" i="31"/>
  <c r="L136" i="31"/>
  <c r="W135" i="31"/>
  <c r="U135" i="31"/>
  <c r="T135" i="31"/>
  <c r="S135" i="31"/>
  <c r="O135" i="31"/>
  <c r="N135" i="31"/>
  <c r="M135" i="31"/>
  <c r="L135" i="31"/>
  <c r="W134" i="31"/>
  <c r="U134" i="31"/>
  <c r="T134" i="31"/>
  <c r="S134" i="31"/>
  <c r="O134" i="31"/>
  <c r="N134" i="31"/>
  <c r="M134" i="31"/>
  <c r="L134" i="31"/>
  <c r="W133" i="31"/>
  <c r="U133" i="31"/>
  <c r="T133" i="31"/>
  <c r="S133" i="31"/>
  <c r="O133" i="31"/>
  <c r="N133" i="31"/>
  <c r="M133" i="31"/>
  <c r="L133" i="31"/>
  <c r="W132" i="31"/>
  <c r="U132" i="31"/>
  <c r="T132" i="31"/>
  <c r="S132" i="31"/>
  <c r="O132" i="31"/>
  <c r="N132" i="31"/>
  <c r="M132" i="31"/>
  <c r="L132" i="31"/>
  <c r="W131" i="31"/>
  <c r="U131" i="31"/>
  <c r="T131" i="31"/>
  <c r="S131" i="31"/>
  <c r="O131" i="31"/>
  <c r="N131" i="31"/>
  <c r="M131" i="31"/>
  <c r="L131" i="31"/>
  <c r="W130" i="31"/>
  <c r="U130" i="31"/>
  <c r="T130" i="31"/>
  <c r="S130" i="31"/>
  <c r="O130" i="31"/>
  <c r="N130" i="31"/>
  <c r="M130" i="31"/>
  <c r="L130" i="31"/>
  <c r="W129" i="31"/>
  <c r="U129" i="31"/>
  <c r="T129" i="31"/>
  <c r="S129" i="31"/>
  <c r="O129" i="31"/>
  <c r="N129" i="31"/>
  <c r="M129" i="31"/>
  <c r="L129" i="31"/>
  <c r="W128" i="31"/>
  <c r="U128" i="31"/>
  <c r="T128" i="31"/>
  <c r="S128" i="31"/>
  <c r="O128" i="31"/>
  <c r="N128" i="31"/>
  <c r="M128" i="31"/>
  <c r="L128" i="31"/>
  <c r="W127" i="31"/>
  <c r="U127" i="31"/>
  <c r="T127" i="31"/>
  <c r="S127" i="31"/>
  <c r="O127" i="31"/>
  <c r="N127" i="31"/>
  <c r="M127" i="31"/>
  <c r="L127" i="31"/>
  <c r="W126" i="31"/>
  <c r="U126" i="31"/>
  <c r="T126" i="31"/>
  <c r="S126" i="31"/>
  <c r="O126" i="31"/>
  <c r="N126" i="31"/>
  <c r="M126" i="31"/>
  <c r="L126" i="31"/>
  <c r="W125" i="31"/>
  <c r="U125" i="31"/>
  <c r="T125" i="31"/>
  <c r="S125" i="31"/>
  <c r="O125" i="31"/>
  <c r="N125" i="31"/>
  <c r="M125" i="31"/>
  <c r="L125" i="31"/>
  <c r="W124" i="31"/>
  <c r="U124" i="31"/>
  <c r="T124" i="31"/>
  <c r="S124" i="31"/>
  <c r="O124" i="31"/>
  <c r="N124" i="31"/>
  <c r="M124" i="31"/>
  <c r="L124" i="31"/>
  <c r="W123" i="31"/>
  <c r="U123" i="31"/>
  <c r="T123" i="31"/>
  <c r="S123" i="31"/>
  <c r="O123" i="31"/>
  <c r="N123" i="31"/>
  <c r="M123" i="31"/>
  <c r="L123" i="31"/>
  <c r="W122" i="31"/>
  <c r="U122" i="31"/>
  <c r="T122" i="31"/>
  <c r="S122" i="31"/>
  <c r="O122" i="31"/>
  <c r="N122" i="31"/>
  <c r="M122" i="31"/>
  <c r="L122" i="31"/>
  <c r="W121" i="31"/>
  <c r="U121" i="31"/>
  <c r="T121" i="31"/>
  <c r="S121" i="31"/>
  <c r="O121" i="31"/>
  <c r="N121" i="31"/>
  <c r="M121" i="31"/>
  <c r="L121" i="31"/>
  <c r="W120" i="31"/>
  <c r="U120" i="31"/>
  <c r="T120" i="31"/>
  <c r="S120" i="31"/>
  <c r="O120" i="31"/>
  <c r="N120" i="31"/>
  <c r="M120" i="31"/>
  <c r="L120" i="31"/>
  <c r="W119" i="31"/>
  <c r="U119" i="31"/>
  <c r="T119" i="31"/>
  <c r="S119" i="31"/>
  <c r="O119" i="31"/>
  <c r="N119" i="31"/>
  <c r="M119" i="31"/>
  <c r="L119" i="31"/>
  <c r="W161" i="31"/>
  <c r="U161" i="31"/>
  <c r="T161" i="31"/>
  <c r="S161" i="31"/>
  <c r="O161" i="31"/>
  <c r="N161" i="31"/>
  <c r="M161" i="31"/>
  <c r="L161" i="31"/>
  <c r="W160" i="31"/>
  <c r="U160" i="31"/>
  <c r="T160" i="31"/>
  <c r="S160" i="31"/>
  <c r="O160" i="31"/>
  <c r="N160" i="31"/>
  <c r="M160" i="31"/>
  <c r="L160" i="31"/>
  <c r="W159" i="31"/>
  <c r="U159" i="31"/>
  <c r="T159" i="31"/>
  <c r="S159" i="31"/>
  <c r="O159" i="31"/>
  <c r="N159" i="31"/>
  <c r="M159" i="31"/>
  <c r="L159" i="31"/>
  <c r="W158" i="31"/>
  <c r="U158" i="31"/>
  <c r="T158" i="31"/>
  <c r="S158" i="31"/>
  <c r="O158" i="31"/>
  <c r="N158" i="31"/>
  <c r="M158" i="31"/>
  <c r="L158" i="31"/>
  <c r="W157" i="31"/>
  <c r="U157" i="31"/>
  <c r="T157" i="31"/>
  <c r="S157" i="31"/>
  <c r="O157" i="31"/>
  <c r="N157" i="31"/>
  <c r="M157" i="31"/>
  <c r="L157" i="31"/>
  <c r="W156" i="31"/>
  <c r="U156" i="31"/>
  <c r="T156" i="31"/>
  <c r="S156" i="31"/>
  <c r="O156" i="31"/>
  <c r="N156" i="31"/>
  <c r="M156" i="31"/>
  <c r="L156" i="31"/>
  <c r="W155" i="31"/>
  <c r="U155" i="31"/>
  <c r="T155" i="31"/>
  <c r="S155" i="31"/>
  <c r="O155" i="31"/>
  <c r="N155" i="31"/>
  <c r="M155" i="31"/>
  <c r="L155" i="31"/>
  <c r="W154" i="31"/>
  <c r="U154" i="31"/>
  <c r="T154" i="31"/>
  <c r="S154" i="31"/>
  <c r="O154" i="31"/>
  <c r="N154" i="31"/>
  <c r="M154" i="31"/>
  <c r="L154" i="31"/>
  <c r="W153" i="31"/>
  <c r="U153" i="31"/>
  <c r="T153" i="31"/>
  <c r="S153" i="31"/>
  <c r="O153" i="31"/>
  <c r="N153" i="31"/>
  <c r="M153" i="31"/>
  <c r="L153" i="31"/>
  <c r="W152" i="31"/>
  <c r="U152" i="31"/>
  <c r="T152" i="31"/>
  <c r="S152" i="31"/>
  <c r="O152" i="31"/>
  <c r="N152" i="31"/>
  <c r="M152" i="31"/>
  <c r="L152" i="31"/>
  <c r="W113" i="31"/>
  <c r="U113" i="31"/>
  <c r="T113" i="31"/>
  <c r="S113" i="31"/>
  <c r="O113" i="31"/>
  <c r="N113" i="31"/>
  <c r="M113" i="31"/>
  <c r="L113" i="31"/>
  <c r="W118" i="31"/>
  <c r="U118" i="31"/>
  <c r="T118" i="31"/>
  <c r="S118" i="31"/>
  <c r="O118" i="31"/>
  <c r="N118" i="31"/>
  <c r="M118" i="31"/>
  <c r="L118" i="31"/>
  <c r="W116" i="31"/>
  <c r="U116" i="31"/>
  <c r="T116" i="31"/>
  <c r="S116" i="31"/>
  <c r="O116" i="31"/>
  <c r="N116" i="31"/>
  <c r="M116" i="31"/>
  <c r="L116" i="31"/>
  <c r="W95" i="31"/>
  <c r="U95" i="31"/>
  <c r="T95" i="31"/>
  <c r="S95" i="31"/>
  <c r="O95" i="31"/>
  <c r="N95" i="31"/>
  <c r="M95" i="31"/>
  <c r="L95" i="31"/>
  <c r="W94" i="31"/>
  <c r="U94" i="31"/>
  <c r="T94" i="31"/>
  <c r="S94" i="31"/>
  <c r="O94" i="31"/>
  <c r="N94" i="31"/>
  <c r="M94" i="31"/>
  <c r="L94" i="31"/>
  <c r="W93" i="31"/>
  <c r="U93" i="31"/>
  <c r="T93" i="31"/>
  <c r="S93" i="31"/>
  <c r="O93" i="31"/>
  <c r="N93" i="31"/>
  <c r="M93" i="31"/>
  <c r="L93" i="31"/>
  <c r="W92" i="31"/>
  <c r="U92" i="31"/>
  <c r="T92" i="31"/>
  <c r="S92" i="31"/>
  <c r="O92" i="31"/>
  <c r="N92" i="31"/>
  <c r="M92" i="31"/>
  <c r="L92" i="31"/>
  <c r="W110" i="31"/>
  <c r="U110" i="31"/>
  <c r="T110" i="31"/>
  <c r="S110" i="31"/>
  <c r="O110" i="31"/>
  <c r="N110" i="31"/>
  <c r="M110" i="31"/>
  <c r="L110" i="31"/>
  <c r="W109" i="31"/>
  <c r="U109" i="31"/>
  <c r="T109" i="31"/>
  <c r="S109" i="31"/>
  <c r="O109" i="31"/>
  <c r="N109" i="31"/>
  <c r="M109" i="31"/>
  <c r="L109" i="31"/>
  <c r="W108" i="31"/>
  <c r="U108" i="31"/>
  <c r="T108" i="31"/>
  <c r="S108" i="31"/>
  <c r="O108" i="31"/>
  <c r="N108" i="31"/>
  <c r="M108" i="31"/>
  <c r="L108" i="31"/>
  <c r="W107" i="31"/>
  <c r="U107" i="31"/>
  <c r="T107" i="31"/>
  <c r="S107" i="31"/>
  <c r="O107" i="31"/>
  <c r="N107" i="31"/>
  <c r="M107" i="31"/>
  <c r="L107" i="31"/>
  <c r="W106" i="31"/>
  <c r="U106" i="31"/>
  <c r="T106" i="31"/>
  <c r="S106" i="31"/>
  <c r="O106" i="31"/>
  <c r="N106" i="31"/>
  <c r="M106" i="31"/>
  <c r="L106" i="31"/>
  <c r="W105" i="31"/>
  <c r="U105" i="31"/>
  <c r="T105" i="31"/>
  <c r="S105" i="31"/>
  <c r="O105" i="31"/>
  <c r="N105" i="31"/>
  <c r="M105" i="31"/>
  <c r="L105" i="31"/>
  <c r="W104" i="31"/>
  <c r="U104" i="31"/>
  <c r="T104" i="31"/>
  <c r="S104" i="31"/>
  <c r="O104" i="31"/>
  <c r="N104" i="31"/>
  <c r="M104" i="31"/>
  <c r="L104" i="31"/>
  <c r="W103" i="31"/>
  <c r="U103" i="31"/>
  <c r="T103" i="31"/>
  <c r="S103" i="31"/>
  <c r="O103" i="31"/>
  <c r="N103" i="31"/>
  <c r="M103" i="31"/>
  <c r="L103" i="31"/>
  <c r="W102" i="31"/>
  <c r="U102" i="31"/>
  <c r="T102" i="31"/>
  <c r="S102" i="31"/>
  <c r="O102" i="31"/>
  <c r="N102" i="31"/>
  <c r="M102" i="31"/>
  <c r="L102" i="31"/>
  <c r="W101" i="31"/>
  <c r="U101" i="31"/>
  <c r="T101" i="31"/>
  <c r="S101" i="31"/>
  <c r="O101" i="31"/>
  <c r="N101" i="31"/>
  <c r="M101" i="31"/>
  <c r="L101" i="31"/>
  <c r="W100" i="31"/>
  <c r="U100" i="31"/>
  <c r="T100" i="31"/>
  <c r="S100" i="31"/>
  <c r="O100" i="31"/>
  <c r="N100" i="31"/>
  <c r="M100" i="31"/>
  <c r="L100" i="31"/>
  <c r="W99" i="31"/>
  <c r="U99" i="31"/>
  <c r="T99" i="31"/>
  <c r="S99" i="31"/>
  <c r="O99" i="31"/>
  <c r="N99" i="31"/>
  <c r="M99" i="31"/>
  <c r="L99" i="31"/>
  <c r="W98" i="31"/>
  <c r="U98" i="31"/>
  <c r="T98" i="31"/>
  <c r="S98" i="31"/>
  <c r="O98" i="31"/>
  <c r="N98" i="31"/>
  <c r="M98" i="31"/>
  <c r="L98" i="31"/>
  <c r="W97" i="31"/>
  <c r="U97" i="31"/>
  <c r="T97" i="31"/>
  <c r="S97" i="31"/>
  <c r="O97" i="31"/>
  <c r="N97" i="31"/>
  <c r="M97" i="31"/>
  <c r="L97" i="31"/>
  <c r="W96" i="31"/>
  <c r="U96" i="31"/>
  <c r="T96" i="31"/>
  <c r="S96" i="31"/>
  <c r="O96" i="31"/>
  <c r="N96" i="31"/>
  <c r="M96" i="31"/>
  <c r="L96" i="31"/>
  <c r="W38" i="31"/>
  <c r="U38" i="31"/>
  <c r="T38" i="31"/>
  <c r="S38" i="31"/>
  <c r="O38" i="31"/>
  <c r="N38" i="31"/>
  <c r="M38" i="31"/>
  <c r="L38" i="31"/>
  <c r="W174" i="31"/>
  <c r="U174" i="31"/>
  <c r="T174" i="31"/>
  <c r="S174" i="31"/>
  <c r="O174" i="31"/>
  <c r="N174" i="31"/>
  <c r="M174" i="31"/>
  <c r="L174" i="31"/>
  <c r="W22" i="31"/>
  <c r="U22" i="31"/>
  <c r="T22" i="31"/>
  <c r="S22" i="31"/>
  <c r="O22" i="31"/>
  <c r="N22" i="31"/>
  <c r="M22" i="31"/>
  <c r="L22" i="31"/>
  <c r="U18" i="31"/>
  <c r="U19" i="31"/>
  <c r="U20" i="31"/>
  <c r="U21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111" i="31"/>
  <c r="U112" i="31"/>
  <c r="U114" i="31"/>
  <c r="U115" i="31"/>
  <c r="U117" i="31"/>
  <c r="U162" i="31"/>
  <c r="U163" i="31"/>
  <c r="U164" i="31"/>
  <c r="U165" i="31"/>
  <c r="U166" i="31"/>
  <c r="U167" i="31"/>
  <c r="U168" i="31"/>
  <c r="U169" i="31"/>
  <c r="U170" i="31"/>
  <c r="U171" i="31"/>
  <c r="U172" i="31"/>
  <c r="U173" i="31"/>
  <c r="U175" i="31"/>
  <c r="U176" i="31"/>
  <c r="U177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U300" i="31"/>
  <c r="U301" i="31"/>
  <c r="U302" i="31"/>
  <c r="U303" i="31"/>
  <c r="U304" i="31"/>
  <c r="U305" i="31"/>
  <c r="U306" i="31"/>
  <c r="U307" i="31"/>
  <c r="W29" i="31"/>
  <c r="T29" i="31"/>
  <c r="S29" i="31"/>
  <c r="O29" i="31"/>
  <c r="N29" i="31"/>
  <c r="M29" i="31"/>
  <c r="L29" i="31"/>
  <c r="W28" i="31"/>
  <c r="T28" i="31"/>
  <c r="S28" i="31"/>
  <c r="O28" i="31"/>
  <c r="N28" i="31"/>
  <c r="M28" i="31"/>
  <c r="L28" i="31"/>
  <c r="W27" i="31"/>
  <c r="T27" i="31"/>
  <c r="S27" i="31"/>
  <c r="O27" i="31"/>
  <c r="N27" i="31"/>
  <c r="M27" i="31"/>
  <c r="L27" i="31"/>
  <c r="W26" i="31"/>
  <c r="T26" i="31"/>
  <c r="S26" i="31"/>
  <c r="O26" i="31"/>
  <c r="N26" i="31"/>
  <c r="M26" i="31"/>
  <c r="L26" i="31"/>
  <c r="W25" i="31"/>
  <c r="T25" i="31"/>
  <c r="S25" i="31"/>
  <c r="O25" i="31"/>
  <c r="N25" i="31"/>
  <c r="M25" i="31"/>
  <c r="L25" i="31"/>
  <c r="W24" i="31"/>
  <c r="T24" i="31"/>
  <c r="S24" i="31"/>
  <c r="O24" i="31"/>
  <c r="N24" i="31"/>
  <c r="M24" i="31"/>
  <c r="L24" i="31"/>
  <c r="W23" i="31"/>
  <c r="T23" i="31"/>
  <c r="S23" i="31"/>
  <c r="O23" i="31"/>
  <c r="N23" i="31"/>
  <c r="M23" i="31"/>
  <c r="L23" i="31"/>
  <c r="W21" i="31"/>
  <c r="T21" i="31"/>
  <c r="S21" i="31"/>
  <c r="O21" i="31"/>
  <c r="N21" i="31"/>
  <c r="M21" i="31"/>
  <c r="L21" i="31"/>
  <c r="W20" i="31"/>
  <c r="T20" i="31"/>
  <c r="S20" i="31"/>
  <c r="O20" i="31"/>
  <c r="N20" i="31"/>
  <c r="M20" i="31"/>
  <c r="L20" i="31"/>
  <c r="W19" i="31"/>
  <c r="T19" i="31"/>
  <c r="S19" i="31"/>
  <c r="O19" i="31"/>
  <c r="N19" i="31"/>
  <c r="M19" i="31"/>
  <c r="L19" i="31"/>
  <c r="W238" i="31"/>
  <c r="T238" i="31"/>
  <c r="S238" i="31"/>
  <c r="O238" i="31"/>
  <c r="N238" i="31"/>
  <c r="M238" i="31"/>
  <c r="L238" i="31"/>
  <c r="Q154" i="31"/>
  <c r="Q159" i="31"/>
  <c r="Q161" i="31"/>
  <c r="Q156" i="31"/>
  <c r="Q152" i="31"/>
  <c r="Q158" i="31"/>
  <c r="Q153" i="31"/>
  <c r="Q155" i="31"/>
  <c r="Q157" i="31"/>
  <c r="Q118" i="31"/>
  <c r="Q39" i="31"/>
  <c r="Q38" i="31"/>
  <c r="Q37" i="31"/>
  <c r="Q36" i="31"/>
  <c r="W256" i="31" l="1"/>
  <c r="T256" i="31"/>
  <c r="S256" i="31"/>
  <c r="O256" i="31"/>
  <c r="N256" i="31"/>
  <c r="M256" i="31"/>
  <c r="L256" i="31"/>
  <c r="W255" i="31"/>
  <c r="T255" i="31"/>
  <c r="S255" i="31"/>
  <c r="O255" i="31"/>
  <c r="N255" i="31"/>
  <c r="M255" i="31"/>
  <c r="L255" i="31"/>
  <c r="W254" i="31"/>
  <c r="T254" i="31"/>
  <c r="S254" i="31"/>
  <c r="O254" i="31"/>
  <c r="N254" i="31"/>
  <c r="M254" i="31"/>
  <c r="L254" i="31"/>
  <c r="W253" i="31"/>
  <c r="T253" i="31"/>
  <c r="S253" i="31"/>
  <c r="O253" i="31"/>
  <c r="N253" i="31"/>
  <c r="M253" i="31"/>
  <c r="L253" i="31"/>
  <c r="W252" i="31"/>
  <c r="T252" i="31"/>
  <c r="S252" i="31"/>
  <c r="O252" i="31"/>
  <c r="N252" i="31"/>
  <c r="M252" i="31"/>
  <c r="L252" i="31"/>
  <c r="W251" i="31"/>
  <c r="T251" i="31"/>
  <c r="S251" i="31"/>
  <c r="O251" i="31"/>
  <c r="N251" i="31"/>
  <c r="M251" i="31"/>
  <c r="L251" i="31"/>
  <c r="W250" i="31"/>
  <c r="T250" i="31"/>
  <c r="S250" i="31"/>
  <c r="O250" i="31"/>
  <c r="N250" i="31"/>
  <c r="M250" i="31"/>
  <c r="L250" i="31"/>
  <c r="W249" i="31"/>
  <c r="T249" i="31"/>
  <c r="S249" i="31"/>
  <c r="O249" i="31"/>
  <c r="N249" i="31"/>
  <c r="M249" i="31"/>
  <c r="L249" i="31"/>
  <c r="W248" i="31"/>
  <c r="T248" i="31"/>
  <c r="S248" i="31"/>
  <c r="O248" i="31"/>
  <c r="N248" i="31"/>
  <c r="M248" i="31"/>
  <c r="L248" i="31"/>
  <c r="W247" i="31"/>
  <c r="T247" i="31"/>
  <c r="S247" i="31"/>
  <c r="O247" i="31"/>
  <c r="N247" i="31"/>
  <c r="M247" i="31"/>
  <c r="L247" i="31"/>
  <c r="W275" i="31"/>
  <c r="T275" i="31"/>
  <c r="S275" i="31"/>
  <c r="O275" i="31"/>
  <c r="N275" i="31"/>
  <c r="M275" i="31"/>
  <c r="L275" i="31"/>
  <c r="W274" i="31"/>
  <c r="T274" i="31"/>
  <c r="S274" i="31"/>
  <c r="O274" i="31"/>
  <c r="N274" i="31"/>
  <c r="M274" i="31"/>
  <c r="L274" i="31"/>
  <c r="W216" i="31"/>
  <c r="T216" i="31"/>
  <c r="S216" i="31"/>
  <c r="O216" i="31"/>
  <c r="N216" i="31"/>
  <c r="M216" i="31"/>
  <c r="L216" i="31"/>
  <c r="W217" i="31"/>
  <c r="T217" i="31"/>
  <c r="S217" i="31"/>
  <c r="O217" i="31"/>
  <c r="N217" i="31"/>
  <c r="M217" i="31"/>
  <c r="L217" i="31"/>
  <c r="W218" i="31"/>
  <c r="T218" i="31"/>
  <c r="S218" i="31"/>
  <c r="O218" i="31"/>
  <c r="N218" i="31"/>
  <c r="M218" i="31"/>
  <c r="L218" i="31"/>
  <c r="W222" i="31"/>
  <c r="T222" i="31"/>
  <c r="S222" i="31"/>
  <c r="O222" i="31"/>
  <c r="N222" i="31"/>
  <c r="M222" i="31"/>
  <c r="L222" i="31"/>
  <c r="W221" i="31"/>
  <c r="T221" i="31"/>
  <c r="S221" i="31"/>
  <c r="O221" i="31"/>
  <c r="N221" i="31"/>
  <c r="M221" i="31"/>
  <c r="L221" i="31"/>
  <c r="W220" i="31"/>
  <c r="T220" i="31"/>
  <c r="S220" i="31"/>
  <c r="O220" i="31"/>
  <c r="N220" i="31"/>
  <c r="M220" i="31"/>
  <c r="L220" i="31"/>
  <c r="W219" i="31"/>
  <c r="T219" i="31"/>
  <c r="S219" i="31"/>
  <c r="O219" i="31"/>
  <c r="N219" i="31"/>
  <c r="M219" i="31"/>
  <c r="L219" i="31"/>
  <c r="W214" i="31"/>
  <c r="T214" i="31"/>
  <c r="S214" i="31"/>
  <c r="O214" i="31"/>
  <c r="N214" i="31"/>
  <c r="M214" i="31"/>
  <c r="L214" i="31"/>
  <c r="W215" i="31"/>
  <c r="T215" i="31"/>
  <c r="S215" i="31"/>
  <c r="O215" i="31"/>
  <c r="N215" i="31"/>
  <c r="M215" i="31"/>
  <c r="L215" i="31"/>
  <c r="W168" i="31"/>
  <c r="T168" i="31"/>
  <c r="S168" i="31"/>
  <c r="O168" i="31"/>
  <c r="N168" i="31"/>
  <c r="M168" i="31"/>
  <c r="L168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30" i="31"/>
  <c r="W31" i="31"/>
  <c r="W32" i="31"/>
  <c r="W33" i="31"/>
  <c r="W34" i="31"/>
  <c r="W35" i="31"/>
  <c r="W36" i="31"/>
  <c r="W37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111" i="31"/>
  <c r="W112" i="31"/>
  <c r="W114" i="31"/>
  <c r="W115" i="31"/>
  <c r="W117" i="31"/>
  <c r="W162" i="31"/>
  <c r="W163" i="31"/>
  <c r="W164" i="31"/>
  <c r="W165" i="31"/>
  <c r="W166" i="31"/>
  <c r="W167" i="31"/>
  <c r="W169" i="31"/>
  <c r="W170" i="31"/>
  <c r="W171" i="31"/>
  <c r="W172" i="31"/>
  <c r="W173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9" i="31"/>
  <c r="W240" i="31"/>
  <c r="W241" i="31"/>
  <c r="W242" i="31"/>
  <c r="W243" i="31"/>
  <c r="W244" i="31"/>
  <c r="W245" i="31"/>
  <c r="W24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T40" i="31"/>
  <c r="S40" i="31"/>
  <c r="O40" i="31"/>
  <c r="N40" i="31"/>
  <c r="M40" i="31"/>
  <c r="L40" i="31"/>
  <c r="T41" i="31"/>
  <c r="S41" i="31"/>
  <c r="O41" i="31"/>
  <c r="N41" i="31"/>
  <c r="M41" i="31"/>
  <c r="L41" i="31"/>
  <c r="T42" i="31"/>
  <c r="S42" i="31"/>
  <c r="O42" i="31"/>
  <c r="N42" i="31"/>
  <c r="M42" i="31"/>
  <c r="L42" i="31"/>
  <c r="Q42" i="31"/>
  <c r="Q41" i="31"/>
  <c r="Q40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30" i="31"/>
  <c r="T31" i="31"/>
  <c r="T32" i="31"/>
  <c r="T33" i="31"/>
  <c r="T34" i="31"/>
  <c r="T35" i="31"/>
  <c r="T36" i="31"/>
  <c r="T37" i="31"/>
  <c r="T39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111" i="31"/>
  <c r="T112" i="31"/>
  <c r="T114" i="31"/>
  <c r="T115" i="31"/>
  <c r="T117" i="31"/>
  <c r="T162" i="31"/>
  <c r="T163" i="31"/>
  <c r="T164" i="31"/>
  <c r="T165" i="31"/>
  <c r="T166" i="31"/>
  <c r="T167" i="31"/>
  <c r="T169" i="31"/>
  <c r="T170" i="31"/>
  <c r="T171" i="31"/>
  <c r="T172" i="31"/>
  <c r="T173" i="31"/>
  <c r="T175" i="31"/>
  <c r="T176" i="31"/>
  <c r="T177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9" i="31"/>
  <c r="T240" i="31"/>
  <c r="T241" i="31"/>
  <c r="T242" i="31"/>
  <c r="T243" i="31"/>
  <c r="T244" i="31"/>
  <c r="T245" i="31"/>
  <c r="T246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298" i="31"/>
  <c r="T299" i="31"/>
  <c r="T300" i="31"/>
  <c r="T301" i="31"/>
  <c r="T302" i="31"/>
  <c r="T303" i="31"/>
  <c r="T304" i="31"/>
  <c r="T305" i="31"/>
  <c r="T306" i="31"/>
  <c r="T307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30" i="31"/>
  <c r="S31" i="31"/>
  <c r="S32" i="31"/>
  <c r="S33" i="31"/>
  <c r="S34" i="31"/>
  <c r="S35" i="31"/>
  <c r="S36" i="31"/>
  <c r="S37" i="31"/>
  <c r="S39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111" i="31"/>
  <c r="S112" i="31"/>
  <c r="S114" i="31"/>
  <c r="S115" i="31"/>
  <c r="S117" i="31"/>
  <c r="S162" i="31"/>
  <c r="S163" i="31"/>
  <c r="S164" i="31"/>
  <c r="S165" i="31"/>
  <c r="S166" i="31"/>
  <c r="S167" i="31"/>
  <c r="S169" i="31"/>
  <c r="S170" i="31"/>
  <c r="S171" i="31"/>
  <c r="S172" i="31"/>
  <c r="S173" i="31"/>
  <c r="S175" i="31"/>
  <c r="S176" i="31"/>
  <c r="S177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9" i="31"/>
  <c r="S240" i="31"/>
  <c r="S241" i="31"/>
  <c r="S242" i="31"/>
  <c r="S243" i="31"/>
  <c r="S244" i="31"/>
  <c r="S245" i="31"/>
  <c r="S246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2" i="31"/>
  <c r="S273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298" i="31"/>
  <c r="S299" i="31"/>
  <c r="S300" i="31"/>
  <c r="S301" i="31"/>
  <c r="S302" i="31"/>
  <c r="S303" i="31"/>
  <c r="S304" i="31"/>
  <c r="S305" i="31"/>
  <c r="S306" i="31"/>
  <c r="S307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39" i="31"/>
  <c r="N39" i="31"/>
  <c r="M39" i="31"/>
  <c r="L39" i="31"/>
  <c r="O37" i="31"/>
  <c r="N37" i="31"/>
  <c r="M37" i="31"/>
  <c r="L37" i="31"/>
  <c r="O36" i="31"/>
  <c r="N36" i="31"/>
  <c r="M36" i="31"/>
  <c r="L36" i="31"/>
  <c r="O35" i="31"/>
  <c r="N35" i="31"/>
  <c r="M35" i="31"/>
  <c r="L35" i="31"/>
  <c r="O34" i="31"/>
  <c r="N34" i="31"/>
  <c r="M34" i="31"/>
  <c r="L34" i="31"/>
  <c r="O33" i="31"/>
  <c r="N33" i="31"/>
  <c r="M33" i="31"/>
  <c r="L33" i="31"/>
  <c r="O32" i="31"/>
  <c r="N32" i="31"/>
  <c r="M32" i="31"/>
  <c r="L32" i="31"/>
  <c r="O31" i="31"/>
  <c r="N31" i="31"/>
  <c r="M31" i="31"/>
  <c r="L31" i="31"/>
  <c r="O30" i="31"/>
  <c r="N30" i="31"/>
  <c r="M30" i="31"/>
  <c r="L30" i="31"/>
  <c r="W2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K60" i="31"/>
  <c r="O59" i="31"/>
  <c r="N59" i="31"/>
  <c r="M59" i="31"/>
  <c r="L59" i="31"/>
  <c r="K59" i="31"/>
  <c r="O58" i="31"/>
  <c r="N58" i="31"/>
  <c r="M58" i="31"/>
  <c r="L58" i="31"/>
  <c r="K58" i="31"/>
  <c r="O57" i="31"/>
  <c r="N57" i="31"/>
  <c r="M57" i="31"/>
  <c r="L57" i="31"/>
  <c r="K57" i="31"/>
  <c r="O56" i="31"/>
  <c r="N56" i="31"/>
  <c r="M56" i="31"/>
  <c r="L56" i="31"/>
  <c r="K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K44" i="31"/>
  <c r="J44" i="31"/>
  <c r="O43" i="31"/>
  <c r="N43" i="31"/>
  <c r="M43" i="31"/>
  <c r="L43" i="31"/>
  <c r="K43" i="31"/>
  <c r="J43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K3" i="31"/>
  <c r="H3" i="31"/>
  <c r="G3" i="31"/>
  <c r="Q56" i="31"/>
  <c r="Q31" i="31"/>
  <c r="Q32" i="31"/>
  <c r="Q30" i="31"/>
  <c r="Q35" i="31"/>
  <c r="Q33" i="31"/>
  <c r="Q34" i="31"/>
  <c r="O307" i="31" l="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301" i="31"/>
  <c r="N301" i="31"/>
  <c r="M301" i="31"/>
  <c r="L301" i="31"/>
  <c r="O300" i="31"/>
  <c r="N300" i="31"/>
  <c r="M300" i="31"/>
  <c r="L300" i="31"/>
  <c r="O299" i="31"/>
  <c r="N299" i="31"/>
  <c r="M299" i="31"/>
  <c r="L299" i="31"/>
  <c r="O298" i="31"/>
  <c r="N298" i="31"/>
  <c r="M298" i="31"/>
  <c r="L298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82" i="31"/>
  <c r="N282" i="31"/>
  <c r="M282" i="31"/>
  <c r="L282" i="31"/>
  <c r="O281" i="31"/>
  <c r="N281" i="31"/>
  <c r="M281" i="31"/>
  <c r="L281" i="31"/>
  <c r="O280" i="31"/>
  <c r="N280" i="31"/>
  <c r="M280" i="31"/>
  <c r="L280" i="31"/>
  <c r="O279" i="31"/>
  <c r="N279" i="31"/>
  <c r="M279" i="31"/>
  <c r="L279" i="31"/>
  <c r="O278" i="31"/>
  <c r="N278" i="31"/>
  <c r="M278" i="31"/>
  <c r="L278" i="31"/>
  <c r="O277" i="31"/>
  <c r="N277" i="31"/>
  <c r="M277" i="31"/>
  <c r="L277" i="31"/>
  <c r="O276" i="31"/>
  <c r="N276" i="31"/>
  <c r="M276" i="31"/>
  <c r="L276" i="31"/>
  <c r="O273" i="31"/>
  <c r="N273" i="31"/>
  <c r="M273" i="31"/>
  <c r="L273" i="31"/>
  <c r="O272" i="31"/>
  <c r="N272" i="31"/>
  <c r="M272" i="31"/>
  <c r="L272" i="31"/>
  <c r="O271" i="31"/>
  <c r="N271" i="31"/>
  <c r="M271" i="31"/>
  <c r="L271" i="31"/>
  <c r="O270" i="31"/>
  <c r="N270" i="31"/>
  <c r="M270" i="31"/>
  <c r="L270" i="31"/>
  <c r="O269" i="31"/>
  <c r="N269" i="31"/>
  <c r="M269" i="31"/>
  <c r="L269" i="31"/>
  <c r="O268" i="31"/>
  <c r="N268" i="31"/>
  <c r="M268" i="31"/>
  <c r="L268" i="31"/>
  <c r="O267" i="31"/>
  <c r="N267" i="31"/>
  <c r="M267" i="31"/>
  <c r="L267" i="31"/>
  <c r="O266" i="31"/>
  <c r="N266" i="31"/>
  <c r="M266" i="31"/>
  <c r="L266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13" i="31"/>
  <c r="N213" i="31"/>
  <c r="M213" i="31"/>
  <c r="L213" i="31"/>
  <c r="O212" i="31"/>
  <c r="N212" i="31"/>
  <c r="M212" i="31"/>
  <c r="L212" i="31"/>
  <c r="O246" i="31"/>
  <c r="N246" i="31"/>
  <c r="M246" i="31"/>
  <c r="L246" i="31"/>
  <c r="O239" i="31"/>
  <c r="N239" i="31"/>
  <c r="M239" i="31"/>
  <c r="L239" i="31"/>
  <c r="O237" i="31"/>
  <c r="N237" i="31"/>
  <c r="M237" i="31"/>
  <c r="L237" i="31"/>
  <c r="O236" i="31"/>
  <c r="N236" i="31"/>
  <c r="M236" i="31"/>
  <c r="L236" i="31"/>
  <c r="O235" i="31"/>
  <c r="N235" i="31"/>
  <c r="M235" i="31"/>
  <c r="L235" i="31"/>
  <c r="O234" i="31"/>
  <c r="N234" i="31"/>
  <c r="M234" i="31"/>
  <c r="L234" i="31"/>
  <c r="O233" i="31"/>
  <c r="N233" i="31"/>
  <c r="M233" i="31"/>
  <c r="L233" i="31"/>
  <c r="O232" i="31"/>
  <c r="N232" i="31"/>
  <c r="M232" i="31"/>
  <c r="L232" i="31"/>
  <c r="O231" i="31"/>
  <c r="N231" i="31"/>
  <c r="M231" i="31"/>
  <c r="L231" i="31"/>
  <c r="O230" i="31"/>
  <c r="N230" i="31"/>
  <c r="M230" i="31"/>
  <c r="L230" i="31"/>
  <c r="O229" i="31"/>
  <c r="N229" i="31"/>
  <c r="M229" i="31"/>
  <c r="L229" i="31"/>
  <c r="O241" i="31"/>
  <c r="N241" i="31"/>
  <c r="M241" i="31"/>
  <c r="L241" i="31"/>
  <c r="O243" i="31"/>
  <c r="N243" i="31"/>
  <c r="M243" i="31"/>
  <c r="L243" i="31"/>
  <c r="O245" i="31"/>
  <c r="N245" i="31"/>
  <c r="M245" i="31"/>
  <c r="L245" i="31"/>
  <c r="L240" i="31"/>
  <c r="M240" i="31"/>
  <c r="N240" i="31"/>
  <c r="O240" i="31"/>
  <c r="L242" i="31"/>
  <c r="M242" i="31"/>
  <c r="N242" i="31"/>
  <c r="O242" i="31"/>
  <c r="L244" i="31"/>
  <c r="M244" i="31"/>
  <c r="N244" i="31"/>
  <c r="O244" i="31"/>
  <c r="O224" i="31"/>
  <c r="O225" i="31"/>
  <c r="O226" i="31"/>
  <c r="O227" i="31"/>
  <c r="O228" i="31"/>
  <c r="O223" i="31"/>
  <c r="O208" i="31"/>
  <c r="O209" i="31"/>
  <c r="O210" i="31"/>
  <c r="O211" i="31"/>
  <c r="L224" i="31"/>
  <c r="M224" i="31"/>
  <c r="N224" i="31"/>
  <c r="L225" i="31"/>
  <c r="M225" i="31"/>
  <c r="N225" i="31"/>
  <c r="L226" i="31"/>
  <c r="M226" i="31"/>
  <c r="N226" i="31"/>
  <c r="L227" i="31"/>
  <c r="M227" i="31"/>
  <c r="N227" i="31"/>
  <c r="L228" i="31"/>
  <c r="M228" i="31"/>
  <c r="N228" i="31"/>
  <c r="N223" i="31"/>
  <c r="M223" i="31"/>
  <c r="L223" i="31"/>
  <c r="N211" i="31"/>
  <c r="M211" i="31"/>
  <c r="L211" i="31"/>
  <c r="N210" i="31"/>
  <c r="M210" i="31"/>
  <c r="L210" i="31"/>
  <c r="N209" i="31"/>
  <c r="M209" i="31"/>
  <c r="L209" i="31"/>
  <c r="N208" i="31"/>
  <c r="M208" i="31"/>
  <c r="L208" i="31"/>
  <c r="O182" i="31" l="1"/>
  <c r="N182" i="31"/>
  <c r="M182" i="31"/>
  <c r="L182" i="31"/>
  <c r="O177" i="31"/>
  <c r="N177" i="31"/>
  <c r="M177" i="31"/>
  <c r="L177" i="31"/>
  <c r="O183" i="31" l="1"/>
  <c r="N183" i="31"/>
  <c r="M183" i="31"/>
  <c r="L183" i="31"/>
  <c r="O190" i="31"/>
  <c r="N190" i="31"/>
  <c r="M190" i="31"/>
  <c r="L190" i="31"/>
  <c r="O200" i="31"/>
  <c r="N200" i="31"/>
  <c r="M200" i="31"/>
  <c r="L200" i="31"/>
  <c r="O199" i="31"/>
  <c r="N199" i="31"/>
  <c r="M199" i="31"/>
  <c r="L199" i="31"/>
  <c r="O203" i="31"/>
  <c r="N203" i="31"/>
  <c r="M203" i="31"/>
  <c r="L203" i="31"/>
  <c r="O201" i="31"/>
  <c r="N201" i="31"/>
  <c r="M201" i="31"/>
  <c r="L201" i="31"/>
  <c r="O207" i="31"/>
  <c r="N207" i="31"/>
  <c r="M207" i="31"/>
  <c r="L207" i="31"/>
  <c r="O206" i="31"/>
  <c r="N206" i="31"/>
  <c r="M206" i="31"/>
  <c r="L206" i="31"/>
  <c r="O188" i="31"/>
  <c r="N188" i="31"/>
  <c r="M188" i="31"/>
  <c r="L188" i="31"/>
  <c r="O204" i="31"/>
  <c r="N204" i="31"/>
  <c r="M204" i="31"/>
  <c r="L204" i="31"/>
  <c r="O191" i="31"/>
  <c r="N191" i="31"/>
  <c r="M191" i="31"/>
  <c r="L191" i="31"/>
  <c r="O195" i="31"/>
  <c r="N195" i="31"/>
  <c r="M195" i="31"/>
  <c r="L195" i="31"/>
  <c r="O186" i="31"/>
  <c r="N186" i="31"/>
  <c r="M186" i="31"/>
  <c r="L186" i="31"/>
  <c r="O197" i="31"/>
  <c r="N197" i="31"/>
  <c r="M197" i="31"/>
  <c r="L197" i="31"/>
  <c r="O196" i="31"/>
  <c r="N196" i="31"/>
  <c r="M196" i="31"/>
  <c r="L196" i="31"/>
  <c r="O193" i="31"/>
  <c r="N193" i="31"/>
  <c r="M193" i="31"/>
  <c r="L193" i="31"/>
  <c r="O194" i="31"/>
  <c r="N194" i="31"/>
  <c r="M194" i="31"/>
  <c r="L194" i="31"/>
  <c r="O189" i="31"/>
  <c r="N189" i="31"/>
  <c r="M189" i="31"/>
  <c r="L189" i="31"/>
  <c r="N181" i="31"/>
  <c r="N184" i="31"/>
  <c r="N185" i="31"/>
  <c r="N187" i="31"/>
  <c r="N192" i="31"/>
  <c r="N198" i="31"/>
  <c r="N202" i="31"/>
  <c r="N205" i="31"/>
  <c r="O185" i="31"/>
  <c r="O187" i="31"/>
  <c r="O192" i="31"/>
  <c r="O198" i="31"/>
  <c r="O202" i="31"/>
  <c r="O205" i="31"/>
  <c r="M205" i="31"/>
  <c r="L205" i="31"/>
  <c r="M202" i="31"/>
  <c r="L202" i="31"/>
  <c r="M198" i="31"/>
  <c r="L198" i="31"/>
  <c r="M192" i="31"/>
  <c r="L192" i="31"/>
  <c r="M187" i="31"/>
  <c r="L187" i="31"/>
  <c r="M185" i="31"/>
  <c r="L185" i="31"/>
  <c r="O165" i="31" l="1"/>
  <c r="N165" i="31"/>
  <c r="M165" i="31"/>
  <c r="L165" i="31"/>
  <c r="O164" i="31"/>
  <c r="N164" i="31"/>
  <c r="M164" i="31"/>
  <c r="L164" i="31"/>
  <c r="O166" i="31"/>
  <c r="N166" i="31"/>
  <c r="M166" i="31"/>
  <c r="L166" i="31"/>
  <c r="O167" i="31"/>
  <c r="N167" i="31"/>
  <c r="M167" i="31"/>
  <c r="L167" i="31"/>
  <c r="O169" i="31"/>
  <c r="N169" i="31"/>
  <c r="M169" i="31"/>
  <c r="L169" i="31"/>
  <c r="O162" i="31"/>
  <c r="N162" i="31"/>
  <c r="M162" i="31"/>
  <c r="L162" i="31"/>
  <c r="O172" i="31"/>
  <c r="N172" i="31"/>
  <c r="M172" i="31"/>
  <c r="L172" i="31"/>
  <c r="O171" i="31"/>
  <c r="N171" i="31"/>
  <c r="M171" i="31"/>
  <c r="L171" i="31"/>
  <c r="O184" i="31"/>
  <c r="M184" i="31"/>
  <c r="L184" i="31"/>
  <c r="O181" i="31"/>
  <c r="M181" i="31"/>
  <c r="L181" i="31"/>
  <c r="O180" i="31"/>
  <c r="N180" i="31"/>
  <c r="M180" i="31"/>
  <c r="L180" i="31"/>
  <c r="O179" i="31"/>
  <c r="N179" i="31"/>
  <c r="M179" i="31"/>
  <c r="L179" i="31"/>
  <c r="O170" i="31"/>
  <c r="N170" i="31"/>
  <c r="M170" i="31"/>
  <c r="L170" i="31"/>
  <c r="O173" i="31"/>
  <c r="N173" i="31"/>
  <c r="M173" i="31"/>
  <c r="L173" i="31"/>
  <c r="O163" i="31"/>
  <c r="N163" i="31"/>
  <c r="M163" i="31"/>
  <c r="L163" i="31"/>
  <c r="O176" i="31"/>
  <c r="N176" i="31"/>
  <c r="M176" i="31"/>
  <c r="L176" i="31"/>
  <c r="O175" i="31"/>
  <c r="N175" i="31"/>
  <c r="M175" i="31"/>
  <c r="L175" i="31"/>
  <c r="O178" i="31"/>
  <c r="N178" i="31"/>
  <c r="M178" i="31"/>
  <c r="L178" i="31"/>
  <c r="S2" i="31" l="1"/>
  <c r="O2" i="31"/>
  <c r="N2" i="31"/>
  <c r="M2" i="31"/>
  <c r="L2" i="31"/>
  <c r="O117" i="31" l="1"/>
  <c r="N117" i="31"/>
  <c r="M117" i="31"/>
  <c r="L117" i="31"/>
  <c r="O115" i="31"/>
  <c r="N115" i="31"/>
  <c r="M115" i="31"/>
  <c r="L115" i="31"/>
  <c r="O114" i="31"/>
  <c r="N114" i="31"/>
  <c r="M114" i="31"/>
  <c r="L114" i="31"/>
  <c r="O112" i="31"/>
  <c r="N112" i="31"/>
  <c r="M112" i="31"/>
  <c r="L112" i="31"/>
  <c r="O111" i="31"/>
  <c r="N111" i="31"/>
  <c r="M111" i="31"/>
  <c r="L111" i="31"/>
  <c r="B18" i="26" l="1"/>
  <c r="B6" i="26" l="1"/>
  <c r="B5" i="26"/>
</calcChain>
</file>

<file path=xl/sharedStrings.xml><?xml version="1.0" encoding="utf-8"?>
<sst xmlns="http://schemas.openxmlformats.org/spreadsheetml/2006/main" count="65918" uniqueCount="5104">
  <si>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</si>
  <si>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</si>
  <si>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</si>
  <si>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</si>
  <si>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</si>
  <si>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</si>
  <si>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</si>
  <si>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</si>
  <si>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</si>
  <si>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</si>
  <si>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</si>
  <si>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</si>
  <si>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</si>
  <si>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</si>
  <si>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</si>
  <si>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</si>
  <si>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</si>
  <si>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</si>
  <si>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</si>
  <si>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</si>
  <si>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</si>
  <si>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</si>
  <si>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</si>
  <si>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</si>
  <si>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</si>
  <si>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</si>
  <si>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</si>
  <si>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</si>
  <si>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</si>
  <si>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</si>
  <si>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</si>
  <si>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</si>
  <si>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</si>
  <si>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</si>
  <si>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</si>
  <si>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</si>
  <si>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</si>
  <si>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</si>
  <si>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</si>
  <si>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</si>
  <si>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</si>
  <si>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</si>
  <si>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</si>
  <si>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</si>
  <si>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</si>
  <si>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</si>
  <si>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</si>
  <si>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</si>
  <si>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</si>
  <si>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</si>
  <si>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</si>
  <si>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</si>
  <si>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</si>
  <si>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</si>
  <si>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</si>
  <si>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</si>
  <si>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</si>
  <si>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</si>
  <si>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</si>
  <si>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</si>
  <si>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</si>
  <si>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</si>
  <si>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</si>
  <si>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</si>
  <si>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</si>
  <si>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</si>
  <si>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</si>
  <si>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</si>
  <si>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</si>
  <si>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</si>
  <si>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</si>
  <si>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</si>
  <si>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</si>
  <si>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</si>
  <si>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</si>
  <si>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</si>
  <si>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</si>
  <si>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</si>
  <si>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</si>
  <si>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</si>
  <si>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</si>
  <si>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</si>
  <si>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</si>
  <si>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</si>
  <si>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</si>
  <si>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</si>
  <si>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</si>
  <si>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</si>
  <si>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</si>
  <si>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</si>
  <si>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</si>
  <si>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</si>
  <si>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</si>
  <si>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</si>
  <si>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</si>
  <si>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</si>
  <si>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</si>
  <si>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</si>
  <si>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</si>
  <si>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</si>
  <si>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</si>
  <si>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</si>
  <si>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</si>
  <si>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</si>
  <si>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</si>
  <si>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</si>
  <si>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</si>
  <si>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</si>
  <si>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</si>
  <si>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</si>
  <si>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</si>
  <si>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</si>
  <si>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</si>
  <si>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</si>
  <si>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</si>
  <si>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</si>
  <si>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</si>
  <si>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</si>
  <si>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</si>
  <si>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</si>
  <si>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</si>
  <si>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</si>
  <si>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</si>
  <si>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</si>
  <si>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</si>
  <si>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</si>
  <si>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</si>
  <si>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</si>
  <si>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</si>
  <si>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</si>
  <si>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</si>
  <si>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</si>
  <si>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</si>
  <si>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</si>
  <si>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</si>
  <si>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</si>
  <si>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</si>
  <si>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</si>
  <si>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</si>
  <si>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</si>
  <si>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</si>
  <si>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</si>
  <si>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</si>
  <si>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</si>
  <si>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</si>
  <si>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</si>
  <si>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</si>
  <si>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</si>
  <si>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</si>
  <si>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</si>
  <si>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</si>
  <si>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</si>
  <si>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</si>
  <si>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</si>
  <si>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</si>
  <si>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</si>
  <si>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</si>
  <si>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</si>
  <si>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</si>
  <si>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</si>
  <si>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</si>
  <si>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</si>
  <si>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</si>
  <si>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</si>
  <si>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</si>
  <si>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</si>
  <si>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</si>
  <si>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</si>
  <si>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</si>
  <si>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</si>
  <si>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</si>
  <si>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</si>
  <si>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</si>
  <si>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</si>
  <si>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</si>
  <si>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</si>
  <si>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</si>
  <si>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</si>
  <si>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</si>
  <si>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</si>
  <si>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</si>
  <si>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</si>
  <si>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</si>
  <si>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</si>
  <si>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</si>
  <si>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</si>
  <si>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</si>
  <si>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</si>
  <si>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</si>
  <si>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</si>
  <si>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</si>
  <si>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</si>
  <si>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</si>
  <si>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</si>
  <si>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</si>
  <si>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</si>
  <si>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</si>
  <si>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</si>
  <si>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</si>
  <si>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</si>
  <si>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</si>
  <si>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</si>
  <si>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</si>
  <si>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</si>
  <si>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</si>
  <si>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</si>
  <si>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</si>
  <si>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</si>
  <si>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</si>
  <si>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</si>
  <si>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</si>
  <si>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</si>
  <si>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</si>
  <si>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</si>
  <si>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</si>
  <si>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</si>
  <si>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</si>
  <si>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</si>
  <si>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</si>
  <si>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</si>
  <si>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</si>
  <si>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</si>
  <si>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</si>
  <si>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</si>
  <si>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</si>
  <si>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</si>
  <si>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</si>
  <si>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</si>
  <si>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</si>
  <si>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</si>
  <si>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</si>
  <si>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</si>
  <si>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</si>
  <si>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</si>
  <si>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</si>
  <si>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</si>
  <si>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</si>
  <si>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</si>
  <si>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</si>
  <si>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</si>
  <si>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</si>
  <si>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</si>
  <si>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</si>
  <si>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</si>
  <si>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</si>
  <si>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</si>
  <si>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</si>
  <si>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</si>
  <si>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</si>
  <si>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</si>
  <si>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</si>
  <si>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</si>
  <si>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</si>
  <si>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</si>
  <si>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</si>
  <si>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</si>
  <si>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</si>
  <si>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</si>
  <si>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</si>
  <si>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</si>
  <si>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</si>
  <si>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</si>
  <si>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</si>
  <si>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</si>
  <si>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</si>
  <si>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</si>
  <si>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</si>
  <si>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</si>
  <si>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</si>
  <si>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</si>
  <si>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</si>
  <si>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</si>
  <si>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</si>
  <si>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</si>
  <si>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</si>
  <si>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</si>
  <si>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</si>
  <si>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</si>
  <si>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</si>
  <si>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</si>
  <si>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</si>
  <si>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</si>
  <si>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</si>
  <si>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</si>
  <si>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</si>
  <si>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</si>
  <si>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</si>
  <si>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</si>
  <si>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</si>
  <si>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</si>
  <si>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</si>
  <si>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</si>
  <si>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</si>
  <si>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</si>
  <si>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</si>
  <si>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</si>
  <si>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</si>
  <si>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</si>
  <si>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</si>
  <si>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</si>
  <si>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</si>
  <si>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</si>
  <si>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</si>
  <si>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</si>
  <si>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</si>
  <si>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</si>
  <si>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</si>
  <si>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</si>
  <si>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</si>
  <si>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</si>
  <si>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</si>
  <si>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</si>
  <si>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</si>
  <si>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</si>
  <si>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</si>
  <si>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</si>
  <si>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</si>
  <si>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</si>
  <si>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</si>
  <si>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</si>
  <si>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</si>
  <si>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</si>
  <si>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</si>
  <si>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</si>
  <si>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</si>
  <si>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</si>
  <si>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</si>
  <si>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</si>
  <si>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</si>
  <si>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</si>
  <si>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</si>
  <si>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</si>
  <si>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</si>
  <si>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</si>
  <si>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</si>
  <si>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</si>
  <si>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</si>
  <si>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</si>
  <si>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</si>
  <si>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</si>
  <si>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</si>
  <si>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</si>
  <si>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</si>
  <si>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</si>
  <si>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</si>
  <si>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</si>
  <si>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</si>
  <si>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</si>
  <si>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</si>
  <si>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</si>
  <si>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</si>
  <si>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</si>
  <si>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</si>
  <si>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</si>
  <si>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</si>
  <si>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</si>
  <si>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</si>
  <si>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</si>
  <si>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</si>
  <si>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</si>
  <si>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</si>
  <si>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</si>
  <si>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</si>
  <si>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</si>
  <si>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</si>
  <si>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</si>
  <si>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</si>
  <si>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</si>
  <si>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</si>
  <si>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</si>
  <si>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</si>
  <si>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</si>
  <si>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</si>
  <si>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</si>
  <si>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</si>
  <si>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</si>
  <si>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</si>
  <si>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</si>
  <si>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</si>
  <si>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</si>
  <si>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</si>
  <si>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</si>
  <si>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</si>
  <si>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</si>
  <si>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</si>
  <si>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</si>
  <si>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</si>
  <si>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</si>
  <si>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</si>
  <si>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</si>
  <si>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</si>
  <si>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</si>
  <si>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</si>
  <si>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</si>
  <si>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</si>
  <si>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</si>
  <si>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</si>
  <si>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</si>
  <si>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</si>
  <si>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</si>
  <si>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</si>
  <si>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</si>
  <si>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</si>
  <si>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</si>
  <si>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</si>
  <si>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</si>
  <si>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</si>
  <si>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</si>
  <si>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</si>
  <si>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</si>
  <si>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</si>
  <si>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</si>
  <si>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</si>
  <si>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</si>
  <si>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</si>
  <si>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</si>
  <si>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</si>
  <si>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</si>
  <si>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</si>
  <si>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</si>
  <si>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</si>
  <si>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</si>
  <si>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</si>
  <si>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</si>
  <si>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</si>
  <si>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</si>
  <si>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</si>
  <si>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</si>
  <si>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</si>
  <si>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</si>
  <si>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</si>
  <si>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</si>
  <si>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</si>
  <si>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</si>
  <si>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</si>
  <si>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</si>
  <si>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</si>
  <si>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</si>
  <si>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</si>
  <si>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</si>
  <si>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</si>
  <si>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</si>
  <si>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</si>
  <si>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</si>
  <si>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</si>
  <si>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</si>
  <si>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</si>
  <si>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</si>
  <si>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</si>
  <si>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</si>
  <si>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</si>
  <si>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</si>
  <si>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</si>
  <si>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</si>
  <si>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</si>
  <si>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</si>
  <si>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</si>
  <si>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</si>
  <si>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</si>
  <si>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</si>
  <si>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</si>
  <si>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</si>
  <si>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</si>
  <si>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</si>
  <si>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</si>
  <si>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</si>
  <si>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</si>
  <si>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</si>
  <si>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</si>
  <si>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</si>
  <si>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</si>
  <si>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</si>
  <si>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</si>
  <si>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</si>
  <si>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</si>
  <si>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</si>
  <si>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</si>
  <si>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</si>
  <si>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</si>
  <si>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</si>
  <si>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</si>
  <si>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</si>
  <si>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</si>
  <si>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</si>
  <si>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</si>
  <si>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</si>
  <si>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</si>
  <si>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</si>
  <si>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</si>
  <si>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</si>
  <si>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</si>
  <si>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</si>
  <si>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</si>
  <si>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</si>
  <si>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</si>
  <si>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</si>
  <si>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</si>
  <si>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</si>
  <si>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</si>
  <si>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</si>
  <si>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</si>
  <si>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</si>
  <si>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</si>
  <si>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</si>
  <si>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</si>
  <si>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</si>
  <si>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</si>
  <si>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</si>
  <si>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</si>
  <si>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</si>
  <si>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</si>
  <si>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</si>
  <si>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</si>
  <si>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</si>
  <si>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</si>
  <si>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</si>
  <si>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</si>
  <si>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</si>
  <si>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</si>
  <si>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</si>
  <si>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</si>
  <si>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</si>
  <si>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</si>
  <si>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</si>
  <si>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</si>
  <si>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</si>
  <si>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</si>
  <si>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</si>
  <si>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</si>
  <si>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</si>
  <si>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</si>
  <si>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</si>
  <si>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</si>
  <si>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</si>
  <si>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</si>
  <si>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</si>
  <si>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</si>
  <si>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</si>
  <si>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</si>
  <si>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</si>
  <si>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</si>
  <si>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</si>
  <si>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</si>
  <si>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</si>
  <si>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</si>
  <si>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</si>
  <si>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</si>
  <si>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</si>
  <si>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</si>
  <si>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</si>
  <si>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</si>
  <si>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</si>
  <si>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</si>
  <si>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</si>
  <si>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</si>
  <si>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</si>
  <si>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</si>
  <si>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</si>
  <si>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</si>
  <si>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</si>
  <si>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</si>
  <si>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</si>
  <si>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</si>
  <si>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</si>
  <si>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</si>
  <si>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</si>
  <si>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</si>
  <si>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</si>
  <si>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</si>
  <si>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</si>
  <si>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</si>
  <si>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</si>
  <si>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</si>
  <si>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</si>
  <si>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</si>
  <si>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</si>
  <si>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</si>
  <si>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</si>
  <si>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</si>
  <si>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</si>
  <si>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</si>
  <si>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</si>
  <si>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</si>
  <si>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</si>
  <si>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</si>
  <si>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</si>
  <si>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</si>
  <si>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</si>
  <si>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</si>
  <si>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</si>
  <si>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</si>
  <si>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</si>
  <si>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</si>
  <si>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</si>
  <si>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</si>
  <si>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</si>
  <si>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</si>
  <si>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</si>
  <si>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</si>
  <si>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</si>
  <si>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</si>
  <si>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</si>
  <si>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</si>
  <si>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</si>
  <si>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</si>
  <si>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</si>
  <si>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</si>
  <si>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</si>
  <si>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</si>
  <si>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</si>
  <si>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</si>
  <si>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</si>
  <si>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</si>
  <si>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</si>
  <si>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</si>
  <si>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</si>
  <si>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</si>
  <si>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</si>
  <si>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</si>
  <si>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</si>
  <si>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</si>
  <si>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</si>
  <si>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</si>
  <si>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</si>
  <si>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</si>
  <si>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</si>
  <si>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</si>
  <si>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</si>
  <si>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</si>
  <si>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</si>
  <si>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</si>
  <si>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</si>
  <si>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</si>
  <si>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</si>
  <si>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</si>
  <si>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</si>
  <si>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</si>
  <si>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</si>
  <si>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</si>
  <si>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</si>
  <si>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</si>
  <si>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</si>
  <si>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</si>
  <si>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</si>
  <si>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</si>
  <si>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</si>
  <si>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</si>
  <si>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</si>
  <si>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</si>
  <si>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</si>
  <si>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</si>
  <si>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</si>
  <si>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</si>
  <si>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</si>
  <si>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</si>
  <si>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</si>
  <si>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</si>
  <si>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</si>
  <si>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</si>
  <si>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</si>
  <si>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</si>
  <si>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</si>
  <si>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</si>
  <si>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</si>
  <si>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</si>
  <si>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</si>
  <si>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</si>
  <si>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</si>
  <si>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</si>
  <si>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Zona.Armazenamento</t>
  </si>
  <si>
    <t>Espaço coberto tipo galpão ou armazen para armazenamento de carga.</t>
  </si>
  <si>
    <t>Espacio cubierto tipo galpón o almacén para almacenamiento de carga.</t>
  </si>
  <si>
    <t>Zona.Pátio</t>
  </si>
  <si>
    <t>Espaço externo de armazenamento de carga.</t>
  </si>
  <si>
    <t>Espacio descubierto tipo patio para almacenamiento de carga.</t>
  </si>
  <si>
    <t>Zona.Operação</t>
  </si>
  <si>
    <t>Parte espacial da região que representa uma divisão funcional projetada para operação.</t>
  </si>
  <si>
    <t>Parte espacial de la región que representa una división funcional diseñada para la operación.</t>
  </si>
  <si>
    <t>Zona.Fabricação</t>
  </si>
  <si>
    <t>Parte espacial da região que forma uma subdivisão de instalação para fins de fabricação.</t>
  </si>
  <si>
    <t>Parte espacial de la región que forma una subdivisión de la instalación con fines de fabricación.</t>
  </si>
  <si>
    <t>Zona.Transbordo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</si>
  <si>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</si>
  <si>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</si>
  <si>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</si>
  <si>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</si>
  <si>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</si>
  <si>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</si>
  <si>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</si>
  <si>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</si>
  <si>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</si>
  <si>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</si>
  <si>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</si>
  <si>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</si>
  <si>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</si>
  <si>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</si>
  <si>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</si>
  <si>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</si>
  <si>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</si>
  <si>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</si>
  <si>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</si>
  <si>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</si>
  <si>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</si>
  <si>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</si>
  <si>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</si>
  <si>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</si>
  <si>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</si>
  <si>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</si>
  <si>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</si>
  <si>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</si>
  <si>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</si>
  <si>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</si>
  <si>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</si>
  <si>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Região climática</t>
  </si>
  <si>
    <t>Region climática</t>
  </si>
  <si>
    <t>Zona.Climática</t>
  </si>
  <si>
    <t>Zona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</si>
  <si>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</si>
  <si>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</si>
  <si>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</si>
  <si>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</si>
  <si>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</si>
  <si>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</si>
  <si>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</si>
  <si>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</si>
  <si>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</si>
  <si>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</si>
  <si>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</si>
  <si>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</si>
  <si>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</si>
  <si>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</si>
  <si>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</si>
  <si>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</si>
  <si>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</si>
  <si>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</si>
  <si>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</si>
  <si>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</si>
  <si>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</si>
  <si>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</si>
  <si>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 de uso do zoneamento municipal da cidade de Rio de Janeiro</t>
  </si>
  <si>
    <t>Zona de uso de acurdo al zoneamiento municipal de la ciudad de Rio de Janeiro</t>
  </si>
  <si>
    <t>Macrozona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</si>
  <si>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</si>
  <si>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</si>
  <si>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</si>
  <si>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</si>
  <si>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</si>
  <si>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</si>
  <si>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</si>
  <si>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</si>
  <si>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</si>
  <si>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</si>
  <si>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</si>
  <si>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</si>
  <si>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</si>
  <si>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</si>
  <si>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</si>
  <si>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</si>
  <si>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</si>
  <si>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</si>
  <si>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</si>
  <si>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</si>
  <si>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</si>
  <si>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</si>
  <si>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</si>
  <si>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</si>
  <si>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</si>
  <si>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</si>
  <si>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</si>
  <si>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</si>
  <si>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</si>
  <si>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</si>
  <si>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</si>
  <si>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Setor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</si>
  <si>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</si>
  <si>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</si>
  <si>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</si>
  <si>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</si>
  <si>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</si>
  <si>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</si>
  <si>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</si>
  <si>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Núcleo de Circulação</t>
  </si>
  <si>
    <t>Nucleo de circulación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</si>
  <si>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</si>
  <si>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</si>
  <si>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</si>
  <si>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</si>
  <si>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</si>
  <si>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</si>
  <si>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</si>
  <si>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</si>
  <si>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</si>
  <si>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</si>
  <si>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</si>
  <si>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</si>
  <si>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</si>
  <si>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</si>
  <si>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</si>
  <si>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</si>
  <si>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</si>
  <si>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</si>
  <si>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</si>
  <si>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</si>
  <si>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</si>
  <si>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</si>
  <si>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</si>
  <si>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</si>
  <si>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</si>
  <si>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</si>
  <si>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</si>
  <si>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</si>
  <si>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</si>
  <si>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</si>
  <si>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</si>
  <si>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</si>
  <si>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</si>
  <si>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</si>
  <si>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</si>
  <si>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</si>
  <si>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</si>
  <si>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</si>
  <si>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</si>
  <si>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</si>
  <si>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</si>
  <si>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</si>
  <si>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</si>
  <si>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</si>
  <si>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</si>
  <si>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</si>
  <si>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</si>
  <si>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</si>
  <si>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Curva de nível mestras de 10 metros</t>
  </si>
  <si>
    <t>OST_Topography , OST_Toposolid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</si>
  <si>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</si>
  <si>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</si>
  <si>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</si>
  <si>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</si>
  <si>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>OST_ToposolidFinish1 , OST_ToposolidFinish2</t>
  </si>
  <si>
    <t>Modelo.Tridimensional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</si>
  <si>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</si>
  <si>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</si>
  <si>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</si>
  <si>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</si>
  <si>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</si>
  <si>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</si>
  <si>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</si>
  <si>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</si>
  <si>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</si>
  <si>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</si>
  <si>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</si>
  <si>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</si>
  <si>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</si>
  <si>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</si>
  <si>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</si>
  <si>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</si>
  <si>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</si>
  <si>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</si>
  <si>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</si>
  <si>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</si>
  <si>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</si>
  <si>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</si>
  <si>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</si>
  <si>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</si>
  <si>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</si>
  <si>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</si>
  <si>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</si>
  <si>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</si>
  <si>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</si>
  <si>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</si>
  <si>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</si>
  <si>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</si>
  <si>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</si>
  <si>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</si>
  <si>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</si>
  <si>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</si>
  <si>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</si>
  <si>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</si>
  <si>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</si>
  <si>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</si>
  <si>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</si>
  <si>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</si>
  <si>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</si>
  <si>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</si>
  <si>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</si>
  <si>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</si>
  <si>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</si>
  <si>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</si>
  <si>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</si>
  <si>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</si>
  <si>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</si>
  <si>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</si>
  <si>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</si>
  <si>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</si>
  <si>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</si>
  <si>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</si>
  <si>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</si>
  <si>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</si>
  <si>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</si>
  <si>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</si>
  <si>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</si>
  <si>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</si>
  <si>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</si>
  <si>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</si>
  <si>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</si>
  <si>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</si>
  <si>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</si>
  <si>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</si>
  <si>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</si>
  <si>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</si>
  <si>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</si>
  <si>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</si>
  <si>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</si>
  <si>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</si>
  <si>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</si>
  <si>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</si>
  <si>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</si>
  <si>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</si>
  <si>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</si>
  <si>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</si>
  <si>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</si>
  <si>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</si>
  <si>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</si>
  <si>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</si>
  <si>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</si>
  <si>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</si>
  <si>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</si>
  <si>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</si>
  <si>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</si>
  <si>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</si>
  <si>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</si>
  <si>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</si>
  <si>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</si>
  <si>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</si>
  <si>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</si>
  <si>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</si>
  <si>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</si>
  <si>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</si>
  <si>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</si>
  <si>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</si>
  <si>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</si>
  <si>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</si>
  <si>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</si>
  <si>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</si>
  <si>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</si>
  <si>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</si>
  <si>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</si>
  <si>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</si>
  <si>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</si>
  <si>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</si>
  <si>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</si>
  <si>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</si>
  <si>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</si>
  <si>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</si>
  <si>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</si>
  <si>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</si>
  <si>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</si>
  <si>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</si>
  <si>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</si>
  <si>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</si>
  <si>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</si>
  <si>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</si>
  <si>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</si>
  <si>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</si>
  <si>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</si>
  <si>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</si>
  <si>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</si>
  <si>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</si>
  <si>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</si>
  <si>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</si>
  <si>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</si>
  <si>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</si>
  <si>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</si>
  <si>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</si>
  <si>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</si>
  <si>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</si>
  <si>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</si>
  <si>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</si>
  <si>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</si>
  <si>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</si>
  <si>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</si>
  <si>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</si>
  <si>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</si>
  <si>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</si>
  <si>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</si>
  <si>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</si>
  <si>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</si>
  <si>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</si>
  <si>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</si>
  <si>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</si>
  <si>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</si>
  <si>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</si>
  <si>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</si>
  <si>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</si>
  <si>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</si>
  <si>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</si>
  <si>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</si>
  <si>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</si>
  <si>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</si>
  <si>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</si>
  <si>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</si>
  <si>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</si>
  <si>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</si>
  <si>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</si>
  <si>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</si>
  <si>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</si>
  <si>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</si>
  <si>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</si>
  <si>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</si>
  <si>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</si>
  <si>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</si>
  <si>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</si>
  <si>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</si>
  <si>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</si>
  <si>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</si>
  <si>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</si>
  <si>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</si>
  <si>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</si>
  <si>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</si>
  <si>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</si>
  <si>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</si>
  <si>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</si>
  <si>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</si>
  <si>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</si>
  <si>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</si>
  <si>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</si>
  <si>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</si>
  <si>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</si>
  <si>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</si>
  <si>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</si>
  <si>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</si>
  <si>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</si>
  <si>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</si>
  <si>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</si>
  <si>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</si>
  <si>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</si>
  <si>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</si>
  <si>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</si>
  <si>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</si>
  <si>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</si>
  <si>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</si>
  <si>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</si>
  <si>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</si>
  <si>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</si>
  <si>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</si>
  <si>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</si>
  <si>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</si>
  <si>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</si>
  <si>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</si>
  <si>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</si>
  <si>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</si>
  <si>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</si>
  <si>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</si>
  <si>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</si>
  <si>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</si>
  <si>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</si>
  <si>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</si>
  <si>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</si>
  <si>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</si>
  <si>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</si>
  <si>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</si>
  <si>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</si>
  <si>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</si>
  <si>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</si>
  <si>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</si>
  <si>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</si>
  <si>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</si>
  <si>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</si>
  <si>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</si>
  <si>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</si>
  <si>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</si>
  <si>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</si>
  <si>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</si>
  <si>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</si>
  <si>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</si>
  <si>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</si>
  <si>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</si>
  <si>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</si>
  <si>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</si>
  <si>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</si>
  <si>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</si>
  <si>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</si>
  <si>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</si>
  <si>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</si>
  <si>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</si>
  <si>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</si>
  <si>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</si>
  <si>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</si>
  <si>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</si>
  <si>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</si>
  <si>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</si>
  <si>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</si>
  <si>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</si>
  <si>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</si>
  <si>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</si>
  <si>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</si>
  <si>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</si>
  <si>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</si>
  <si>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</si>
  <si>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</si>
  <si>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</si>
  <si>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</si>
  <si>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</si>
  <si>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</si>
  <si>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</si>
  <si>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</si>
  <si>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</si>
  <si>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</si>
  <si>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</si>
  <si>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</si>
  <si>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</si>
  <si>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</si>
  <si>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</si>
  <si>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</si>
  <si>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</si>
  <si>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</si>
  <si>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</si>
  <si>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</si>
  <si>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</si>
  <si>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</si>
  <si>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</si>
  <si>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</si>
  <si>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</si>
  <si>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</si>
  <si>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</si>
  <si>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</si>
  <si>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</si>
  <si>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</si>
  <si>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</si>
  <si>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</si>
  <si>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</si>
  <si>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</si>
  <si>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</si>
  <si>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</si>
  <si>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</si>
  <si>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</si>
  <si>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</si>
  <si>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</si>
  <si>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</si>
  <si>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</si>
  <si>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</si>
  <si>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</si>
  <si>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</si>
  <si>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</si>
  <si>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</si>
  <si>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</si>
  <si>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</si>
  <si>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</si>
  <si>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</si>
  <si>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</si>
  <si>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</si>
  <si>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</si>
  <si>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</si>
  <si>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</si>
  <si>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</si>
  <si>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</si>
  <si>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</si>
  <si>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</si>
  <si>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</si>
  <si>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</si>
  <si>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</si>
  <si>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</si>
  <si>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</si>
  <si>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</si>
  <si>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</si>
  <si>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</si>
  <si>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</si>
  <si>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</si>
  <si>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</si>
  <si>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</si>
  <si>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</si>
  <si>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</si>
  <si>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</si>
  <si>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</si>
  <si>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</si>
  <si>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</si>
  <si>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</si>
  <si>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</si>
  <si>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</si>
  <si>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</si>
  <si>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</si>
  <si>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</si>
  <si>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</si>
  <si>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</si>
  <si>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</si>
  <si>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</si>
  <si>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</si>
  <si>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</si>
  <si>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</si>
  <si>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</si>
  <si>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</si>
  <si>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</si>
  <si>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</si>
  <si>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</si>
  <si>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</si>
  <si>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</si>
  <si>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</si>
  <si>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</si>
  <si>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</si>
  <si>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</si>
  <si>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</si>
  <si>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</si>
  <si>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</si>
  <si>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</si>
  <si>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</si>
  <si>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</si>
  <si>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</si>
  <si>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</si>
  <si>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</si>
  <si>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</si>
  <si>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</si>
  <si>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</si>
  <si>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</si>
  <si>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</si>
  <si>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</si>
  <si>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</si>
  <si>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</si>
  <si>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</si>
  <si>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</si>
  <si>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</si>
  <si>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</si>
  <si>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</si>
  <si>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</si>
  <si>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</si>
  <si>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</si>
  <si>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</si>
  <si>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</si>
  <si>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</si>
  <si>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</si>
  <si>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</si>
  <si>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</si>
  <si>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</si>
  <si>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</si>
  <si>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</si>
  <si>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</si>
  <si>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</si>
  <si>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</si>
  <si>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</si>
  <si>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</si>
  <si>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</si>
  <si>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</si>
  <si>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</si>
  <si>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</si>
  <si>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</si>
  <si>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</si>
  <si>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</si>
  <si>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</si>
  <si>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</si>
  <si>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</si>
  <si>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</si>
  <si>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</si>
  <si>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</si>
  <si>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</si>
  <si>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</si>
  <si>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</si>
  <si>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</si>
  <si>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</si>
  <si>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</si>
  <si>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</si>
  <si>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</si>
  <si>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</si>
  <si>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</si>
  <si>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</si>
  <si>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</si>
  <si>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</si>
  <si>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</si>
  <si>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</si>
  <si>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</si>
  <si>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</si>
  <si>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</si>
  <si>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</si>
  <si>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</si>
  <si>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</si>
  <si>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</si>
  <si>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</si>
  <si>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</si>
  <si>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</si>
  <si>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</si>
  <si>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</si>
  <si>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</si>
  <si>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</si>
  <si>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</si>
  <si>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</si>
  <si>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</si>
  <si>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</si>
  <si>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</si>
  <si>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</si>
  <si>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</si>
  <si>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</si>
  <si>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</si>
  <si>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</si>
  <si>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</si>
  <si>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</si>
  <si>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</si>
  <si>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</si>
  <si>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</si>
  <si>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</si>
  <si>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</si>
  <si>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</si>
  <si>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</si>
  <si>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</si>
  <si>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</si>
  <si>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</si>
  <si>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</si>
  <si>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</si>
  <si>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</si>
  <si>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</si>
  <si>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</si>
  <si>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</si>
  <si>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</si>
  <si>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</si>
  <si>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</si>
  <si>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</si>
  <si>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</si>
  <si>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</si>
  <si>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</si>
  <si>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</si>
  <si>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</si>
  <si>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</si>
  <si>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</si>
  <si>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</si>
  <si>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</si>
  <si>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</si>
  <si>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</si>
  <si>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</si>
  <si>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</si>
  <si>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</si>
  <si>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</si>
  <si>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</si>
  <si>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</si>
  <si>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</si>
  <si>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</si>
  <si>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</si>
  <si>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</si>
  <si>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</si>
  <si>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</si>
  <si>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</si>
  <si>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</si>
  <si>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</si>
  <si>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</si>
  <si>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</si>
  <si>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</si>
  <si>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</si>
  <si>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</si>
  <si>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</si>
  <si>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</si>
  <si>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</si>
  <si>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</si>
  <si>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</si>
  <si>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</si>
  <si>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</si>
  <si>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</si>
  <si>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</si>
  <si>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</si>
  <si>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</si>
  <si>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</si>
  <si>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</si>
  <si>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</si>
  <si>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</si>
  <si>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</si>
  <si>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</si>
  <si>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</si>
  <si>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</si>
  <si>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</si>
  <si>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</si>
  <si>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</si>
  <si>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</si>
  <si>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</si>
  <si>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</si>
  <si>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</si>
  <si>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</si>
  <si>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</si>
  <si>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</si>
  <si>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</si>
  <si>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</si>
  <si>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</si>
  <si>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</si>
  <si>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</si>
  <si>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</si>
  <si>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</si>
  <si>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</si>
  <si>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</si>
  <si>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</si>
  <si>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</si>
  <si>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</si>
  <si>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</si>
  <si>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</si>
  <si>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</si>
  <si>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</si>
  <si>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</si>
  <si>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</si>
  <si>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</si>
  <si>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</si>
  <si>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</si>
  <si>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</si>
  <si>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</si>
  <si>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</si>
  <si>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</si>
  <si>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</si>
  <si>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</si>
  <si>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</si>
  <si>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</si>
  <si>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</si>
  <si>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</si>
  <si>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</si>
  <si>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</si>
  <si>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</si>
  <si>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</si>
  <si>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</si>
  <si>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</si>
  <si>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</si>
  <si>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</si>
  <si>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</si>
  <si>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</si>
  <si>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</si>
  <si>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</si>
  <si>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</si>
  <si>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</si>
  <si>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</si>
  <si>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</si>
  <si>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</si>
  <si>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</si>
  <si>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</si>
  <si>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</si>
  <si>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</si>
  <si>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</si>
  <si>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</si>
  <si>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</si>
  <si>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</si>
  <si>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</si>
  <si>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</si>
  <si>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</si>
  <si>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</si>
  <si>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</si>
  <si>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</si>
  <si>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</si>
  <si>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</si>
  <si>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</si>
  <si>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</si>
  <si>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</si>
  <si>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</si>
  <si>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</si>
  <si>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</si>
  <si>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</si>
  <si>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</si>
  <si>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</si>
  <si>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</si>
  <si>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</si>
  <si>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</si>
  <si>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</si>
  <si>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</si>
  <si>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</si>
  <si>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</si>
  <si>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</si>
  <si>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</si>
  <si>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</si>
  <si>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</si>
  <si>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</si>
  <si>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</si>
  <si>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</si>
  <si>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</si>
  <si>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</si>
  <si>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</si>
  <si>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</si>
  <si>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</si>
  <si>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</si>
  <si>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</si>
  <si>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</si>
  <si>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</si>
  <si>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</si>
  <si>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</si>
  <si>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</si>
  <si>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</si>
  <si>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</si>
  <si>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</si>
  <si>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</si>
  <si>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</si>
  <si>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</si>
  <si>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</si>
  <si>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</si>
  <si>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</si>
  <si>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</si>
  <si>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</si>
  <si>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</si>
  <si>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</si>
  <si>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</si>
  <si>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</si>
  <si>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</si>
  <si>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</si>
  <si>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</si>
  <si>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</si>
  <si>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</si>
  <si>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</si>
  <si>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</si>
  <si>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</si>
  <si>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</si>
  <si>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</si>
  <si>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</si>
  <si>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</si>
  <si>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</si>
  <si>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</si>
  <si>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</si>
  <si>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</si>
  <si>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</si>
  <si>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</si>
  <si>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</si>
  <si>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</si>
  <si>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</si>
  <si>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</si>
  <si>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</si>
  <si>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</si>
  <si>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</si>
  <si>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</si>
  <si>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</si>
  <si>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</si>
  <si>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</si>
  <si>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</si>
  <si>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</si>
  <si>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</si>
  <si>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</si>
  <si>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</si>
  <si>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</si>
  <si>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</si>
  <si>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</si>
  <si>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</si>
  <si>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</si>
  <si>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</si>
  <si>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</si>
  <si>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</si>
  <si>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</si>
  <si>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</si>
  <si>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</si>
  <si>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</si>
  <si>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</si>
  <si>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</si>
  <si>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</si>
  <si>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</si>
  <si>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</si>
  <si>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</si>
  <si>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</si>
  <si>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</si>
  <si>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</si>
  <si>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</si>
  <si>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</si>
  <si>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</si>
  <si>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</si>
  <si>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</si>
  <si>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</si>
  <si>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</si>
  <si>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</si>
  <si>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</si>
  <si>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</si>
  <si>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</si>
  <si>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</si>
  <si>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</si>
  <si>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</si>
  <si>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</si>
  <si>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</si>
  <si>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</si>
  <si>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</si>
  <si>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</si>
  <si>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</si>
  <si>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</si>
  <si>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</si>
  <si>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</si>
  <si>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</si>
  <si>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</si>
  <si>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</si>
  <si>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</si>
  <si>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</si>
  <si>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</si>
  <si>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</si>
  <si>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</si>
  <si>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</si>
  <si>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</si>
  <si>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</si>
  <si>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</si>
  <si>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</si>
  <si>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</si>
  <si>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</si>
  <si>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</si>
  <si>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</si>
  <si>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</si>
  <si>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</si>
  <si>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</si>
  <si>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</si>
  <si>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</si>
  <si>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</si>
  <si>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</si>
  <si>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</si>
  <si>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</si>
  <si>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</si>
  <si>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</si>
  <si>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</si>
  <si>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</si>
  <si>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</si>
  <si>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</si>
  <si>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</si>
  <si>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</si>
  <si>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</si>
  <si>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</si>
  <si>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</si>
  <si>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</si>
  <si>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</si>
  <si>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</si>
  <si>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</si>
  <si>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</si>
  <si>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</si>
  <si>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</si>
  <si>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</si>
  <si>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</si>
  <si>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</si>
  <si>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</si>
  <si>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</si>
  <si>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</si>
  <si>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</si>
  <si>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</si>
  <si>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</si>
  <si>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</si>
  <si>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</si>
  <si>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</si>
  <si>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</si>
  <si>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</si>
  <si>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</si>
  <si>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</si>
  <si>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</si>
  <si>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</si>
  <si>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</si>
  <si>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</si>
  <si>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</si>
  <si>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</si>
  <si>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</si>
  <si>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</si>
  <si>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</si>
  <si>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</si>
  <si>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</si>
  <si>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</si>
  <si>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</si>
  <si>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</si>
  <si>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</si>
  <si>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</si>
  <si>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</si>
  <si>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</si>
  <si>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</si>
  <si>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</si>
  <si>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</si>
  <si>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</si>
  <si>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</si>
  <si>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</si>
  <si>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</si>
  <si>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</si>
  <si>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</si>
  <si>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</si>
  <si>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</si>
  <si>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</si>
  <si>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</si>
  <si>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</si>
  <si>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</si>
  <si>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</si>
  <si>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</si>
  <si>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</si>
  <si>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</si>
  <si>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</si>
  <si>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</si>
  <si>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</si>
  <si>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</si>
  <si>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</si>
  <si>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</si>
  <si>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</si>
  <si>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</si>
  <si>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</si>
  <si>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</si>
  <si>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</si>
  <si>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</si>
  <si>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</si>
  <si>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</si>
  <si>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</si>
  <si>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</si>
  <si>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</si>
  <si>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</si>
  <si>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</si>
  <si>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</si>
  <si>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</si>
  <si>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</si>
  <si>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</si>
  <si>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</si>
  <si>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</si>
  <si>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</si>
  <si>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</si>
  <si>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</si>
  <si>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</si>
  <si>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</si>
  <si>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</si>
  <si>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</si>
  <si>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</si>
  <si>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</si>
  <si>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</si>
  <si>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</si>
  <si>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</si>
  <si>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</si>
  <si>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</si>
  <si>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</si>
  <si>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</si>
  <si>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</si>
  <si>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</si>
  <si>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</si>
  <si>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</si>
  <si>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</si>
  <si>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</si>
  <si>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</si>
  <si>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</si>
  <si>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</si>
  <si>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</si>
  <si>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</si>
  <si>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</si>
  <si>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</si>
  <si>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</si>
  <si>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</si>
  <si>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</si>
  <si>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</si>
  <si>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</si>
  <si>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</si>
  <si>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</si>
  <si>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</si>
  <si>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</si>
  <si>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</si>
  <si>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</si>
  <si>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</si>
  <si>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</si>
  <si>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</si>
  <si>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</si>
  <si>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</si>
  <si>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</si>
  <si>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</si>
  <si>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</si>
  <si>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</si>
  <si>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</si>
  <si>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</si>
  <si>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</si>
  <si>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</si>
  <si>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</si>
  <si>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</si>
  <si>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</si>
  <si>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</si>
  <si>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</si>
  <si>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</si>
  <si>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</si>
  <si>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</si>
  <si>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</si>
  <si>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</si>
  <si>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</si>
  <si>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</si>
  <si>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</si>
  <si>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</si>
  <si>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</si>
  <si>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</si>
  <si>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</si>
  <si>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</si>
  <si>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</si>
  <si>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</si>
  <si>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</si>
  <si>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</si>
  <si>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</si>
  <si>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</si>
  <si>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</si>
  <si>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</si>
  <si>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</si>
  <si>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</si>
  <si>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</si>
  <si>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</si>
  <si>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</si>
  <si>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</si>
  <si>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</si>
  <si>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</si>
  <si>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</si>
  <si>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</si>
  <si>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</si>
  <si>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</si>
  <si>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</si>
  <si>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</si>
  <si>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</si>
  <si>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</si>
  <si>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</si>
  <si>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</si>
  <si>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</si>
  <si>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</si>
  <si>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</si>
  <si>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</si>
  <si>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</si>
  <si>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</si>
  <si>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</si>
  <si>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</si>
  <si>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</si>
  <si>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</si>
  <si>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</si>
  <si>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</si>
  <si>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</si>
  <si>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</si>
  <si>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</si>
  <si>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</si>
  <si>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</si>
  <si>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</si>
  <si>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</si>
  <si>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</si>
  <si>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</si>
  <si>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</si>
  <si>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</si>
  <si>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</si>
  <si>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</si>
  <si>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</si>
  <si>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</si>
  <si>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</si>
  <si>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</si>
  <si>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</si>
  <si>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</si>
  <si>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</si>
  <si>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</si>
  <si>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</si>
  <si>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</si>
  <si>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</si>
  <si>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</si>
  <si>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</si>
  <si>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</si>
  <si>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</si>
  <si>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</si>
  <si>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</si>
  <si>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</si>
  <si>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</si>
  <si>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</si>
  <si>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</si>
  <si>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</si>
  <si>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</si>
  <si>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</si>
  <si>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</si>
  <si>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</si>
  <si>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</si>
  <si>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</si>
  <si>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</si>
  <si>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</si>
  <si>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</si>
  <si>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</si>
  <si>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</si>
  <si>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</si>
  <si>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</si>
  <si>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</si>
  <si>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</si>
  <si>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</si>
  <si>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</si>
  <si>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</si>
  <si>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</si>
  <si>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</si>
  <si>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</si>
  <si>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</si>
  <si>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</si>
  <si>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</si>
  <si>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</si>
  <si>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</si>
  <si>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</si>
  <si>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</si>
  <si>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</si>
  <si>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</si>
  <si>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</si>
  <si>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</si>
  <si>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</si>
  <si>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</si>
  <si>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</si>
  <si>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</si>
  <si>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</si>
  <si>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</si>
  <si>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</si>
  <si>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</si>
  <si>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</si>
  <si>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</si>
  <si>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</si>
  <si>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</si>
  <si>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</si>
  <si>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</si>
  <si>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</si>
  <si>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</si>
  <si>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</si>
  <si>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</si>
  <si>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</si>
  <si>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</si>
  <si>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</si>
  <si>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</si>
  <si>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</si>
  <si>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</si>
  <si>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</si>
  <si>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</si>
  <si>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</si>
  <si>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</si>
  <si>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</si>
  <si>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</si>
  <si>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</si>
  <si>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</si>
  <si>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</si>
  <si>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</si>
  <si>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</si>
  <si>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</si>
  <si>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</si>
  <si>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</si>
  <si>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</si>
  <si>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</si>
  <si>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</si>
  <si>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</si>
  <si>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</si>
  <si>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</si>
  <si>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</si>
  <si>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</si>
  <si>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</si>
  <si>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</si>
  <si>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</si>
  <si>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</si>
  <si>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</si>
  <si>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</si>
  <si>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</si>
  <si>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</si>
  <si>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</si>
  <si>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</si>
  <si>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</si>
  <si>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</si>
  <si>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</si>
  <si>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</si>
  <si>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</si>
  <si>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</si>
  <si>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</si>
  <si>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</si>
  <si>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</si>
  <si>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</si>
  <si>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</si>
  <si>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</si>
  <si>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</si>
  <si>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</si>
  <si>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</si>
  <si>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</si>
  <si>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</si>
  <si>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</si>
  <si>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</si>
  <si>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</si>
  <si>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</si>
  <si>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</si>
  <si>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</si>
  <si>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</si>
  <si>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</si>
  <si>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</si>
  <si>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</si>
  <si>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</si>
  <si>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</si>
  <si>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</si>
  <si>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</si>
  <si>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</si>
  <si>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</si>
  <si>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</si>
  <si>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</si>
  <si>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</si>
  <si>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</si>
  <si>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</si>
  <si>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</si>
  <si>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</si>
  <si>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</si>
  <si>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</si>
  <si>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</si>
  <si>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</si>
  <si>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</si>
  <si>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</si>
  <si>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</si>
  <si>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</si>
  <si>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</si>
  <si>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</si>
  <si>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</si>
  <si>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</si>
  <si>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</si>
  <si>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</si>
  <si>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</si>
  <si>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</si>
  <si>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</si>
  <si>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</si>
  <si>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</si>
  <si>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</si>
  <si>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</si>
  <si>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</si>
  <si>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</si>
  <si>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</si>
  <si>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</si>
  <si>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</si>
  <si>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</si>
  <si>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</si>
  <si>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</si>
  <si>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</si>
  <si>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</si>
  <si>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</si>
  <si>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</si>
  <si>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</si>
  <si>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</si>
  <si>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</si>
  <si>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</si>
  <si>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</si>
  <si>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</si>
  <si>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</si>
  <si>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</si>
  <si>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</si>
  <si>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</si>
  <si>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</si>
  <si>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</si>
  <si>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</si>
  <si>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</si>
  <si>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</si>
  <si>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</si>
  <si>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</si>
  <si>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</si>
  <si>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</si>
  <si>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</si>
  <si>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</si>
  <si>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</si>
  <si>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</si>
  <si>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</si>
  <si>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</si>
  <si>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</si>
  <si>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</si>
  <si>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</si>
  <si>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</si>
  <si>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</si>
  <si>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</si>
  <si>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</si>
  <si>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</si>
  <si>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</si>
  <si>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</si>
  <si>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</si>
  <si>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</si>
  <si>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</si>
  <si>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</si>
  <si>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</si>
  <si>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</si>
  <si>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</si>
  <si>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</si>
  <si>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</si>
  <si>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</si>
  <si>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</si>
  <si>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</si>
  <si>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</si>
  <si>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</si>
  <si>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</si>
  <si>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</si>
  <si>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</si>
  <si>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</si>
  <si>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</si>
  <si>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</si>
  <si>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</si>
  <si>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</si>
  <si>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</si>
  <si>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</si>
  <si>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</si>
  <si>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</si>
  <si>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</si>
  <si>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</si>
  <si>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</si>
  <si>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</si>
  <si>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</si>
  <si>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</si>
  <si>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</si>
  <si>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</si>
  <si>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</si>
  <si>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</si>
  <si>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</si>
  <si>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</si>
  <si>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</si>
  <si>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</si>
  <si>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</si>
  <si>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</si>
  <si>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</si>
  <si>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</si>
  <si>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</si>
  <si>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</si>
  <si>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</si>
  <si>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</si>
  <si>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</si>
  <si>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</si>
  <si>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</si>
  <si>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</si>
  <si>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</si>
  <si>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</si>
  <si>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</si>
  <si>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</si>
  <si>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</si>
  <si>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</si>
  <si>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</si>
  <si>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</si>
  <si>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</si>
  <si>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</si>
  <si>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</si>
  <si>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</si>
  <si>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</si>
  <si>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</si>
  <si>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</si>
  <si>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</si>
  <si>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</si>
  <si>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</si>
  <si>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</si>
  <si>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</si>
  <si>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</si>
  <si>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</si>
  <si>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</si>
  <si>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</si>
  <si>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</si>
  <si>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</si>
  <si>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</si>
  <si>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</si>
  <si>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</si>
  <si>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</si>
  <si>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</si>
  <si>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</si>
  <si>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</si>
  <si>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</si>
  <si>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</si>
  <si>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</si>
  <si>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</si>
  <si>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</si>
  <si>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</si>
  <si>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</si>
  <si>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</si>
  <si>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</si>
  <si>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</si>
  <si>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</si>
  <si>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</si>
  <si>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</si>
  <si>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</si>
  <si>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</si>
  <si>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</si>
  <si>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</si>
  <si>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</si>
  <si>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</si>
  <si>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</si>
  <si>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</si>
  <si>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</si>
  <si>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</si>
  <si>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</si>
  <si>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</si>
  <si>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</si>
  <si>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</si>
  <si>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</si>
  <si>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</si>
  <si>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</si>
  <si>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</si>
  <si>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</si>
  <si>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</si>
  <si>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</si>
  <si>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</si>
  <si>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</si>
  <si>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</si>
  <si>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</si>
  <si>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</si>
  <si>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</si>
  <si>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</si>
  <si>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</si>
  <si>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</si>
  <si>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</si>
  <si>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</si>
  <si>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</si>
  <si>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</si>
  <si>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</si>
  <si>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</si>
  <si>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</si>
  <si>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</si>
  <si>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</si>
  <si>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</si>
  <si>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</si>
  <si>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</si>
  <si>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</si>
  <si>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</si>
  <si>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</si>
  <si>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</si>
  <si>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</si>
  <si>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</si>
  <si>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</si>
  <si>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</si>
  <si>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</si>
  <si>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</si>
  <si>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</si>
  <si>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</si>
  <si>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</si>
  <si>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</si>
  <si>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</si>
  <si>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</si>
  <si>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</si>
  <si>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</si>
  <si>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</si>
  <si>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</si>
  <si>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</si>
  <si>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</si>
  <si>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</si>
  <si>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</si>
  <si>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</si>
  <si>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</si>
  <si>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</si>
  <si>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</si>
  <si>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</si>
  <si>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</si>
  <si>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</si>
  <si>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</si>
  <si>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</si>
  <si>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</si>
  <si>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</si>
  <si>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</si>
  <si>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</si>
  <si>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</si>
  <si>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</si>
  <si>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</si>
  <si>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</si>
  <si>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</si>
  <si>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</si>
  <si>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</si>
  <si>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</si>
  <si>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</si>
  <si>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</si>
  <si>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</si>
  <si>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</si>
  <si>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</si>
  <si>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</si>
  <si>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</si>
  <si>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</si>
  <si>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</si>
  <si>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</si>
  <si>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</si>
  <si>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</si>
  <si>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</si>
  <si>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</si>
  <si>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</si>
  <si>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</si>
  <si>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</si>
  <si>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</si>
  <si>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</si>
  <si>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</si>
  <si>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</si>
  <si>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</si>
  <si>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</si>
  <si>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</si>
  <si>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</si>
  <si>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</si>
  <si>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</si>
  <si>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</si>
  <si>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</si>
  <si>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</si>
  <si>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</si>
  <si>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</si>
  <si>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</si>
  <si>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</si>
  <si>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</si>
  <si>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</si>
  <si>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</si>
  <si>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</si>
  <si>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</si>
  <si>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</si>
  <si>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</si>
  <si>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</si>
  <si>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</si>
  <si>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</si>
  <si>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</si>
  <si>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</si>
  <si>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</si>
  <si>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</si>
  <si>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</si>
  <si>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</si>
  <si>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</si>
  <si>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</si>
  <si>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</si>
  <si>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</si>
  <si>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</si>
  <si>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</si>
  <si>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</si>
  <si>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</si>
  <si>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</si>
  <si>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</si>
  <si>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</si>
  <si>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</si>
  <si>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</si>
  <si>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</si>
  <si>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</si>
  <si>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</si>
  <si>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</si>
  <si>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</si>
  <si>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</si>
  <si>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</si>
  <si>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</si>
  <si>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</si>
  <si>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</si>
  <si>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</si>
  <si>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</si>
  <si>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</si>
  <si>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</si>
  <si>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</si>
  <si>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</si>
  <si>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</si>
  <si>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</si>
  <si>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</si>
  <si>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</si>
  <si>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</si>
  <si>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</si>
  <si>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</si>
  <si>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</si>
  <si>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</si>
  <si>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</si>
  <si>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</si>
  <si>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</si>
  <si>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</si>
  <si>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</si>
  <si>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</si>
  <si>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</si>
  <si>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</si>
  <si>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</si>
  <si>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</si>
  <si>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</si>
  <si>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</si>
  <si>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</si>
  <si>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</si>
  <si>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</si>
  <si>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</si>
  <si>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</si>
  <si>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</si>
  <si>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</si>
  <si>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</si>
  <si>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</si>
  <si>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</si>
  <si>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</si>
  <si>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</si>
  <si>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</si>
  <si>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</si>
  <si>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</si>
  <si>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</si>
  <si>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</si>
  <si>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</si>
  <si>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</si>
  <si>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</si>
  <si>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</si>
  <si>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</si>
  <si>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</si>
  <si>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</si>
  <si>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</si>
  <si>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</si>
  <si>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</si>
  <si>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</si>
  <si>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</si>
  <si>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</si>
  <si>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</si>
  <si>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</si>
  <si>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</si>
  <si>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</si>
  <si>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</si>
  <si>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</si>
  <si>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</si>
  <si>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</si>
  <si>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</si>
  <si>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</si>
  <si>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</si>
  <si>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</si>
  <si>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</si>
  <si>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</si>
  <si>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</si>
  <si>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</si>
  <si>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</si>
  <si>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</si>
  <si>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</si>
  <si>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</si>
  <si>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</si>
  <si>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</si>
  <si>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</si>
  <si>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</si>
  <si>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</si>
  <si>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</si>
  <si>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</si>
  <si>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</si>
  <si>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</si>
  <si>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</si>
  <si>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</si>
  <si>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</si>
  <si>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</si>
  <si>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</si>
  <si>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</si>
  <si>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</si>
  <si>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</si>
  <si>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</si>
  <si>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</si>
  <si>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</si>
  <si>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</si>
  <si>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</si>
  <si>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</si>
  <si>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</si>
  <si>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</si>
  <si>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</si>
  <si>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</si>
  <si>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</si>
  <si>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</si>
  <si>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</si>
  <si>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</si>
  <si>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</si>
  <si>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</si>
  <si>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</si>
  <si>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</si>
  <si>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</si>
  <si>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</si>
  <si>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</si>
  <si>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</si>
  <si>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</si>
  <si>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</si>
  <si>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</si>
  <si>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</si>
  <si>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</si>
  <si>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</si>
  <si>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</si>
  <si>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</si>
  <si>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</si>
  <si>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</si>
  <si>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</si>
  <si>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</si>
  <si>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</si>
  <si>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</si>
  <si>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</si>
  <si>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</si>
  <si>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</si>
  <si>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</si>
  <si>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</si>
  <si>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</si>
  <si>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</si>
  <si>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</si>
  <si>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</si>
  <si>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</si>
  <si>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</si>
  <si>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</si>
  <si>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</si>
  <si>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</si>
  <si>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</si>
  <si>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</si>
  <si>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</si>
  <si>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</si>
  <si>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</si>
  <si>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</si>
  <si>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</si>
  <si>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</si>
  <si>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</si>
  <si>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</si>
  <si>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</si>
  <si>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</si>
  <si>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</si>
  <si>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</si>
  <si>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</si>
  <si>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</si>
  <si>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</si>
  <si>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</si>
  <si>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</si>
  <si>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</si>
  <si>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</si>
  <si>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</si>
  <si>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</si>
  <si>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</si>
  <si>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</si>
  <si>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</si>
  <si>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</si>
  <si>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</si>
  <si>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</si>
  <si>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</si>
  <si>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</si>
  <si>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</si>
  <si>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</si>
  <si>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</si>
  <si>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</si>
  <si>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</si>
  <si>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</si>
  <si>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</si>
  <si>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</si>
  <si>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</si>
  <si>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</si>
  <si>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</si>
  <si>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</si>
  <si>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</si>
  <si>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</si>
  <si>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</si>
  <si>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</si>
  <si>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</si>
  <si>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</si>
  <si>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</si>
  <si>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</si>
  <si>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</si>
  <si>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</si>
  <si>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</si>
  <si>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</si>
  <si>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</si>
  <si>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</si>
  <si>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</si>
  <si>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</si>
  <si>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</si>
  <si>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</si>
  <si>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</si>
  <si>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</si>
  <si>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</si>
  <si>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</si>
  <si>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</si>
  <si>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</si>
  <si>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</si>
  <si>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</si>
  <si>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</si>
  <si>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</si>
  <si>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</si>
  <si>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</si>
  <si>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</si>
  <si>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</si>
  <si>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</si>
  <si>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</si>
  <si>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</si>
  <si>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</si>
  <si>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</si>
  <si>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</si>
  <si>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</si>
  <si>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</si>
  <si>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</si>
  <si>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</si>
  <si>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</si>
  <si>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</si>
  <si>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</si>
  <si>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</si>
  <si>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</si>
  <si>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</si>
  <si>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</si>
  <si>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</si>
  <si>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</si>
  <si>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</si>
  <si>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</si>
  <si>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</si>
  <si>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</si>
  <si>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</si>
  <si>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</si>
  <si>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</si>
  <si>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</si>
  <si>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</si>
  <si>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</si>
  <si>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</si>
  <si>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</si>
  <si>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</si>
  <si>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</si>
  <si>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</si>
  <si>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</si>
  <si>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</si>
  <si>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</si>
  <si>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</si>
  <si>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</si>
  <si>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</si>
  <si>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</si>
  <si>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</si>
  <si>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</si>
  <si>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</si>
  <si>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</si>
  <si>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</si>
  <si>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</si>
  <si>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</si>
  <si>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</si>
  <si>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</si>
  <si>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</si>
  <si>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</si>
  <si>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</si>
  <si>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</si>
  <si>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</si>
  <si>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</si>
  <si>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</si>
  <si>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</si>
  <si>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</si>
  <si>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</si>
  <si>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</si>
  <si>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</si>
  <si>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</si>
  <si>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</si>
  <si>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</si>
  <si>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</si>
  <si>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</si>
  <si>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</si>
  <si>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</si>
  <si>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</si>
  <si>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</si>
  <si>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</si>
  <si>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</si>
  <si>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</si>
  <si>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</si>
  <si>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</si>
  <si>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</si>
  <si>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</si>
  <si>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</si>
  <si>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</si>
  <si>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</si>
  <si>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</si>
  <si>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</si>
  <si>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</si>
  <si>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</si>
  <si>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</si>
  <si>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</si>
  <si>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</si>
  <si>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</si>
  <si>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</si>
  <si>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</si>
  <si>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</si>
  <si>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</si>
  <si>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</si>
  <si>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</si>
  <si>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</si>
  <si>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</si>
  <si>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</si>
  <si>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</si>
  <si>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</si>
  <si>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</si>
  <si>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</si>
  <si>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</si>
  <si>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</si>
  <si>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</si>
  <si>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</si>
  <si>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</si>
  <si>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</si>
  <si>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</si>
  <si>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</si>
  <si>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</si>
  <si>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</si>
  <si>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</si>
  <si>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</si>
  <si>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</si>
  <si>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</si>
  <si>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</si>
  <si>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</si>
  <si>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</si>
  <si>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</si>
  <si>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</si>
  <si>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</si>
  <si>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</si>
  <si>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</si>
  <si>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</si>
  <si>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</si>
  <si>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</si>
  <si>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</si>
  <si>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</si>
  <si>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</si>
  <si>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</si>
  <si>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</si>
  <si>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</si>
  <si>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</si>
  <si>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</si>
  <si>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</si>
  <si>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</si>
  <si>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</si>
  <si>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</si>
  <si>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</si>
  <si>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</si>
  <si>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</si>
  <si>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</si>
  <si>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</si>
  <si>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</si>
  <si>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</si>
  <si>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</si>
  <si>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</si>
  <si>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</si>
  <si>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</si>
  <si>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</si>
  <si>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</si>
  <si>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</si>
  <si>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</si>
  <si>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</si>
  <si>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</si>
  <si>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</si>
  <si>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</si>
  <si>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</si>
  <si>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</si>
  <si>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</si>
  <si>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</si>
  <si>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</si>
  <si>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</si>
  <si>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</si>
  <si>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</si>
  <si>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</si>
  <si>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</si>
  <si>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</si>
  <si>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</si>
  <si>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</si>
  <si>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</si>
  <si>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</si>
  <si>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</si>
  <si>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</si>
  <si>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</si>
  <si>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</si>
  <si>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</si>
  <si>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</si>
  <si>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</si>
  <si>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</si>
  <si>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</si>
  <si>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</si>
  <si>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</si>
  <si>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</si>
  <si>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</si>
  <si>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</si>
  <si>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</si>
  <si>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</si>
  <si>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</si>
  <si>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</si>
  <si>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</si>
  <si>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</si>
  <si>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</si>
  <si>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</si>
  <si>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</si>
  <si>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</si>
  <si>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</si>
  <si>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</si>
  <si>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</si>
  <si>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</si>
  <si>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</si>
  <si>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</si>
  <si>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</si>
  <si>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</si>
  <si>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</si>
  <si>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</si>
  <si>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</si>
  <si>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</si>
  <si>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</si>
  <si>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</si>
  <si>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</si>
  <si>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</si>
  <si>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</si>
  <si>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</si>
  <si>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</si>
  <si>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</si>
  <si>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</si>
  <si>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</si>
  <si>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</si>
  <si>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</si>
  <si>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</si>
  <si>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</si>
  <si>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</si>
  <si>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</si>
  <si>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</si>
  <si>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</si>
  <si>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</si>
  <si>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</si>
  <si>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</si>
  <si>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</si>
  <si>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</si>
  <si>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</si>
  <si>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</si>
  <si>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</si>
  <si>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</si>
  <si>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</si>
  <si>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</si>
  <si>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</si>
  <si>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</si>
  <si>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</si>
  <si>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</si>
  <si>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</si>
  <si>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</si>
  <si>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</si>
  <si>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</si>
  <si>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</si>
  <si>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</si>
  <si>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</si>
  <si>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</si>
  <si>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</si>
  <si>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</si>
  <si>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</si>
  <si>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</si>
  <si>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</si>
  <si>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</si>
  <si>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</si>
  <si>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</si>
  <si>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</si>
  <si>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</si>
  <si>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</si>
  <si>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</si>
  <si>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</si>
  <si>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</si>
  <si>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</si>
  <si>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</si>
  <si>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</si>
  <si>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</si>
  <si>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</si>
  <si>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</si>
  <si>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</si>
  <si>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</si>
  <si>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</si>
  <si>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</si>
  <si>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</si>
  <si>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</si>
  <si>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</si>
  <si>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</si>
  <si>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</si>
  <si>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</si>
  <si>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</si>
  <si>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</si>
  <si>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</si>
  <si>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</si>
  <si>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</si>
  <si>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</si>
  <si>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</si>
  <si>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</si>
  <si>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</si>
  <si>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</si>
  <si>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</si>
  <si>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</si>
  <si>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</si>
  <si>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</si>
  <si>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</si>
  <si>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</si>
  <si>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</si>
  <si>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</si>
  <si>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</si>
  <si>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</si>
  <si>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</si>
  <si>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</si>
  <si>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</si>
  <si>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</si>
  <si>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</si>
  <si>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</si>
  <si>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</si>
  <si>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</si>
  <si>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</si>
  <si>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</si>
  <si>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</si>
  <si>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</si>
  <si>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</si>
  <si>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</si>
  <si>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</si>
  <si>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</si>
  <si>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</si>
  <si>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</si>
  <si>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</si>
  <si>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</si>
  <si>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</si>
  <si>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</si>
  <si>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</si>
  <si>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</si>
  <si>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</si>
  <si>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</si>
  <si>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</si>
  <si>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</si>
  <si>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</si>
  <si>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</si>
  <si>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</si>
  <si>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</si>
  <si>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</si>
  <si>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</si>
  <si>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</si>
  <si>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</si>
  <si>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</si>
  <si>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</si>
  <si>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</si>
  <si>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</si>
  <si>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</si>
  <si>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</si>
  <si>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</si>
  <si>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</si>
  <si>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</si>
  <si>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</si>
  <si>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</si>
  <si>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</si>
  <si>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</si>
  <si>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</si>
  <si>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</si>
  <si>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</si>
  <si>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</si>
  <si>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</si>
  <si>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</si>
  <si>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</si>
  <si>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</si>
  <si>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</si>
  <si>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</si>
  <si>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</si>
  <si>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</si>
  <si>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</si>
  <si>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</si>
  <si>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</si>
  <si>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</si>
  <si>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</si>
  <si>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</si>
  <si>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</si>
  <si>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</si>
  <si>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</si>
  <si>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</si>
  <si>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</si>
  <si>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</si>
  <si>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</si>
  <si>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</si>
  <si>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</si>
  <si>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</si>
  <si>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</si>
  <si>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</si>
  <si>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</si>
  <si>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</si>
  <si>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</si>
  <si>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</si>
  <si>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</si>
  <si>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</si>
  <si>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</si>
  <si>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</si>
  <si>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</si>
  <si>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</si>
  <si>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</si>
  <si>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</si>
  <si>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</si>
  <si>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</si>
  <si>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</si>
  <si>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</si>
  <si>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</si>
  <si>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</si>
  <si>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</si>
  <si>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</si>
  <si>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</si>
  <si>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</si>
  <si>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</si>
  <si>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</si>
  <si>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</si>
  <si>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</si>
  <si>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</si>
  <si>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</si>
  <si>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</si>
  <si>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</si>
  <si>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</si>
  <si>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</si>
  <si>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</si>
  <si>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</si>
  <si>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</si>
  <si>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</si>
  <si>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</si>
  <si>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</si>
  <si>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</si>
  <si>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</si>
  <si>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</si>
  <si>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</si>
  <si>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</si>
  <si>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</si>
  <si>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</si>
  <si>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</si>
  <si>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</si>
  <si>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</si>
  <si>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</si>
  <si>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</si>
  <si>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</si>
  <si>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</si>
  <si>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</si>
  <si>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</si>
  <si>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</si>
  <si>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</si>
  <si>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</si>
  <si>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</si>
  <si>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</si>
  <si>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</si>
  <si>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</si>
  <si>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</si>
  <si>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</si>
  <si>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</si>
  <si>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</si>
  <si>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</si>
  <si>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</si>
  <si>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</si>
  <si>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</si>
  <si>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</si>
  <si>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</si>
  <si>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</si>
  <si>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</si>
  <si>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</si>
  <si>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</si>
  <si>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</si>
  <si>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</si>
  <si>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</si>
  <si>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</si>
  <si>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</si>
  <si>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</si>
  <si>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</si>
  <si>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</si>
  <si>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</si>
  <si>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</si>
  <si>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</si>
  <si>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</si>
  <si>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</si>
  <si>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</si>
  <si>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</si>
  <si>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</si>
  <si>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</si>
  <si>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</si>
  <si>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</si>
  <si>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</si>
  <si>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</si>
  <si>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</si>
  <si>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</si>
  <si>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</si>
  <si>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</si>
  <si>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</si>
  <si>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</si>
  <si>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</si>
  <si>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</si>
  <si>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</si>
  <si>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</si>
  <si>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</si>
  <si>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</si>
  <si>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</si>
  <si>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</si>
  <si>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</si>
  <si>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</si>
  <si>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</si>
  <si>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</si>
  <si>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</si>
  <si>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</si>
  <si>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</si>
  <si>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</si>
  <si>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</si>
  <si>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</si>
  <si>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</si>
  <si>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</si>
  <si>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</si>
  <si>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</si>
  <si>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</si>
  <si>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</si>
  <si>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</si>
  <si>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</si>
  <si>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</si>
  <si>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</si>
  <si>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</si>
  <si>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</si>
  <si>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</si>
  <si>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</si>
  <si>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</si>
  <si>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</si>
  <si>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</si>
  <si>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</si>
  <si>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</si>
  <si>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</si>
  <si>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</si>
  <si>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</si>
  <si>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</si>
  <si>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</si>
  <si>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</si>
  <si>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</si>
  <si>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</si>
  <si>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</si>
  <si>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</si>
  <si>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</si>
  <si>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</si>
  <si>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</si>
  <si>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</si>
  <si>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</si>
  <si>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</si>
  <si>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</si>
  <si>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</si>
  <si>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</si>
  <si>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</si>
  <si>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</si>
  <si>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</si>
  <si>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</si>
  <si>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</si>
  <si>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</si>
  <si>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</si>
  <si>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</si>
  <si>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</si>
  <si>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</si>
  <si>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</si>
  <si>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</si>
  <si>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</si>
  <si>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</si>
  <si>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</si>
  <si>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</si>
  <si>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</si>
  <si>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</si>
  <si>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</si>
  <si>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</si>
  <si>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</si>
  <si>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</si>
  <si>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</si>
  <si>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</si>
  <si>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</si>
  <si>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</si>
  <si>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</si>
  <si>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</si>
  <si>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</si>
  <si>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</si>
  <si>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</si>
  <si>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</si>
  <si>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</si>
  <si>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</si>
  <si>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</si>
  <si>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</si>
  <si>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</si>
  <si>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</si>
  <si>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</si>
  <si>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</si>
  <si>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</si>
  <si>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</si>
  <si>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</si>
  <si>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</si>
  <si>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</si>
  <si>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</si>
  <si>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</si>
  <si>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</si>
  <si>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</si>
  <si>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</si>
  <si>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</si>
  <si>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</si>
  <si>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</si>
  <si>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</si>
  <si>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</si>
  <si>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</si>
  <si>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</si>
  <si>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</si>
  <si>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</si>
  <si>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</si>
  <si>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</si>
  <si>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</si>
  <si>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</si>
  <si>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</si>
  <si>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</si>
  <si>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</si>
  <si>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</si>
  <si>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</si>
  <si>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</si>
  <si>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</si>
  <si>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</si>
  <si>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</si>
  <si>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</si>
  <si>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</si>
  <si>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</si>
  <si>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</si>
  <si>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</si>
  <si>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</si>
  <si>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</si>
  <si>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</si>
  <si>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</si>
  <si>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</si>
  <si>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</si>
  <si>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</si>
  <si>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</si>
  <si>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</si>
  <si>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</si>
  <si>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</si>
  <si>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</si>
  <si>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</si>
  <si>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</si>
  <si>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</si>
  <si>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</si>
  <si>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</si>
  <si>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</si>
  <si>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</si>
  <si>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</si>
  <si>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</si>
  <si>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</si>
  <si>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</si>
  <si>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</si>
  <si>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</si>
  <si>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</si>
  <si>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</si>
  <si>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</si>
  <si>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</si>
  <si>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</si>
  <si>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</si>
  <si>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</si>
  <si>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</si>
  <si>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</si>
  <si>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</si>
  <si>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</si>
  <si>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</si>
  <si>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</si>
  <si>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</si>
  <si>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</si>
  <si>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</si>
  <si>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</si>
  <si>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</si>
  <si>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</si>
  <si>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</si>
  <si>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</si>
  <si>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</si>
  <si>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</si>
  <si>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</si>
  <si>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</si>
  <si>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</si>
  <si>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</si>
  <si>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</si>
  <si>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</si>
  <si>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</si>
  <si>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</si>
  <si>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</si>
  <si>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</si>
  <si>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</si>
  <si>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</si>
  <si>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</si>
  <si>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</si>
  <si>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</si>
  <si>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</si>
  <si>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</si>
  <si>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</si>
  <si>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</si>
  <si>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</si>
  <si>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</si>
  <si>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</si>
  <si>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</si>
  <si>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</si>
  <si>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</si>
  <si>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</si>
  <si>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</si>
  <si>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</si>
  <si>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</si>
  <si>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</si>
  <si>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</si>
  <si>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</si>
  <si>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</si>
  <si>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</si>
  <si>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</si>
  <si>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</si>
  <si>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</si>
  <si>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</si>
  <si>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</si>
  <si>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</si>
  <si>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</si>
  <si>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</si>
  <si>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</si>
  <si>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</si>
  <si>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</si>
  <si>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</si>
  <si>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</si>
  <si>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</si>
  <si>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</si>
  <si>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</si>
  <si>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</si>
  <si>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</si>
  <si>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</si>
  <si>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</si>
  <si>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</si>
  <si>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</si>
  <si>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</si>
  <si>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</si>
  <si>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</si>
  <si>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</si>
  <si>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</si>
  <si>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</si>
  <si>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</si>
  <si>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</si>
  <si>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</si>
  <si>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</si>
  <si>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</si>
  <si>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</si>
  <si>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</si>
  <si>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</si>
  <si>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</si>
  <si>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</si>
  <si>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</si>
  <si>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</si>
  <si>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</si>
  <si>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</si>
  <si>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</si>
  <si>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</si>
  <si>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</si>
  <si>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</si>
  <si>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</si>
  <si>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</si>
  <si>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</si>
  <si>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</si>
  <si>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</si>
  <si>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</si>
  <si>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</si>
  <si>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</si>
  <si>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</si>
  <si>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</si>
  <si>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</si>
  <si>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</si>
  <si>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</si>
  <si>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</si>
  <si>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</si>
  <si>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</si>
  <si>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</si>
  <si>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</si>
  <si>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</si>
  <si>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</si>
  <si>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</si>
  <si>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</si>
  <si>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</si>
  <si>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</si>
  <si>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</si>
  <si>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</si>
  <si>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</si>
  <si>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</si>
  <si>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</si>
  <si>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</si>
  <si>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</si>
  <si>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</si>
  <si>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</si>
  <si>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</si>
  <si>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</si>
  <si>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</si>
  <si>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</si>
  <si>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</si>
  <si>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</si>
  <si>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</si>
  <si>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</si>
  <si>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</si>
  <si>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</si>
  <si>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</si>
  <si>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</si>
  <si>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</si>
  <si>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</si>
  <si>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</si>
  <si>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</si>
  <si>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</si>
  <si>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</si>
  <si>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</si>
  <si>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</si>
  <si>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</si>
  <si>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</si>
  <si>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</si>
  <si>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</si>
  <si>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</si>
  <si>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</si>
  <si>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</si>
  <si>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</si>
  <si>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</si>
  <si>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</si>
  <si>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</si>
  <si>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</si>
  <si>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</si>
  <si>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</si>
  <si>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</si>
  <si>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</si>
  <si>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</si>
  <si>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</si>
  <si>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</si>
  <si>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</si>
  <si>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</si>
  <si>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</si>
  <si>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</si>
  <si>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</si>
  <si>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</si>
  <si>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</si>
  <si>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</si>
  <si>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</si>
  <si>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</si>
  <si>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</si>
  <si>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</si>
  <si>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</si>
  <si>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</si>
  <si>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</si>
  <si>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</si>
  <si>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</si>
  <si>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</si>
  <si>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</si>
  <si>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</si>
  <si>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</si>
  <si>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</si>
  <si>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</si>
  <si>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</si>
  <si>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</si>
  <si>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</si>
  <si>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</si>
  <si>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</si>
  <si>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</si>
  <si>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</si>
  <si>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</si>
  <si>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</si>
  <si>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</si>
  <si>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</si>
  <si>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</si>
  <si>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</si>
  <si>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</si>
  <si>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</si>
  <si>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</si>
  <si>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</si>
  <si>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</si>
  <si>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</si>
  <si>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</si>
  <si>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</si>
  <si>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</si>
  <si>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</si>
  <si>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</si>
  <si>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</si>
  <si>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</si>
  <si>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</si>
  <si>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</si>
  <si>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</si>
  <si>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</si>
  <si>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</si>
  <si>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</si>
  <si>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</si>
  <si>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</si>
  <si>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</si>
  <si>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</si>
  <si>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</si>
  <si>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</si>
  <si>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</si>
  <si>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</si>
  <si>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</si>
  <si>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</si>
  <si>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</si>
  <si>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</si>
  <si>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</si>
  <si>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</si>
  <si>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</si>
  <si>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</si>
  <si>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</si>
  <si>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</si>
  <si>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</si>
  <si>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</si>
  <si>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</si>
  <si>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</si>
  <si>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</si>
  <si>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</si>
  <si>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</si>
  <si>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</si>
  <si>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</si>
  <si>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</si>
  <si>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</si>
  <si>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</si>
  <si>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</si>
  <si>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</si>
  <si>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</si>
  <si>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</si>
  <si>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</si>
  <si>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</si>
  <si>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</si>
  <si>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</si>
  <si>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</si>
  <si>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</si>
  <si>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</si>
  <si>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</si>
  <si>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</si>
  <si>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</si>
  <si>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</si>
  <si>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</si>
  <si>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</si>
  <si>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</si>
  <si>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</si>
  <si>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</si>
  <si>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</si>
  <si>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</si>
  <si>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</si>
  <si>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</si>
  <si>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</si>
  <si>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</si>
  <si>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</si>
  <si>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</si>
  <si>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</si>
  <si>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</si>
  <si>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</si>
  <si>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</si>
  <si>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</si>
  <si>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</si>
  <si>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</si>
  <si>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</si>
  <si>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</si>
  <si>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</si>
  <si>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</si>
  <si>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</si>
  <si>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</si>
  <si>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</si>
  <si>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</si>
  <si>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</si>
  <si>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</si>
  <si>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</si>
  <si>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</si>
  <si>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</si>
  <si>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</si>
  <si>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</si>
  <si>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</si>
  <si>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</si>
  <si>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</si>
  <si>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</si>
  <si>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</si>
  <si>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</si>
  <si>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</si>
  <si>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</si>
  <si>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</si>
  <si>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</si>
  <si>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</si>
  <si>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</si>
  <si>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</si>
  <si>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</si>
  <si>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</si>
  <si>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</si>
  <si>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</si>
  <si>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</si>
  <si>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</si>
  <si>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</si>
  <si>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</si>
  <si>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</si>
  <si>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</si>
  <si>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</si>
  <si>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</si>
  <si>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</si>
  <si>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</si>
  <si>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</si>
  <si>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</si>
  <si>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</si>
  <si>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</si>
  <si>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</si>
  <si>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</si>
  <si>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</si>
  <si>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</si>
  <si>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</si>
  <si>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</si>
  <si>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</si>
  <si>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</si>
  <si>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</si>
  <si>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</si>
  <si>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</si>
  <si>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</si>
  <si>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</si>
  <si>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</si>
  <si>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</si>
  <si>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</si>
  <si>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</si>
  <si>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</si>
  <si>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</si>
  <si>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</si>
  <si>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</si>
  <si>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</si>
  <si>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</si>
  <si>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</si>
  <si>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</si>
  <si>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</si>
  <si>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</si>
  <si>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</si>
  <si>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</si>
  <si>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</si>
  <si>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</si>
  <si>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</si>
  <si>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</si>
  <si>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</si>
  <si>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</si>
  <si>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</si>
  <si>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</si>
  <si>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</si>
  <si>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</si>
  <si>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</si>
  <si>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</si>
  <si>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</si>
  <si>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</si>
  <si>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</si>
  <si>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</si>
  <si>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</si>
  <si>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</si>
  <si>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</si>
  <si>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</si>
  <si>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</si>
  <si>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</si>
  <si>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</si>
  <si>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</si>
  <si>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</si>
  <si>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</si>
  <si>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</si>
  <si>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</si>
  <si>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</si>
  <si>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</si>
  <si>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</si>
  <si>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</si>
  <si>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</si>
  <si>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</si>
  <si>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</si>
  <si>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</si>
  <si>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</si>
  <si>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</si>
  <si>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</si>
  <si>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</si>
  <si>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</si>
  <si>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</si>
  <si>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</si>
  <si>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</si>
  <si>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</si>
  <si>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</si>
  <si>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</si>
  <si>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</si>
  <si>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</si>
  <si>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</si>
  <si>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</si>
  <si>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</si>
  <si>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</si>
  <si>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</si>
  <si>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</si>
  <si>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</si>
  <si>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</si>
  <si>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</si>
  <si>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</si>
  <si>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</si>
  <si>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</si>
  <si>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</si>
  <si>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</si>
  <si>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</si>
  <si>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</si>
  <si>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</si>
  <si>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</si>
  <si>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</si>
  <si>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</si>
  <si>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</si>
  <si>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</si>
  <si>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</si>
  <si>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</si>
  <si>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</si>
  <si>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</si>
  <si>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</si>
  <si>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</si>
  <si>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</si>
  <si>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</si>
  <si>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</si>
  <si>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</si>
  <si>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</si>
  <si>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</si>
  <si>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</si>
  <si>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</si>
  <si>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</si>
  <si>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</si>
  <si>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</si>
  <si>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</si>
  <si>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</si>
  <si>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</si>
  <si>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</si>
  <si>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</si>
  <si>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</si>
  <si>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</si>
  <si>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</si>
  <si>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</si>
  <si>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</si>
  <si>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</si>
  <si>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</si>
  <si>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</si>
  <si>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</si>
  <si>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</si>
  <si>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</si>
  <si>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</si>
  <si>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</si>
  <si>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</si>
  <si>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</si>
  <si>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</si>
  <si>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</si>
  <si>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</si>
  <si>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</si>
  <si>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</si>
  <si>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</si>
  <si>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</si>
  <si>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</si>
  <si>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</si>
  <si>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</si>
  <si>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</si>
  <si>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</si>
  <si>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</si>
  <si>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</si>
  <si>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</si>
  <si>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</si>
  <si>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</si>
  <si>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</si>
  <si>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</si>
  <si>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</si>
  <si>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</si>
  <si>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</si>
  <si>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</si>
  <si>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</si>
  <si>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</si>
  <si>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</si>
  <si>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</si>
  <si>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</si>
  <si>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</si>
  <si>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</si>
  <si>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</si>
  <si>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</si>
  <si>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</si>
  <si>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</si>
  <si>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</si>
  <si>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</si>
  <si>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</si>
  <si>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</si>
  <si>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</si>
  <si>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</si>
  <si>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</si>
  <si>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</si>
  <si>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</si>
  <si>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</si>
  <si>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</si>
  <si>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</si>
  <si>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</si>
  <si>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</si>
  <si>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</si>
  <si>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</si>
  <si>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</si>
  <si>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</si>
  <si>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</si>
  <si>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</si>
  <si>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</si>
  <si>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</si>
  <si>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</si>
  <si>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</si>
  <si>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</si>
  <si>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</si>
  <si>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</si>
  <si>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</si>
  <si>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</si>
  <si>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</si>
  <si>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</si>
  <si>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</si>
  <si>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</si>
  <si>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</si>
  <si>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</si>
  <si>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</si>
  <si>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</si>
  <si>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</si>
  <si>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</si>
  <si>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</si>
  <si>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</si>
  <si>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</si>
  <si>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</si>
  <si>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</si>
  <si>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</si>
  <si>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</si>
  <si>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</si>
  <si>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</si>
  <si>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</si>
  <si>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</si>
  <si>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</si>
  <si>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</si>
  <si>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</si>
  <si>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</si>
  <si>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</si>
  <si>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</si>
  <si>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</si>
  <si>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</si>
  <si>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</si>
  <si>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</si>
  <si>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</si>
  <si>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</si>
  <si>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</si>
  <si>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</si>
  <si>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</si>
  <si>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</si>
  <si>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</si>
  <si>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</si>
  <si>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</si>
  <si>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</si>
  <si>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</si>
  <si>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</si>
  <si>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</si>
  <si>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</si>
  <si>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</si>
  <si>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</si>
  <si>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</si>
  <si>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</si>
  <si>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</si>
  <si>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</si>
  <si>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</si>
  <si>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</si>
  <si>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</si>
  <si>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</si>
  <si>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</si>
  <si>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</si>
  <si>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</si>
  <si>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</si>
  <si>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</si>
  <si>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</si>
  <si>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</si>
  <si>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</si>
  <si>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</si>
  <si>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</si>
  <si>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</si>
  <si>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</si>
  <si>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</si>
  <si>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</si>
  <si>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</si>
  <si>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</si>
  <si>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</si>
  <si>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</si>
  <si>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</si>
  <si>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</si>
  <si>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</si>
  <si>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</si>
  <si>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</si>
  <si>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</si>
  <si>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</si>
  <si>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</si>
  <si>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</si>
  <si>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</si>
  <si>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</si>
  <si>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</si>
  <si>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</si>
  <si>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</si>
  <si>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</si>
  <si>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</si>
  <si>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</si>
  <si>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</si>
  <si>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</si>
  <si>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</si>
  <si>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</si>
  <si>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</si>
  <si>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</si>
  <si>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</si>
  <si>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</si>
  <si>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</si>
  <si>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</si>
  <si>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</si>
  <si>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</si>
  <si>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</si>
  <si>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</si>
  <si>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</si>
  <si>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</si>
  <si>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</si>
  <si>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</si>
  <si>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</si>
  <si>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</si>
  <si>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</si>
  <si>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</si>
  <si>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</si>
  <si>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</si>
  <si>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</si>
  <si>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</si>
  <si>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</si>
  <si>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</si>
  <si>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</si>
  <si>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</si>
  <si>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</si>
  <si>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</si>
  <si>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</si>
  <si>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</si>
  <si>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</si>
  <si>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</si>
  <si>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</si>
  <si>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</si>
  <si>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</si>
  <si>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</si>
  <si>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</si>
  <si>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</si>
  <si>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</si>
  <si>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</si>
  <si>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</si>
  <si>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</si>
  <si>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</si>
  <si>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</si>
  <si>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</si>
  <si>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</si>
  <si>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</si>
  <si>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</si>
  <si>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</si>
  <si>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</si>
  <si>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</si>
  <si>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</si>
  <si>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</si>
  <si>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</si>
  <si>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</si>
  <si>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</si>
  <si>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</si>
  <si>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</si>
  <si>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</si>
  <si>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</si>
  <si>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</si>
  <si>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</si>
  <si>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</si>
  <si>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</si>
  <si>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</si>
  <si>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</si>
  <si>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</si>
  <si>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</si>
  <si>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</si>
  <si>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</si>
  <si>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</si>
  <si>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</si>
  <si>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</si>
  <si>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</si>
  <si>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</si>
  <si>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</si>
  <si>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</si>
  <si>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</si>
  <si>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</si>
  <si>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</si>
  <si>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</si>
  <si>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</si>
  <si>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</si>
  <si>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</si>
  <si>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</si>
  <si>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</si>
  <si>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</si>
  <si>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</si>
  <si>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</si>
  <si>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</si>
  <si>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</si>
  <si>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</si>
  <si>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</si>
  <si>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</si>
  <si>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</si>
  <si>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</si>
  <si>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</si>
  <si>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</si>
  <si>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</si>
  <si>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</si>
  <si>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</si>
  <si>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</si>
  <si>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</si>
  <si>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</si>
  <si>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</si>
  <si>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</si>
  <si>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</si>
  <si>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</si>
  <si>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</si>
  <si>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</si>
  <si>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</si>
  <si>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</si>
  <si>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</si>
  <si>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</si>
  <si>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</si>
  <si>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</si>
  <si>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</si>
  <si>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</si>
  <si>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</si>
  <si>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</si>
  <si>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</si>
  <si>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</si>
  <si>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</si>
  <si>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</si>
  <si>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</si>
  <si>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</si>
  <si>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</si>
  <si>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</si>
  <si>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</si>
  <si>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</si>
  <si>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</si>
  <si>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</si>
  <si>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</si>
  <si>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</si>
  <si>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</si>
  <si>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</si>
  <si>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</si>
  <si>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</si>
  <si>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</si>
  <si>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</si>
  <si>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</si>
  <si>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</si>
  <si>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</si>
  <si>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</si>
  <si>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</si>
  <si>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</si>
  <si>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</si>
  <si>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</si>
  <si>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</si>
  <si>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</si>
  <si>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</si>
  <si>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</si>
  <si>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</si>
  <si>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</si>
  <si>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</si>
  <si>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</si>
  <si>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</si>
  <si>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</si>
  <si>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</si>
  <si>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</si>
  <si>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</si>
  <si>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</si>
  <si>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</si>
  <si>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</si>
  <si>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</si>
  <si>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</si>
  <si>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</si>
  <si>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</si>
  <si>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</si>
  <si>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</si>
  <si>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</si>
  <si>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</si>
  <si>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</si>
  <si>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</si>
  <si>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</si>
  <si>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</si>
  <si>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</si>
  <si>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</si>
  <si>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</si>
  <si>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</si>
  <si>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</si>
  <si>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</si>
  <si>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</si>
  <si>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</si>
  <si>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</si>
  <si>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</si>
  <si>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</si>
  <si>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</si>
  <si>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</si>
  <si>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</si>
  <si>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</si>
  <si>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</si>
  <si>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</si>
  <si>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</si>
  <si>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</si>
  <si>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</si>
  <si>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</si>
  <si>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</si>
  <si>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</si>
  <si>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</si>
  <si>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</si>
  <si>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</si>
  <si>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</si>
  <si>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</si>
  <si>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</si>
  <si>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</si>
  <si>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</si>
  <si>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</si>
  <si>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</si>
  <si>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</si>
  <si>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</si>
  <si>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</si>
  <si>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</si>
  <si>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</si>
  <si>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</si>
  <si>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</si>
  <si>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</si>
  <si>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</si>
  <si>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</si>
  <si>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</si>
  <si>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</si>
  <si>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</si>
  <si>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</si>
  <si>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</si>
  <si>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</si>
  <si>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</si>
  <si>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</si>
  <si>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</si>
  <si>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</si>
  <si>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</si>
  <si>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</si>
  <si>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</si>
  <si>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</si>
  <si>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</si>
  <si>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</si>
  <si>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</si>
  <si>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</si>
  <si>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</si>
  <si>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</si>
  <si>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</si>
  <si>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</si>
  <si>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</si>
  <si>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</si>
  <si>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</si>
  <si>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</si>
  <si>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</si>
  <si>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</si>
  <si>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</si>
  <si>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</si>
  <si>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</si>
  <si>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</si>
  <si>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</si>
  <si>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</si>
  <si>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</si>
  <si>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</si>
  <si>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</si>
  <si>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</si>
  <si>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</si>
  <si>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</si>
  <si>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</si>
  <si>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</si>
  <si>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</si>
  <si>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</si>
  <si>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</si>
  <si>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</si>
  <si>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</si>
  <si>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</si>
  <si>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</si>
  <si>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</si>
  <si>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</si>
  <si>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</si>
  <si>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</si>
  <si>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</si>
  <si>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</si>
  <si>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</si>
  <si>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</si>
  <si>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</si>
  <si>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</si>
  <si>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</si>
  <si>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</si>
  <si>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</si>
  <si>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</si>
  <si>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</si>
  <si>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</si>
  <si>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</si>
  <si>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</si>
  <si>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</si>
  <si>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</si>
  <si>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</si>
  <si>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</si>
  <si>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</si>
  <si>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</si>
  <si>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</si>
  <si>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</si>
  <si>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</si>
  <si>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</si>
  <si>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</si>
  <si>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</si>
  <si>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</si>
  <si>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</si>
  <si>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</si>
  <si>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</si>
  <si>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</si>
  <si>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</si>
  <si>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</si>
  <si>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</si>
  <si>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</si>
  <si>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</si>
  <si>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</si>
  <si>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</si>
  <si>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</si>
  <si>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</si>
  <si>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</si>
  <si>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</si>
  <si>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</si>
  <si>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</si>
  <si>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</si>
  <si>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</si>
  <si>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</si>
  <si>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</si>
  <si>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</si>
  <si>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</si>
  <si>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</si>
  <si>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</si>
  <si>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</si>
  <si>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</si>
  <si>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</si>
  <si>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</si>
  <si>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</si>
  <si>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</si>
  <si>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</si>
  <si>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</si>
  <si>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</si>
  <si>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</si>
  <si>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</si>
  <si>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</si>
  <si>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</si>
  <si>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</si>
  <si>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</si>
  <si>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</si>
  <si>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</si>
  <si>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</si>
  <si>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</si>
  <si>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</si>
  <si>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</si>
  <si>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</si>
  <si>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</si>
  <si>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</si>
  <si>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</si>
  <si>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</si>
  <si>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</si>
  <si>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</si>
  <si>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</si>
  <si>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</si>
  <si>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</si>
  <si>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</si>
  <si>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</si>
  <si>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</si>
  <si>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</si>
  <si>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</si>
  <si>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</si>
  <si>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</si>
  <si>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</si>
  <si>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</si>
  <si>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</si>
  <si>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</si>
  <si>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</si>
  <si>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</si>
  <si>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</si>
  <si>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</si>
  <si>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</si>
  <si>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</si>
  <si>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</si>
  <si>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</si>
  <si>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</si>
  <si>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</si>
  <si>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</si>
  <si>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</si>
  <si>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</si>
  <si>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</si>
  <si>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</si>
  <si>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</si>
  <si>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</si>
  <si>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</si>
  <si>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</si>
  <si>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</si>
  <si>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</si>
  <si>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</si>
  <si>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</si>
  <si>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</si>
  <si>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</si>
  <si>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</si>
  <si>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</si>
  <si>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</si>
  <si>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</si>
  <si>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</si>
  <si>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</si>
  <si>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</si>
  <si>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</si>
  <si>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</si>
  <si>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</si>
  <si>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</si>
  <si>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</si>
  <si>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</si>
  <si>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</si>
  <si>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</si>
  <si>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</si>
  <si>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</si>
  <si>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</si>
  <si>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</si>
  <si>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</si>
  <si>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</si>
  <si>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</si>
  <si>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</si>
  <si>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</si>
  <si>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</si>
  <si>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</si>
  <si>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</si>
  <si>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</si>
  <si>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</si>
  <si>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</si>
  <si>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</si>
  <si>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</si>
  <si>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</si>
  <si>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</si>
  <si>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</si>
  <si>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</si>
  <si>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</si>
  <si>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</si>
  <si>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</si>
  <si>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</si>
  <si>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</si>
  <si>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</si>
  <si>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</si>
  <si>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</si>
  <si>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</si>
  <si>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</si>
  <si>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</si>
  <si>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</si>
  <si>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</si>
  <si>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</si>
  <si>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</si>
  <si>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</si>
  <si>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</si>
  <si>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</si>
  <si>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</si>
  <si>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</si>
  <si>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</si>
  <si>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</si>
  <si>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</si>
  <si>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</si>
  <si>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</si>
  <si>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</si>
  <si>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</si>
  <si>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</si>
  <si>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</si>
  <si>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</si>
  <si>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</si>
  <si>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</si>
  <si>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</si>
  <si>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</si>
  <si>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</si>
  <si>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</si>
  <si>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</si>
  <si>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</si>
  <si>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</si>
  <si>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</si>
  <si>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</si>
  <si>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</si>
  <si>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</si>
  <si>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</si>
  <si>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</si>
  <si>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</si>
  <si>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</si>
  <si>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</si>
  <si>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</si>
  <si>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</si>
  <si>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</si>
  <si>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</si>
  <si>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</si>
  <si>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</si>
  <si>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</si>
  <si>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</si>
  <si>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</si>
  <si>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</si>
  <si>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</si>
  <si>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</si>
  <si>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</si>
  <si>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</si>
  <si>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</si>
  <si>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</si>
  <si>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</si>
  <si>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</si>
  <si>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</si>
  <si>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</si>
  <si>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</si>
  <si>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</si>
  <si>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</si>
  <si>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</si>
  <si>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</si>
  <si>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</si>
  <si>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</si>
  <si>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</si>
  <si>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</si>
  <si>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</si>
  <si>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</si>
  <si>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</si>
  <si>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</si>
  <si>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</si>
  <si>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</si>
  <si>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</si>
  <si>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</si>
  <si>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</si>
  <si>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</si>
  <si>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</si>
  <si>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</si>
  <si>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</si>
  <si>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</si>
  <si>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</si>
  <si>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</si>
  <si>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</si>
  <si>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</si>
  <si>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</si>
  <si>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</si>
  <si>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</si>
  <si>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</si>
  <si>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</si>
  <si>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</si>
  <si>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</si>
  <si>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</si>
  <si>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</si>
  <si>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</si>
  <si>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</si>
  <si>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</si>
  <si>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</si>
  <si>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</si>
  <si>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</si>
  <si>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</si>
  <si>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</si>
  <si>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</si>
  <si>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</si>
  <si>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</si>
  <si>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</si>
  <si>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</si>
  <si>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</si>
  <si>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</si>
  <si>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</si>
  <si>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</si>
  <si>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</si>
  <si>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</si>
  <si>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</si>
  <si>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</si>
  <si>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</si>
  <si>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</si>
  <si>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</si>
  <si>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</si>
  <si>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</si>
  <si>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</si>
  <si>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</si>
  <si>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</si>
  <si>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</si>
  <si>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</si>
  <si>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</si>
  <si>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</si>
  <si>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</si>
  <si>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</si>
  <si>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</si>
  <si>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</si>
  <si>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</si>
  <si>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</si>
  <si>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</si>
  <si>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</si>
  <si>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</si>
  <si>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</si>
  <si>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</si>
  <si>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</si>
  <si>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</si>
  <si>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</si>
  <si>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</si>
  <si>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</si>
  <si>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</si>
  <si>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</si>
  <si>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</si>
  <si>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</si>
  <si>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</si>
  <si>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</si>
  <si>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</si>
  <si>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</si>
  <si>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</si>
  <si>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</si>
  <si>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</si>
  <si>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</si>
  <si>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</si>
  <si>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</si>
  <si>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</si>
  <si>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</si>
  <si>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</si>
  <si>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</si>
  <si>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</si>
  <si>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</si>
  <si>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</si>
  <si>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</si>
  <si>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</si>
  <si>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</si>
  <si>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</si>
  <si>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</si>
  <si>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</si>
  <si>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</si>
  <si>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</si>
  <si>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</si>
  <si>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</si>
  <si>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</si>
  <si>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</si>
  <si>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</si>
  <si>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</si>
  <si>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</si>
  <si>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</si>
  <si>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</si>
  <si>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</si>
  <si>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</si>
  <si>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</si>
  <si>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</si>
  <si>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</si>
  <si>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</si>
  <si>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</si>
  <si>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</si>
  <si>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</si>
  <si>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</si>
  <si>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</si>
  <si>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</si>
  <si>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</si>
  <si>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</si>
  <si>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</si>
  <si>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</si>
  <si>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</si>
  <si>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</si>
  <si>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</si>
  <si>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</si>
  <si>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</si>
  <si>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</si>
  <si>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</si>
  <si>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</si>
  <si>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</si>
  <si>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</si>
  <si>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</si>
  <si>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</si>
  <si>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</si>
  <si>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</si>
  <si>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</si>
  <si>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</si>
  <si>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</si>
  <si>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</si>
  <si>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</si>
  <si>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</si>
  <si>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</si>
  <si>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</si>
  <si>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</si>
  <si>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</si>
  <si>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</si>
  <si>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</si>
  <si>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</si>
  <si>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</si>
  <si>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</si>
  <si>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</si>
  <si>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</si>
  <si>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</si>
  <si>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</si>
  <si>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</si>
  <si>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</si>
  <si>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</si>
  <si>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</si>
  <si>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</si>
  <si>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</si>
  <si>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</si>
  <si>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</si>
  <si>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</si>
  <si>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</si>
  <si>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</si>
  <si>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</si>
  <si>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</si>
  <si>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</si>
  <si>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</si>
  <si>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</si>
  <si>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</si>
  <si>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</si>
  <si>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</si>
  <si>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</si>
  <si>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</si>
  <si>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</si>
  <si>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</si>
  <si>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</si>
  <si>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</si>
  <si>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</si>
  <si>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</si>
  <si>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</si>
  <si>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</si>
  <si>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</si>
  <si>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</si>
  <si>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</si>
  <si>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</si>
  <si>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</si>
  <si>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</si>
  <si>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</si>
  <si>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</si>
  <si>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</si>
  <si>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</si>
  <si>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</si>
  <si>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</si>
  <si>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</si>
  <si>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</si>
  <si>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</si>
  <si>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</si>
  <si>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</si>
  <si>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</si>
  <si>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</si>
  <si>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</si>
  <si>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</si>
  <si>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</si>
  <si>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</si>
  <si>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</si>
  <si>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</si>
  <si>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</si>
  <si>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</si>
  <si>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</si>
  <si>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</si>
  <si>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</si>
  <si>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</si>
  <si>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</si>
  <si>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</si>
  <si>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</si>
  <si>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</si>
  <si>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</si>
  <si>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</si>
  <si>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</si>
  <si>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</si>
  <si>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</si>
  <si>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</si>
  <si>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</si>
  <si>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</si>
  <si>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</si>
  <si>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</si>
  <si>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</si>
  <si>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</si>
  <si>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</si>
  <si>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</si>
  <si>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</si>
  <si>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</si>
  <si>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</si>
  <si>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</si>
  <si>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</si>
  <si>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</si>
  <si>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</si>
  <si>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</si>
  <si>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</si>
  <si>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</si>
  <si>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</si>
  <si>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</si>
  <si>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</si>
  <si>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</si>
  <si>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</si>
  <si>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</si>
  <si>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</si>
  <si>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</si>
  <si>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</si>
  <si>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</si>
  <si>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</si>
  <si>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</si>
  <si>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</si>
  <si>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</si>
  <si>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</si>
  <si>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</si>
  <si>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</si>
  <si>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</si>
  <si>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</si>
  <si>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</si>
  <si>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</si>
  <si>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</si>
  <si>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</si>
  <si>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</si>
  <si>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</si>
  <si>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</si>
  <si>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</si>
  <si>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</si>
  <si>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</si>
  <si>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</si>
  <si>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</si>
  <si>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</si>
  <si>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</si>
  <si>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</si>
  <si>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</si>
  <si>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</si>
  <si>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</si>
  <si>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</si>
  <si>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</si>
  <si>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</si>
  <si>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</si>
  <si>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</si>
  <si>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</si>
  <si>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</si>
  <si>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</si>
  <si>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</si>
  <si>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</si>
  <si>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</si>
  <si>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</si>
  <si>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</si>
  <si>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</si>
  <si>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</si>
  <si>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</si>
  <si>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</si>
  <si>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</si>
  <si>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</si>
  <si>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</si>
  <si>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</si>
  <si>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</si>
  <si>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</si>
  <si>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</si>
  <si>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</si>
  <si>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</si>
  <si>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</si>
  <si>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</si>
  <si>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</si>
  <si>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</si>
  <si>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</si>
  <si>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</si>
  <si>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</si>
  <si>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</si>
  <si>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</si>
  <si>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</si>
  <si>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</si>
  <si>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</si>
  <si>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</si>
  <si>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</si>
  <si>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</si>
  <si>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</si>
  <si>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</si>
  <si>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</si>
  <si>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</si>
  <si>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</si>
  <si>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</si>
  <si>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</si>
  <si>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</si>
  <si>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</si>
  <si>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</si>
  <si>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</si>
  <si>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</si>
  <si>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</si>
  <si>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</si>
  <si>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</si>
  <si>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</si>
  <si>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</si>
  <si>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</si>
  <si>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</si>
  <si>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</si>
  <si>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</si>
  <si>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</si>
  <si>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</si>
  <si>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</si>
  <si>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</si>
  <si>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NV.PETRO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</si>
  <si>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</si>
  <si>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</si>
  <si>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</si>
  <si>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</si>
  <si>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</si>
  <si>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</si>
  <si>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</si>
  <si>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</si>
  <si>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</si>
  <si>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</si>
  <si>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NV.CARGA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</si>
  <si>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</si>
  <si>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</si>
  <si>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</si>
  <si>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</si>
  <si>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</si>
  <si>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</si>
  <si>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NV.HANDY</t>
  </si>
  <si>
    <t>"Navio tipo Handysize."</t>
  </si>
  <si>
    <t>"Handy"</t>
  </si>
  <si>
    <t>"IMO 0001111"</t>
  </si>
  <si>
    <t>"100000003"</t>
  </si>
  <si>
    <t>NV.HAMAX</t>
  </si>
  <si>
    <t>"Navio tipo Handymax."</t>
  </si>
  <si>
    <t>"HanMax"</t>
  </si>
  <si>
    <t>"IMO 0011111"</t>
  </si>
  <si>
    <t>"100000004"</t>
  </si>
  <si>
    <t>NV.SUPRA</t>
  </si>
  <si>
    <t>"Navio tipo Supramax."</t>
  </si>
  <si>
    <t>"Maxim"</t>
  </si>
  <si>
    <t>"IMO 0111111"</t>
  </si>
  <si>
    <t>"100000005"</t>
  </si>
  <si>
    <t>NV.PAMAX</t>
  </si>
  <si>
    <t>"Navio tipo Panamax."</t>
  </si>
  <si>
    <t>"NaNamax."</t>
  </si>
  <si>
    <t>"IMO 1111111"</t>
  </si>
  <si>
    <t>"100000006"</t>
  </si>
  <si>
    <t>NV.NEOPA</t>
  </si>
  <si>
    <t>"Navio tipo Neopanamax."</t>
  </si>
  <si>
    <t>"NeoMax"</t>
  </si>
  <si>
    <t>"IMO 2222222"</t>
  </si>
  <si>
    <t>"100000007"</t>
  </si>
  <si>
    <t>NV.AFMAX</t>
  </si>
  <si>
    <t>"Navio tipo Aframax."</t>
  </si>
  <si>
    <t>"Frica-Max"</t>
  </si>
  <si>
    <t>"IMO 0222222"</t>
  </si>
  <si>
    <t>"100000008"</t>
  </si>
  <si>
    <t>NV.SUMAX</t>
  </si>
  <si>
    <t>"Navio tipo Suezmax."</t>
  </si>
  <si>
    <t>"SuMax."</t>
  </si>
  <si>
    <t>"IMO 0022222"</t>
  </si>
  <si>
    <t>"100000009"</t>
  </si>
  <si>
    <t>NV.CAPE</t>
  </si>
  <si>
    <t>"Navio tipo Capesize."</t>
  </si>
  <si>
    <t>"PepeSiz"</t>
  </si>
  <si>
    <t>"IMO 0002222"</t>
  </si>
  <si>
    <t>"100000010"</t>
  </si>
  <si>
    <t>NV.SUPER</t>
  </si>
  <si>
    <t>"Navio de carga de petróleo bruto para rotas intercontinentais, exigem portos especializados.."</t>
  </si>
  <si>
    <t>"China-01"</t>
  </si>
  <si>
    <t>"IMO 0000222"</t>
  </si>
  <si>
    <t>"100000011"</t>
  </si>
  <si>
    <t>NV.ULTRA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</si>
  <si>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</si>
  <si>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</si>
  <si>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</si>
  <si>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</si>
  <si>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NV.CHINA</t>
  </si>
  <si>
    <t>"Navio de carga de minério de ferro entre Brasil e China, exigem portos com infraestrutura específica.."</t>
  </si>
  <si>
    <t>"Ultra"</t>
  </si>
  <si>
    <t>"IMO 0000002"</t>
  </si>
  <si>
    <t>"100000013"</t>
  </si>
  <si>
    <t>NV.CruzeiroGeral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</si>
  <si>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</si>
  <si>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</si>
  <si>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</si>
  <si>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</si>
  <si>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</si>
  <si>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</si>
  <si>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</si>
  <si>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</si>
  <si>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</si>
  <si>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</si>
  <si>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NV.ISeas</t>
  </si>
  <si>
    <t>"Navio tipo cruzeiro turístico."</t>
  </si>
  <si>
    <t>"Icon of the Seas"</t>
  </si>
  <si>
    <t>"IMO 9824146"</t>
  </si>
  <si>
    <t>"Royal Caribean"</t>
  </si>
  <si>
    <t>tonelagem.bruta</t>
  </si>
  <si>
    <t>NV.WSeas</t>
  </si>
  <si>
    <t>"Wonder of the Seas"</t>
  </si>
  <si>
    <t>"IMO 9838345"</t>
  </si>
  <si>
    <t>"311001033"</t>
  </si>
  <si>
    <t>"Diesel Marítimo de Baixo Teor de Enxofre (LSMGO Low Sulfur Marine Gas Oil)"</t>
  </si>
  <si>
    <t>NV.MSCWE</t>
  </si>
  <si>
    <t>"MSC World Europa"</t>
  </si>
  <si>
    <t>"IMO 9837420"</t>
  </si>
  <si>
    <t>"MSC Cruzeiros"</t>
  </si>
  <si>
    <t>"Gás Natural Liquefeito (GNL)"</t>
  </si>
  <si>
    <t>NV.OSeas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</si>
  <si>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</si>
  <si>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</si>
  <si>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</si>
  <si>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</si>
  <si>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NV.QMary2</t>
  </si>
  <si>
    <t>"Queen Mary 2"</t>
  </si>
  <si>
    <t>"IMO 9241061"</t>
  </si>
  <si>
    <t>"310627000"</t>
  </si>
  <si>
    <t>"Cunard Line"</t>
  </si>
  <si>
    <t>"Diesel Marítimo e Turbinas a Gás"</t>
  </si>
  <si>
    <t>NV.NEpic</t>
  </si>
  <si>
    <t>"Norwegian Epic"</t>
  </si>
  <si>
    <t>"IMO 9410569"</t>
  </si>
  <si>
    <t>"311018500"</t>
  </si>
  <si>
    <t>"Norwegian Cruise Line"</t>
  </si>
  <si>
    <t>NV.VikStar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</si>
  <si>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</si>
  <si>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</si>
  <si>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</si>
  <si>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</si>
  <si>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</si>
  <si>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</si>
  <si>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</si>
  <si>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</si>
  <si>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</si>
  <si>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</si>
  <si>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</si>
  <si>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</si>
  <si>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</si>
  <si>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</si>
  <si>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</si>
  <si>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</si>
  <si>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</si>
  <si>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</si>
  <si>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</si>
  <si>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</si>
  <si>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</si>
  <si>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</si>
  <si>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</si>
  <si>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</si>
  <si>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</si>
  <si>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</si>
  <si>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</si>
  <si>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</si>
  <si>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</si>
  <si>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</si>
  <si>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</si>
  <si>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</si>
  <si>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</si>
  <si>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</si>
  <si>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</si>
  <si>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</si>
  <si>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</si>
  <si>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</si>
  <si>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</si>
  <si>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</si>
  <si>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</si>
  <si>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</si>
  <si>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</si>
  <si>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</si>
  <si>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</si>
  <si>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</si>
  <si>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</si>
  <si>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</si>
  <si>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</si>
  <si>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</si>
  <si>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</si>
  <si>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</si>
  <si>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</si>
  <si>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</si>
  <si>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</si>
  <si>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</si>
  <si>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</si>
  <si>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</si>
  <si>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</si>
  <si>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</si>
  <si>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</si>
  <si>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</si>
  <si>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</si>
  <si>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</si>
  <si>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</si>
  <si>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</si>
  <si>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</si>
  <si>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</si>
  <si>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</si>
  <si>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</si>
  <si>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</si>
  <si>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</si>
  <si>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</si>
  <si>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</si>
  <si>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</si>
  <si>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</si>
  <si>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</si>
  <si>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</si>
  <si>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</si>
  <si>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</si>
  <si>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</si>
  <si>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</si>
  <si>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</si>
  <si>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</si>
  <si>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</si>
  <si>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</si>
  <si>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</si>
  <si>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</si>
  <si>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</si>
  <si>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</si>
  <si>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</si>
  <si>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</si>
  <si>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</si>
  <si>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</si>
  <si>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</si>
  <si>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</si>
  <si>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</si>
  <si>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</si>
  <si>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</si>
  <si>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</si>
  <si>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</si>
  <si>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</si>
  <si>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</si>
  <si>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</si>
  <si>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</si>
  <si>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</si>
  <si>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</si>
  <si>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</si>
  <si>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</si>
  <si>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</si>
  <si>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</si>
  <si>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</si>
  <si>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</si>
  <si>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</si>
  <si>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</si>
  <si>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Elemento de parquisação: Lagoa</t>
  </si>
  <si>
    <t>Elemento de parquisação: Árvore</t>
  </si>
  <si>
    <t>Elemento de parquisação: Gramado</t>
  </si>
  <si>
    <t>Elemento de parquisação: Monumento urbano</t>
  </si>
  <si>
    <t>Elemento de parquisação: Ornamento urbano</t>
  </si>
  <si>
    <t>Elemento de parquisação: Fonte ornamental</t>
  </si>
  <si>
    <t>OST_SitePoint</t>
  </si>
  <si>
    <t>OST_SitePointBoundary</t>
  </si>
  <si>
    <t>Ponto de sondagem do terreno</t>
  </si>
  <si>
    <t>Marco de levantamento altimétrico posicionado no interior do terreno</t>
  </si>
  <si>
    <t>Marco de levantamento altimétrico posicionado na divisa do terreno</t>
  </si>
  <si>
    <t>OST_SiteRegion , OST_SiteSurface</t>
  </si>
  <si>
    <t>Poste.Luz.Pedestre</t>
  </si>
  <si>
    <t>Poste de luz para pedestre de baixa altura</t>
  </si>
  <si>
    <t>Poste de luz para iluminação de avenidas altos</t>
  </si>
  <si>
    <t>Totem de informação urbana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</si>
  <si>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</si>
  <si>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</si>
  <si>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</si>
  <si>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</si>
  <si>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</si>
  <si>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</si>
  <si>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</si>
  <si>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</si>
  <si>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</si>
  <si>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</si>
  <si>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</si>
  <si>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</si>
  <si>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</si>
  <si>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</si>
  <si>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</si>
  <si>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</si>
  <si>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</si>
  <si>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</si>
  <si>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</si>
  <si>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</si>
  <si>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</si>
  <si>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</si>
  <si>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</si>
  <si>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</si>
  <si>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</si>
  <si>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</si>
  <si>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</si>
  <si>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</si>
  <si>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</si>
  <si>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</si>
  <si>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</si>
  <si>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</si>
  <si>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</si>
  <si>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</si>
  <si>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</si>
  <si>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</si>
  <si>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</si>
  <si>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</si>
  <si>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</si>
  <si>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</si>
  <si>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</si>
  <si>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</si>
  <si>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</si>
  <si>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</si>
  <si>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</si>
  <si>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</si>
  <si>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</si>
  <si>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</si>
  <si>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</si>
  <si>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</si>
  <si>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</si>
  <si>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</si>
  <si>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</si>
  <si>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</si>
  <si>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</si>
  <si>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</si>
  <si>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</si>
  <si>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</si>
  <si>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</si>
  <si>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</si>
  <si>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</si>
  <si>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</si>
  <si>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</si>
  <si>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</si>
  <si>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</si>
  <si>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</si>
  <si>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</si>
  <si>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</si>
  <si>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</si>
  <si>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</si>
  <si>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</si>
  <si>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</si>
  <si>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</si>
  <si>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</si>
  <si>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</si>
  <si>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</si>
  <si>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</si>
  <si>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</si>
  <si>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</si>
  <si>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</si>
  <si>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</si>
  <si>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</si>
  <si>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</si>
  <si>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</si>
  <si>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</si>
  <si>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</si>
  <si>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</si>
  <si>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</si>
  <si>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</si>
  <si>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</si>
  <si>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</si>
  <si>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</si>
  <si>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</si>
  <si>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</si>
  <si>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</si>
  <si>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</si>
  <si>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</si>
  <si>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</si>
  <si>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</si>
  <si>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</si>
  <si>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</si>
  <si>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</si>
  <si>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</si>
  <si>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</si>
  <si>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</si>
  <si>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</si>
  <si>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</si>
  <si>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</si>
  <si>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</si>
  <si>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</si>
  <si>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</si>
  <si>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</si>
  <si>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</si>
  <si>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</si>
  <si>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</si>
  <si>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</si>
  <si>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</si>
  <si>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</si>
  <si>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</si>
  <si>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</si>
  <si>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</si>
  <si>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</si>
  <si>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</si>
  <si>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Demarcações</t>
  </si>
  <si>
    <t>Referências</t>
  </si>
  <si>
    <t>Marco.de.Milha</t>
  </si>
  <si>
    <t>Estaca.de.Controle</t>
  </si>
  <si>
    <t>Estação.de.Medição</t>
  </si>
  <si>
    <t>Ponto.de.Sondagem</t>
  </si>
  <si>
    <t>Limites</t>
  </si>
  <si>
    <t>Urbanísticos</t>
  </si>
  <si>
    <t>Prediais</t>
  </si>
  <si>
    <t>Físicos</t>
  </si>
  <si>
    <t>Funcionais</t>
  </si>
  <si>
    <t>Organizativos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</si>
  <si>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</si>
  <si>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</si>
  <si>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</si>
  <si>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</si>
  <si>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</si>
  <si>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</si>
  <si>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</si>
  <si>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</si>
  <si>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</si>
  <si>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</si>
  <si>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</si>
  <si>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</si>
  <si>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</si>
  <si>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</si>
  <si>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</si>
  <si>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</si>
  <si>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</si>
  <si>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</si>
  <si>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</si>
  <si>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</si>
  <si>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</si>
  <si>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</si>
  <si>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Cargas</t>
  </si>
  <si>
    <t>Amarrações</t>
  </si>
  <si>
    <t>Níveis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</si>
  <si>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</si>
  <si>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</si>
  <si>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</si>
  <si>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</si>
  <si>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</si>
  <si>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</si>
  <si>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</si>
  <si>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</si>
  <si>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</si>
  <si>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</si>
  <si>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</si>
  <si>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</si>
  <si>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</si>
  <si>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</si>
  <si>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</si>
  <si>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</si>
  <si>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Vértices.Poligonais</t>
  </si>
  <si>
    <t>Vértice.de.Divisa</t>
  </si>
  <si>
    <t>Ponto.Interno</t>
  </si>
  <si>
    <t>Curva.de.Nível.10m</t>
  </si>
  <si>
    <t>Curva.de.Nível.05m</t>
  </si>
  <si>
    <t>Curva.de.Nível.01m</t>
  </si>
  <si>
    <t>Curva.de.Nível.Submétrica</t>
  </si>
  <si>
    <t>Curva de nível mestras de 5 metros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</si>
  <si>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</si>
  <si>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</si>
  <si>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</si>
  <si>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</si>
  <si>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</si>
  <si>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</si>
  <si>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</si>
  <si>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</si>
  <si>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</si>
  <si>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</si>
  <si>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</si>
  <si>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</si>
  <si>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Fuselagem.Larga</t>
  </si>
  <si>
    <t>Fuselagem.Estreita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</si>
  <si>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</si>
  <si>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</si>
  <si>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</si>
  <si>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</si>
  <si>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</si>
  <si>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</si>
  <si>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</si>
  <si>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</si>
  <si>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</si>
  <si>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</si>
  <si>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</si>
  <si>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</si>
  <si>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</si>
  <si>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</si>
  <si>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</si>
  <si>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</si>
  <si>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</si>
  <si>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</si>
  <si>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</si>
  <si>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</si>
  <si>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</si>
  <si>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</si>
  <si>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Sobre.Trilhos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</si>
</sst>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rgb="FFFBE79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8" fillId="23" borderId="1" xfId="0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65"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87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4843</v>
      </c>
    </row>
    <row r="18" spans="1:2" ht="8.25" customHeight="1" x14ac:dyDescent="0.4">
      <c r="A18" s="8" t="s">
        <v>57</v>
      </c>
      <c r="B18" s="11">
        <f ca="1">NOW()</f>
        <v>45940.536189004626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684</v>
      </c>
    </row>
    <row r="23" spans="1:2" ht="8.25" customHeight="1" x14ac:dyDescent="0.4">
      <c r="A23" s="10" t="s">
        <v>62</v>
      </c>
      <c r="B23" s="12" t="s">
        <v>685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07"/>
  <sheetViews>
    <sheetView tabSelected="1" zoomScale="235" zoomScaleNormal="235" workbookViewId="0">
      <pane ySplit="1" topLeftCell="A28" activePane="bottomLeft" state="frozen"/>
      <selection pane="bottomLeft" activeCell="A307" sqref="A307"/>
    </sheetView>
  </sheetViews>
  <sheetFormatPr defaultColWidth="9.07421875" defaultRowHeight="6" customHeight="1" x14ac:dyDescent="0.4"/>
  <cols>
    <col min="1" max="1" width="2.53515625" customWidth="1"/>
    <col min="2" max="2" width="4.69140625" customWidth="1"/>
    <col min="3" max="3" width="9.3046875" customWidth="1"/>
    <col min="4" max="4" width="7.15234375" customWidth="1"/>
    <col min="5" max="5" width="9.765625" customWidth="1"/>
    <col min="6" max="6" width="23.23046875" bestFit="1" customWidth="1"/>
    <col min="7" max="7" width="12.07421875" style="51" bestFit="1" customWidth="1"/>
    <col min="8" max="8" width="13" style="51" bestFit="1" customWidth="1"/>
    <col min="9" max="9" width="9.4609375" style="51" bestFit="1" customWidth="1"/>
    <col min="10" max="10" width="25.53515625" style="51" bestFit="1" customWidth="1"/>
    <col min="11" max="11" width="22.4609375" style="51" bestFit="1" customWidth="1"/>
    <col min="12" max="12" width="7.3828125" bestFit="1" customWidth="1"/>
    <col min="13" max="13" width="5.53515625" bestFit="1" customWidth="1"/>
    <col min="14" max="14" width="9.07421875" bestFit="1" customWidth="1"/>
    <col min="15" max="15" width="12.69140625" bestFit="1" customWidth="1"/>
    <col min="16" max="16" width="73.3046875" customWidth="1"/>
    <col min="17" max="17" width="97.07421875" bestFit="1" customWidth="1"/>
    <col min="18" max="18" width="3.69140625" bestFit="1" customWidth="1"/>
    <col min="19" max="19" width="8.4609375" customWidth="1"/>
    <col min="20" max="20" width="6.53515625" bestFit="1" customWidth="1"/>
    <col min="21" max="21" width="4.61328125" customWidth="1"/>
    <col min="22" max="22" width="4.3828125" customWidth="1"/>
    <col min="23" max="23" width="6.765625" customWidth="1"/>
    <col min="24" max="24" width="112.53515625" bestFit="1" customWidth="1"/>
    <col min="25" max="25" width="18.76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161</v>
      </c>
      <c r="Y1" s="16" t="s">
        <v>160</v>
      </c>
    </row>
    <row r="2" spans="1:25" ht="6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85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4">
      <c r="A3" s="34">
        <v>3</v>
      </c>
      <c r="B3" s="41" t="s">
        <v>78</v>
      </c>
      <c r="C3" s="47" t="s">
        <v>5000</v>
      </c>
      <c r="D3" s="47" t="s">
        <v>4999</v>
      </c>
      <c r="E3" s="47" t="s">
        <v>5001</v>
      </c>
      <c r="F3" s="47" t="s">
        <v>690</v>
      </c>
      <c r="G3" s="64" t="str">
        <f>_xlfn.CONCAT("é.nome some ",B3)</f>
        <v>é.nome some Projeto</v>
      </c>
      <c r="H3" s="64" t="str">
        <f>_xlfn.CONCAT("é.nome some ",C3)</f>
        <v>é.nome some Fronteiras</v>
      </c>
      <c r="I3" s="64" t="s">
        <v>1</v>
      </c>
      <c r="J3" s="64" t="s">
        <v>1</v>
      </c>
      <c r="K3" s="64" t="str">
        <f>_xlfn.CONCAT("é.nome some ",F3)</f>
        <v>é.nome some Continente</v>
      </c>
      <c r="L3" s="40" t="str">
        <f t="shared" ref="L3:L84" si="4">_xlfn.CONCAT(SUBSTITUTE(C3,"1.",""))</f>
        <v>Fronteiras</v>
      </c>
      <c r="M3" s="40" t="str">
        <f>_xlfn.CONCAT(SUBSTITUTE(D3,"."," "))</f>
        <v>Geográficas</v>
      </c>
      <c r="N3" s="40" t="str">
        <f>_xlfn.CONCAT(SUBSTITUTE(E3,"."," "))</f>
        <v>Naturais</v>
      </c>
      <c r="O3" s="40" t="str">
        <f>_xlfn.CONCAT(SUBSTITUTE(F3,"."," "))</f>
        <v>Continente</v>
      </c>
      <c r="P3" s="40" t="s">
        <v>690</v>
      </c>
      <c r="Q3" s="57" t="s">
        <v>690</v>
      </c>
      <c r="R3" s="37" t="s">
        <v>1</v>
      </c>
      <c r="S3" s="38" t="str">
        <f t="shared" ref="S3:S80" si="5">SUBSTITUTE(C3, ".", " ")</f>
        <v>Fronteiras</v>
      </c>
      <c r="T3" s="38" t="str">
        <f t="shared" ref="T3:T80" si="6">SUBSTITUTE(D3, ".", " ")</f>
        <v>Geográficas</v>
      </c>
      <c r="U3" s="38" t="str">
        <f t="shared" ref="U3:U80" si="7">SUBSTITUTE(E3, ".", " ")</f>
        <v>Naturais</v>
      </c>
      <c r="V3" s="35" t="s">
        <v>4844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4">
      <c r="A4" s="34">
        <v>4</v>
      </c>
      <c r="B4" s="41" t="s">
        <v>78</v>
      </c>
      <c r="C4" s="47" t="s">
        <v>5000</v>
      </c>
      <c r="D4" s="47" t="s">
        <v>4999</v>
      </c>
      <c r="E4" s="47" t="s">
        <v>5001</v>
      </c>
      <c r="F4" s="47" t="s">
        <v>691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Fronteiras</v>
      </c>
      <c r="M4" s="40" t="str">
        <f t="shared" ref="M4:O45" si="8">_xlfn.CONCAT(SUBSTITUTE(D4,"."," "))</f>
        <v>Geográficas</v>
      </c>
      <c r="N4" s="40" t="str">
        <f t="shared" si="8"/>
        <v>Naturais</v>
      </c>
      <c r="O4" s="40" t="str">
        <f t="shared" si="8"/>
        <v>SubContinente</v>
      </c>
      <c r="P4" s="40" t="s">
        <v>691</v>
      </c>
      <c r="Q4" s="57" t="s">
        <v>691</v>
      </c>
      <c r="R4" s="37" t="s">
        <v>1</v>
      </c>
      <c r="S4" s="38" t="str">
        <f t="shared" si="5"/>
        <v>Fronteiras</v>
      </c>
      <c r="T4" s="38" t="str">
        <f t="shared" si="6"/>
        <v>Geográficas</v>
      </c>
      <c r="U4" s="38" t="str">
        <f t="shared" si="7"/>
        <v>Naturais</v>
      </c>
      <c r="V4" s="35" t="s">
        <v>4844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4">
      <c r="A5" s="34">
        <v>5</v>
      </c>
      <c r="B5" s="41" t="s">
        <v>78</v>
      </c>
      <c r="C5" s="47" t="s">
        <v>5000</v>
      </c>
      <c r="D5" s="47" t="s">
        <v>4999</v>
      </c>
      <c r="E5" s="47" t="s">
        <v>5001</v>
      </c>
      <c r="F5" s="47" t="s">
        <v>692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Fronteiras</v>
      </c>
      <c r="M5" s="40" t="str">
        <f t="shared" si="8"/>
        <v>Geográficas</v>
      </c>
      <c r="N5" s="40" t="str">
        <f t="shared" si="8"/>
        <v>Naturais</v>
      </c>
      <c r="O5" s="40" t="str">
        <f t="shared" si="8"/>
        <v>Bioma</v>
      </c>
      <c r="P5" s="40" t="s">
        <v>693</v>
      </c>
      <c r="Q5" s="40" t="s">
        <v>694</v>
      </c>
      <c r="R5" s="37" t="s">
        <v>1</v>
      </c>
      <c r="S5" s="38" t="str">
        <f t="shared" si="5"/>
        <v>Fronteiras</v>
      </c>
      <c r="T5" s="38" t="str">
        <f t="shared" si="6"/>
        <v>Geográficas</v>
      </c>
      <c r="U5" s="38" t="str">
        <f t="shared" si="7"/>
        <v>Naturais</v>
      </c>
      <c r="V5" s="35" t="s">
        <v>4844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4">
      <c r="A6" s="34">
        <v>6</v>
      </c>
      <c r="B6" s="41" t="s">
        <v>78</v>
      </c>
      <c r="C6" s="47" t="s">
        <v>5000</v>
      </c>
      <c r="D6" s="47" t="s">
        <v>4999</v>
      </c>
      <c r="E6" s="47" t="s">
        <v>5002</v>
      </c>
      <c r="F6" s="47" t="s">
        <v>695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Fronteiras</v>
      </c>
      <c r="M6" s="40" t="str">
        <f t="shared" si="8"/>
        <v>Geográficas</v>
      </c>
      <c r="N6" s="40" t="str">
        <f t="shared" si="8"/>
        <v>Políticas</v>
      </c>
      <c r="O6" s="40" t="str">
        <f t="shared" si="8"/>
        <v>País</v>
      </c>
      <c r="P6" s="40" t="s">
        <v>695</v>
      </c>
      <c r="Q6" s="57" t="s">
        <v>695</v>
      </c>
      <c r="R6" s="37" t="s">
        <v>1</v>
      </c>
      <c r="S6" s="38" t="str">
        <f t="shared" si="5"/>
        <v>Fronteiras</v>
      </c>
      <c r="T6" s="38" t="str">
        <f t="shared" si="6"/>
        <v>Geográficas</v>
      </c>
      <c r="U6" s="38" t="str">
        <f t="shared" si="7"/>
        <v>Políticas</v>
      </c>
      <c r="V6" s="35" t="s">
        <v>4844</v>
      </c>
      <c r="W6" s="20" t="str">
        <f t="shared" si="3"/>
        <v>Key.Fro.6</v>
      </c>
      <c r="X6" s="36" t="s">
        <v>1</v>
      </c>
      <c r="Y6" s="38" t="s">
        <v>687</v>
      </c>
    </row>
    <row r="7" spans="1:25" ht="6" customHeight="1" x14ac:dyDescent="0.4">
      <c r="A7" s="34">
        <v>7</v>
      </c>
      <c r="B7" s="41" t="s">
        <v>78</v>
      </c>
      <c r="C7" s="47" t="s">
        <v>5000</v>
      </c>
      <c r="D7" s="47" t="s">
        <v>4999</v>
      </c>
      <c r="E7" s="47" t="s">
        <v>5002</v>
      </c>
      <c r="F7" s="47" t="s">
        <v>696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Fronteiras</v>
      </c>
      <c r="M7" s="40" t="str">
        <f t="shared" si="8"/>
        <v>Geográficas</v>
      </c>
      <c r="N7" s="40" t="str">
        <f t="shared" si="8"/>
        <v>Políticas</v>
      </c>
      <c r="O7" s="40" t="str">
        <f t="shared" si="8"/>
        <v>Nação</v>
      </c>
      <c r="P7" s="40" t="s">
        <v>696</v>
      </c>
      <c r="Q7" s="57" t="s">
        <v>697</v>
      </c>
      <c r="R7" s="37" t="s">
        <v>1</v>
      </c>
      <c r="S7" s="38" t="str">
        <f t="shared" si="5"/>
        <v>Fronteiras</v>
      </c>
      <c r="T7" s="38" t="str">
        <f t="shared" si="6"/>
        <v>Geográficas</v>
      </c>
      <c r="U7" s="38" t="str">
        <f t="shared" si="7"/>
        <v>Políticas</v>
      </c>
      <c r="V7" s="35" t="s">
        <v>4844</v>
      </c>
      <c r="W7" s="20" t="str">
        <f t="shared" si="3"/>
        <v>Key.Fro.7</v>
      </c>
      <c r="X7" s="36" t="s">
        <v>1</v>
      </c>
      <c r="Y7" s="38" t="s">
        <v>687</v>
      </c>
    </row>
    <row r="8" spans="1:25" ht="6" customHeight="1" x14ac:dyDescent="0.4">
      <c r="A8" s="34">
        <v>8</v>
      </c>
      <c r="B8" s="41" t="s">
        <v>78</v>
      </c>
      <c r="C8" s="47" t="s">
        <v>5000</v>
      </c>
      <c r="D8" s="47" t="s">
        <v>4999</v>
      </c>
      <c r="E8" s="47" t="s">
        <v>5002</v>
      </c>
      <c r="F8" s="47" t="s">
        <v>698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699</v>
      </c>
      <c r="L8" s="40" t="str">
        <f t="shared" si="4"/>
        <v>Fronteiras</v>
      </c>
      <c r="M8" s="40" t="str">
        <f t="shared" si="8"/>
        <v>Geográficas</v>
      </c>
      <c r="N8" s="40" t="str">
        <f t="shared" si="8"/>
        <v>Políticas</v>
      </c>
      <c r="O8" s="40" t="str">
        <f t="shared" si="8"/>
        <v>Região</v>
      </c>
      <c r="P8" s="40" t="s">
        <v>700</v>
      </c>
      <c r="Q8" s="57" t="s">
        <v>700</v>
      </c>
      <c r="R8" s="37" t="s">
        <v>1</v>
      </c>
      <c r="S8" s="38" t="str">
        <f t="shared" si="5"/>
        <v>Fronteiras</v>
      </c>
      <c r="T8" s="38" t="str">
        <f t="shared" si="6"/>
        <v>Geográficas</v>
      </c>
      <c r="U8" s="38" t="str">
        <f t="shared" si="7"/>
        <v>Políticas</v>
      </c>
      <c r="V8" s="35" t="s">
        <v>4844</v>
      </c>
      <c r="W8" s="20" t="str">
        <f t="shared" si="3"/>
        <v>Key.Fro.8</v>
      </c>
      <c r="X8" s="36" t="s">
        <v>1</v>
      </c>
      <c r="Y8" s="38" t="s">
        <v>687</v>
      </c>
    </row>
    <row r="9" spans="1:25" ht="6" customHeight="1" x14ac:dyDescent="0.4">
      <c r="A9" s="34">
        <v>9</v>
      </c>
      <c r="B9" s="41" t="s">
        <v>78</v>
      </c>
      <c r="C9" s="47" t="s">
        <v>5000</v>
      </c>
      <c r="D9" s="47" t="s">
        <v>4999</v>
      </c>
      <c r="E9" s="47" t="s">
        <v>5002</v>
      </c>
      <c r="F9" s="47" t="s">
        <v>701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Fronteiras</v>
      </c>
      <c r="M9" s="40" t="str">
        <f t="shared" si="8"/>
        <v>Geográficas</v>
      </c>
      <c r="N9" s="40" t="str">
        <f t="shared" si="8"/>
        <v>Políticas</v>
      </c>
      <c r="O9" s="40" t="str">
        <f t="shared" si="8"/>
        <v>Estado</v>
      </c>
      <c r="P9" s="40" t="s">
        <v>701</v>
      </c>
      <c r="Q9" s="57" t="s">
        <v>701</v>
      </c>
      <c r="R9" s="37" t="s">
        <v>1</v>
      </c>
      <c r="S9" s="38" t="str">
        <f t="shared" si="5"/>
        <v>Fronteiras</v>
      </c>
      <c r="T9" s="38" t="str">
        <f t="shared" si="6"/>
        <v>Geográficas</v>
      </c>
      <c r="U9" s="38" t="str">
        <f t="shared" si="7"/>
        <v>Políticas</v>
      </c>
      <c r="V9" s="35" t="s">
        <v>4844</v>
      </c>
      <c r="W9" s="20" t="str">
        <f t="shared" si="3"/>
        <v>Key.Fro.9</v>
      </c>
      <c r="X9" s="36" t="s">
        <v>1</v>
      </c>
      <c r="Y9" s="38" t="s">
        <v>687</v>
      </c>
    </row>
    <row r="10" spans="1:25" ht="6" customHeight="1" x14ac:dyDescent="0.4">
      <c r="A10" s="34">
        <v>10</v>
      </c>
      <c r="B10" s="41" t="s">
        <v>78</v>
      </c>
      <c r="C10" s="47" t="s">
        <v>5000</v>
      </c>
      <c r="D10" s="47" t="s">
        <v>4999</v>
      </c>
      <c r="E10" s="47" t="s">
        <v>5002</v>
      </c>
      <c r="F10" s="47" t="s">
        <v>702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Fronteiras</v>
      </c>
      <c r="M10" s="40" t="str">
        <f t="shared" si="8"/>
        <v>Geográficas</v>
      </c>
      <c r="N10" s="40" t="str">
        <f t="shared" si="8"/>
        <v>Políticas</v>
      </c>
      <c r="O10" s="40" t="str">
        <f t="shared" si="8"/>
        <v>UF</v>
      </c>
      <c r="P10" s="40" t="s">
        <v>703</v>
      </c>
      <c r="Q10" s="40" t="s">
        <v>704</v>
      </c>
      <c r="R10" s="37" t="s">
        <v>1</v>
      </c>
      <c r="S10" s="38" t="str">
        <f t="shared" si="5"/>
        <v>Fronteiras</v>
      </c>
      <c r="T10" s="38" t="str">
        <f t="shared" si="6"/>
        <v>Geográficas</v>
      </c>
      <c r="U10" s="38" t="str">
        <f t="shared" si="7"/>
        <v>Políticas</v>
      </c>
      <c r="V10" s="35" t="s">
        <v>4844</v>
      </c>
      <c r="W10" s="20" t="str">
        <f t="shared" si="3"/>
        <v>Key.Fro.10</v>
      </c>
      <c r="X10" s="36" t="s">
        <v>1</v>
      </c>
      <c r="Y10" s="38" t="s">
        <v>687</v>
      </c>
    </row>
    <row r="11" spans="1:25" ht="6" customHeight="1" x14ac:dyDescent="0.4">
      <c r="A11" s="34">
        <v>11</v>
      </c>
      <c r="B11" s="41" t="s">
        <v>78</v>
      </c>
      <c r="C11" s="47" t="s">
        <v>5000</v>
      </c>
      <c r="D11" s="47" t="s">
        <v>4999</v>
      </c>
      <c r="E11" s="47" t="s">
        <v>5002</v>
      </c>
      <c r="F11" s="47" t="s">
        <v>705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Fronteiras</v>
      </c>
      <c r="M11" s="40" t="str">
        <f t="shared" si="8"/>
        <v>Geográficas</v>
      </c>
      <c r="N11" s="40" t="str">
        <f t="shared" si="8"/>
        <v>Políticas</v>
      </c>
      <c r="O11" s="40" t="str">
        <f t="shared" si="8"/>
        <v>Província</v>
      </c>
      <c r="P11" s="40" t="s">
        <v>705</v>
      </c>
      <c r="Q11" s="57" t="s">
        <v>706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Políticas</v>
      </c>
      <c r="V11" s="35" t="s">
        <v>4844</v>
      </c>
      <c r="W11" s="20" t="str">
        <f t="shared" si="3"/>
        <v>Key.Fro.11</v>
      </c>
      <c r="X11" s="36" t="s">
        <v>1</v>
      </c>
      <c r="Y11" s="38" t="s">
        <v>687</v>
      </c>
    </row>
    <row r="12" spans="1:25" ht="6" customHeight="1" x14ac:dyDescent="0.4">
      <c r="A12" s="34">
        <v>12</v>
      </c>
      <c r="B12" s="41" t="s">
        <v>78</v>
      </c>
      <c r="C12" s="47" t="s">
        <v>5000</v>
      </c>
      <c r="D12" s="47" t="s">
        <v>4999</v>
      </c>
      <c r="E12" s="47" t="s">
        <v>5002</v>
      </c>
      <c r="F12" s="47" t="s">
        <v>707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Políticas</v>
      </c>
      <c r="O12" s="40" t="str">
        <f t="shared" si="8"/>
        <v>Capital</v>
      </c>
      <c r="P12" s="40" t="s">
        <v>707</v>
      </c>
      <c r="Q12" s="57" t="s">
        <v>707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Políticas</v>
      </c>
      <c r="V12" s="35" t="s">
        <v>4844</v>
      </c>
      <c r="W12" s="20" t="str">
        <f t="shared" si="3"/>
        <v>Key.Fro.12</v>
      </c>
      <c r="X12" s="36" t="s">
        <v>1</v>
      </c>
      <c r="Y12" s="38" t="s">
        <v>687</v>
      </c>
    </row>
    <row r="13" spans="1:25" ht="6" customHeight="1" x14ac:dyDescent="0.4">
      <c r="A13" s="34">
        <v>13</v>
      </c>
      <c r="B13" s="41" t="s">
        <v>78</v>
      </c>
      <c r="C13" s="47" t="s">
        <v>5000</v>
      </c>
      <c r="D13" s="47" t="s">
        <v>4999</v>
      </c>
      <c r="E13" s="47" t="s">
        <v>5002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Cidade</v>
      </c>
      <c r="P13" s="40" t="s">
        <v>60</v>
      </c>
      <c r="Q13" s="57" t="s">
        <v>708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5" t="s">
        <v>4844</v>
      </c>
      <c r="W13" s="20" t="str">
        <f t="shared" si="3"/>
        <v>Key.Fro.13</v>
      </c>
      <c r="X13" s="36" t="s">
        <v>1</v>
      </c>
      <c r="Y13" s="38" t="s">
        <v>687</v>
      </c>
    </row>
    <row r="14" spans="1:25" ht="6" customHeight="1" x14ac:dyDescent="0.4">
      <c r="A14" s="34">
        <v>14</v>
      </c>
      <c r="B14" s="41" t="s">
        <v>78</v>
      </c>
      <c r="C14" s="47" t="s">
        <v>5000</v>
      </c>
      <c r="D14" s="47" t="s">
        <v>4999</v>
      </c>
      <c r="E14" s="47" t="s">
        <v>5002</v>
      </c>
      <c r="F14" s="47" t="s">
        <v>709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Metrópoli</v>
      </c>
      <c r="P14" s="40" t="s">
        <v>709</v>
      </c>
      <c r="Q14" s="40" t="s">
        <v>709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5" t="s">
        <v>4844</v>
      </c>
      <c r="W14" s="20" t="str">
        <f t="shared" si="3"/>
        <v>Key.Fro.14</v>
      </c>
      <c r="X14" s="36" t="s">
        <v>1</v>
      </c>
      <c r="Y14" s="38" t="s">
        <v>687</v>
      </c>
    </row>
    <row r="15" spans="1:25" ht="6" customHeight="1" x14ac:dyDescent="0.4">
      <c r="A15" s="34">
        <v>15</v>
      </c>
      <c r="B15" s="41" t="s">
        <v>78</v>
      </c>
      <c r="C15" s="47" t="s">
        <v>5000</v>
      </c>
      <c r="D15" s="47" t="s">
        <v>4999</v>
      </c>
      <c r="E15" s="47" t="s">
        <v>5002</v>
      </c>
      <c r="F15" s="47" t="s">
        <v>710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Município</v>
      </c>
      <c r="P15" s="40" t="s">
        <v>710</v>
      </c>
      <c r="Q15" s="40" t="s">
        <v>711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5" t="s">
        <v>4844</v>
      </c>
      <c r="W15" s="20" t="str">
        <f t="shared" si="3"/>
        <v>Key.Fro.15</v>
      </c>
      <c r="X15" s="36" t="s">
        <v>1</v>
      </c>
      <c r="Y15" s="38" t="s">
        <v>687</v>
      </c>
    </row>
    <row r="16" spans="1:25" ht="6" customHeight="1" x14ac:dyDescent="0.4">
      <c r="A16" s="34">
        <v>16</v>
      </c>
      <c r="B16" s="41" t="s">
        <v>78</v>
      </c>
      <c r="C16" s="47" t="s">
        <v>5000</v>
      </c>
      <c r="D16" s="47" t="s">
        <v>5003</v>
      </c>
      <c r="E16" s="47" t="s">
        <v>5004</v>
      </c>
      <c r="F16" s="47" t="s">
        <v>712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Bioclimáticas</v>
      </c>
      <c r="L16" s="40" t="str">
        <f t="shared" ref="L16:L18" si="9">_xlfn.CONCAT(SUBSTITUTE(C16,"1.",""))</f>
        <v>Fronteiras</v>
      </c>
      <c r="M16" s="40" t="str">
        <f t="shared" ref="M16:M18" si="10">_xlfn.CONCAT(SUBSTITUTE(D16,"."," "))</f>
        <v>Térmicas</v>
      </c>
      <c r="N16" s="40" t="str">
        <f t="shared" ref="N16:N18" si="11">_xlfn.CONCAT(SUBSTITUTE(E16,"."," "))</f>
        <v>Bioclimáticas</v>
      </c>
      <c r="O16" s="40" t="str">
        <f t="shared" ref="O16:O18" si="12">_xlfn.CONCAT(SUBSTITUTE(F16,"."," "))</f>
        <v>Região Climática</v>
      </c>
      <c r="P16" s="40" t="s">
        <v>713</v>
      </c>
      <c r="Q16" s="40" t="s">
        <v>714</v>
      </c>
      <c r="R16" s="37" t="s">
        <v>1</v>
      </c>
      <c r="S16" s="38" t="str">
        <f t="shared" si="5"/>
        <v>Fronteiras</v>
      </c>
      <c r="T16" s="38" t="str">
        <f t="shared" si="6"/>
        <v>Térmicas</v>
      </c>
      <c r="U16" s="38" t="str">
        <f t="shared" si="7"/>
        <v>Bioclimáticas</v>
      </c>
      <c r="V16" s="35" t="s">
        <v>4844</v>
      </c>
      <c r="W16" s="20" t="str">
        <f t="shared" si="3"/>
        <v>Key.Fro.16</v>
      </c>
      <c r="X16" s="38" t="s">
        <v>686</v>
      </c>
      <c r="Y16" s="38" t="s">
        <v>687</v>
      </c>
    </row>
    <row r="17" spans="1:25" ht="6" customHeight="1" x14ac:dyDescent="0.4">
      <c r="A17" s="34">
        <v>17</v>
      </c>
      <c r="B17" s="41" t="s">
        <v>78</v>
      </c>
      <c r="C17" s="47" t="s">
        <v>5000</v>
      </c>
      <c r="D17" s="47" t="s">
        <v>5003</v>
      </c>
      <c r="E17" s="47" t="s">
        <v>5004</v>
      </c>
      <c r="F17" s="47" t="s">
        <v>715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Bioclimáticas</v>
      </c>
      <c r="L17" s="40" t="str">
        <f t="shared" si="9"/>
        <v>Fronteiras</v>
      </c>
      <c r="M17" s="40" t="str">
        <f t="shared" si="10"/>
        <v>Térmicas</v>
      </c>
      <c r="N17" s="40" t="str">
        <f t="shared" si="11"/>
        <v>Bioclimáticas</v>
      </c>
      <c r="O17" s="40" t="str">
        <f t="shared" si="12"/>
        <v>Zona Climática</v>
      </c>
      <c r="P17" s="40" t="s">
        <v>716</v>
      </c>
      <c r="Q17" s="40" t="s">
        <v>716</v>
      </c>
      <c r="R17" s="37" t="s">
        <v>1</v>
      </c>
      <c r="S17" s="38" t="str">
        <f t="shared" si="5"/>
        <v>Fronteiras</v>
      </c>
      <c r="T17" s="38" t="str">
        <f t="shared" si="6"/>
        <v>Térmicas</v>
      </c>
      <c r="U17" s="38" t="str">
        <f t="shared" si="7"/>
        <v>Bioclimáticas</v>
      </c>
      <c r="V17" s="35" t="s">
        <v>4844</v>
      </c>
      <c r="W17" s="20" t="str">
        <f t="shared" si="3"/>
        <v>Key.Fro.17</v>
      </c>
      <c r="X17" s="38" t="s">
        <v>686</v>
      </c>
      <c r="Y17" s="38" t="s">
        <v>687</v>
      </c>
    </row>
    <row r="18" spans="1:25" ht="6" customHeight="1" x14ac:dyDescent="0.4">
      <c r="A18" s="34">
        <v>18</v>
      </c>
      <c r="B18" s="41" t="s">
        <v>78</v>
      </c>
      <c r="C18" s="47" t="s">
        <v>5000</v>
      </c>
      <c r="D18" s="47" t="s">
        <v>5003</v>
      </c>
      <c r="E18" s="47" t="s">
        <v>5005</v>
      </c>
      <c r="F18" s="47" t="s">
        <v>717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Ilhas.de.Calor</v>
      </c>
      <c r="L18" s="40" t="str">
        <f t="shared" si="9"/>
        <v>Fronteiras</v>
      </c>
      <c r="M18" s="40" t="str">
        <f t="shared" si="10"/>
        <v>Térmicas</v>
      </c>
      <c r="N18" s="40" t="str">
        <f t="shared" si="11"/>
        <v>Ilhas de Calor</v>
      </c>
      <c r="O18" s="40" t="str">
        <f t="shared" si="12"/>
        <v>Zona Climática Local</v>
      </c>
      <c r="P18" s="40" t="s">
        <v>718</v>
      </c>
      <c r="Q18" s="40" t="s">
        <v>719</v>
      </c>
      <c r="R18" s="37" t="s">
        <v>1</v>
      </c>
      <c r="S18" s="38" t="str">
        <f t="shared" si="5"/>
        <v>Fronteiras</v>
      </c>
      <c r="T18" s="38" t="str">
        <f t="shared" si="6"/>
        <v>Térmicas</v>
      </c>
      <c r="U18" s="38" t="str">
        <f t="shared" si="7"/>
        <v>Ilhas de Calor</v>
      </c>
      <c r="V18" s="35" t="s">
        <v>4844</v>
      </c>
      <c r="W18" s="20" t="str">
        <f t="shared" si="3"/>
        <v>Key.Fro.18</v>
      </c>
      <c r="X18" s="38" t="s">
        <v>686</v>
      </c>
      <c r="Y18" s="38" t="s">
        <v>687</v>
      </c>
    </row>
    <row r="19" spans="1:25" ht="6.65" customHeight="1" x14ac:dyDescent="0.4">
      <c r="A19" s="34">
        <v>19</v>
      </c>
      <c r="B19" s="96" t="s">
        <v>78</v>
      </c>
      <c r="C19" s="47" t="s">
        <v>5000</v>
      </c>
      <c r="D19" s="47" t="s">
        <v>5006</v>
      </c>
      <c r="E19" s="96" t="s">
        <v>5007</v>
      </c>
      <c r="F19" s="97" t="s">
        <v>4977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35" t="str">
        <f t="shared" ref="L19:L29" si="13">CONCATENATE("", C19)</f>
        <v>Fronteiras</v>
      </c>
      <c r="M19" s="35" t="str">
        <f t="shared" ref="M19:M29" si="14">CONCATENATE("", D19)</f>
        <v>Demarcações</v>
      </c>
      <c r="N19" s="35" t="str">
        <f t="shared" ref="N19:N29" si="15">(SUBSTITUTE(SUBSTITUTE(CONCATENATE("",E19),"."," ")," De "," de "))</f>
        <v>Referências</v>
      </c>
      <c r="O19" s="36" t="str">
        <f t="shared" ref="O19:O29" si="16">F19</f>
        <v>Marco.Referencial</v>
      </c>
      <c r="P19" s="36" t="s">
        <v>4942</v>
      </c>
      <c r="Q19" s="36" t="s">
        <v>4943</v>
      </c>
      <c r="R19" s="37" t="s">
        <v>1</v>
      </c>
      <c r="S19" s="38" t="str">
        <f t="shared" ref="S19:S29" si="17">SUBSTITUTE(C19, "_", " ")</f>
        <v>Fronteiras</v>
      </c>
      <c r="T19" s="38" t="str">
        <f t="shared" ref="T19:T29" si="18">SUBSTITUTE(D19, "_", " ")</f>
        <v>Demarcações</v>
      </c>
      <c r="U19" s="38" t="str">
        <f t="shared" si="7"/>
        <v>Referências</v>
      </c>
      <c r="V19" s="35" t="s">
        <v>4844</v>
      </c>
      <c r="W19" s="20" t="str">
        <f t="shared" si="3"/>
        <v>Key.Fro.19</v>
      </c>
      <c r="X19" s="36" t="s">
        <v>1</v>
      </c>
      <c r="Y19" s="54" t="s">
        <v>4941</v>
      </c>
    </row>
    <row r="20" spans="1:25" ht="6.65" customHeight="1" x14ac:dyDescent="0.4">
      <c r="A20" s="34">
        <v>20</v>
      </c>
      <c r="B20" s="96" t="s">
        <v>78</v>
      </c>
      <c r="C20" s="47" t="s">
        <v>5000</v>
      </c>
      <c r="D20" s="47" t="s">
        <v>5006</v>
      </c>
      <c r="E20" s="96" t="s">
        <v>5007</v>
      </c>
      <c r="F20" s="97" t="s">
        <v>4978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35" t="str">
        <f t="shared" si="13"/>
        <v>Fronteiras</v>
      </c>
      <c r="M20" s="35" t="str">
        <f t="shared" si="14"/>
        <v>Demarcações</v>
      </c>
      <c r="N20" s="35" t="str">
        <f t="shared" si="15"/>
        <v>Referências</v>
      </c>
      <c r="O20" s="36" t="str">
        <f t="shared" si="16"/>
        <v>Marco.de.Fronteira</v>
      </c>
      <c r="P20" s="36" t="s">
        <v>4945</v>
      </c>
      <c r="Q20" s="36" t="s">
        <v>4946</v>
      </c>
      <c r="R20" s="37" t="s">
        <v>1</v>
      </c>
      <c r="S20" s="38" t="str">
        <f t="shared" si="17"/>
        <v>Fronteiras</v>
      </c>
      <c r="T20" s="38" t="str">
        <f t="shared" si="18"/>
        <v>Demarcações</v>
      </c>
      <c r="U20" s="38" t="str">
        <f t="shared" si="7"/>
        <v>Referências</v>
      </c>
      <c r="V20" s="35" t="s">
        <v>4844</v>
      </c>
      <c r="W20" s="20" t="str">
        <f t="shared" si="3"/>
        <v>Key.Fro.20</v>
      </c>
      <c r="X20" s="36" t="s">
        <v>1</v>
      </c>
      <c r="Y20" s="54" t="s">
        <v>4944</v>
      </c>
    </row>
    <row r="21" spans="1:25" ht="6.65" customHeight="1" x14ac:dyDescent="0.4">
      <c r="A21" s="34">
        <v>21</v>
      </c>
      <c r="B21" s="96" t="s">
        <v>78</v>
      </c>
      <c r="C21" s="47" t="s">
        <v>5000</v>
      </c>
      <c r="D21" s="47" t="s">
        <v>5006</v>
      </c>
      <c r="E21" s="96" t="s">
        <v>5007</v>
      </c>
      <c r="F21" s="97" t="s">
        <v>4979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35" t="str">
        <f t="shared" si="13"/>
        <v>Fronteiras</v>
      </c>
      <c r="M21" s="35" t="str">
        <f t="shared" si="14"/>
        <v>Demarcações</v>
      </c>
      <c r="N21" s="35" t="str">
        <f t="shared" si="15"/>
        <v>Referências</v>
      </c>
      <c r="O21" s="36" t="str">
        <f t="shared" si="16"/>
        <v>Marco.de.Cruzamento</v>
      </c>
      <c r="P21" s="36" t="s">
        <v>4948</v>
      </c>
      <c r="Q21" s="36" t="s">
        <v>4949</v>
      </c>
      <c r="R21" s="37" t="s">
        <v>1</v>
      </c>
      <c r="S21" s="38" t="str">
        <f t="shared" si="17"/>
        <v>Fronteiras</v>
      </c>
      <c r="T21" s="38" t="str">
        <f t="shared" si="18"/>
        <v>Demarcações</v>
      </c>
      <c r="U21" s="38" t="str">
        <f t="shared" si="7"/>
        <v>Referências</v>
      </c>
      <c r="V21" s="35" t="s">
        <v>4844</v>
      </c>
      <c r="W21" s="20" t="str">
        <f t="shared" si="3"/>
        <v>Key.Fro.21</v>
      </c>
      <c r="X21" s="36" t="s">
        <v>1</v>
      </c>
      <c r="Y21" s="54" t="s">
        <v>4947</v>
      </c>
    </row>
    <row r="22" spans="1:25" ht="6.65" customHeight="1" x14ac:dyDescent="0.4">
      <c r="A22" s="34">
        <v>22</v>
      </c>
      <c r="B22" s="96" t="s">
        <v>78</v>
      </c>
      <c r="C22" s="47" t="s">
        <v>5000</v>
      </c>
      <c r="D22" s="47" t="s">
        <v>5006</v>
      </c>
      <c r="E22" s="96" t="s">
        <v>5007</v>
      </c>
      <c r="F22" s="97" t="s">
        <v>4980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35" t="str">
        <f t="shared" ref="L22" si="19">CONCATENATE("", C22)</f>
        <v>Fronteiras</v>
      </c>
      <c r="M22" s="35" t="str">
        <f t="shared" ref="M22" si="20">CONCATENATE("", D22)</f>
        <v>Demarcações</v>
      </c>
      <c r="N22" s="35" t="str">
        <f t="shared" ref="N22" si="21">(SUBSTITUTE(SUBSTITUTE(CONCATENATE("",E22),"."," ")," De "," de "))</f>
        <v>Referências</v>
      </c>
      <c r="O22" s="36" t="str">
        <f t="shared" ref="O22" si="22">F22</f>
        <v>Marco.de.Localização</v>
      </c>
      <c r="P22" s="36" t="s">
        <v>4960</v>
      </c>
      <c r="Q22" s="36" t="s">
        <v>4961</v>
      </c>
      <c r="R22" s="37" t="s">
        <v>1</v>
      </c>
      <c r="S22" s="38" t="str">
        <f t="shared" ref="S22" si="23">SUBSTITUTE(C22, "_", " ")</f>
        <v>Fronteiras</v>
      </c>
      <c r="T22" s="38" t="str">
        <f t="shared" ref="T22" si="24">SUBSTITUTE(D22, "_", " ")</f>
        <v>Demarcações</v>
      </c>
      <c r="U22" s="38" t="str">
        <f t="shared" ref="U22" si="25">SUBSTITUTE(E22, ".", " ")</f>
        <v>Referências</v>
      </c>
      <c r="V22" s="35" t="s">
        <v>4844</v>
      </c>
      <c r="W22" s="20" t="str">
        <f t="shared" ref="W22" si="26">CONCATENATE("Key.",LEFT(C22,3),".",A22)</f>
        <v>Key.Fro.22</v>
      </c>
      <c r="X22" s="36" t="s">
        <v>1</v>
      </c>
      <c r="Y22" s="54" t="s">
        <v>4959</v>
      </c>
    </row>
    <row r="23" spans="1:25" ht="6.65" customHeight="1" x14ac:dyDescent="0.4">
      <c r="A23" s="34">
        <v>23</v>
      </c>
      <c r="B23" s="96" t="s">
        <v>78</v>
      </c>
      <c r="C23" s="47" t="s">
        <v>5000</v>
      </c>
      <c r="D23" s="47" t="s">
        <v>5006</v>
      </c>
      <c r="E23" s="96" t="s">
        <v>5007</v>
      </c>
      <c r="F23" s="97" t="s">
        <v>4974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35" t="str">
        <f t="shared" si="13"/>
        <v>Fronteiras</v>
      </c>
      <c r="M23" s="35" t="str">
        <f t="shared" si="14"/>
        <v>Demarcações</v>
      </c>
      <c r="N23" s="35" t="str">
        <f t="shared" si="15"/>
        <v>Referências</v>
      </c>
      <c r="O23" s="36" t="str">
        <f t="shared" si="16"/>
        <v>Marco.Quilométrico</v>
      </c>
      <c r="P23" s="36" t="s">
        <v>4951</v>
      </c>
      <c r="Q23" s="36" t="s">
        <v>4952</v>
      </c>
      <c r="R23" s="37" t="s">
        <v>1</v>
      </c>
      <c r="S23" s="38" t="str">
        <f t="shared" si="17"/>
        <v>Fronteiras</v>
      </c>
      <c r="T23" s="38" t="str">
        <f t="shared" si="18"/>
        <v>Demarcações</v>
      </c>
      <c r="U23" s="38" t="str">
        <f t="shared" si="7"/>
        <v>Referências</v>
      </c>
      <c r="V23" s="35" t="s">
        <v>4844</v>
      </c>
      <c r="W23" s="20" t="str">
        <f t="shared" si="3"/>
        <v>Key.Fro.23</v>
      </c>
      <c r="X23" s="36" t="s">
        <v>1</v>
      </c>
      <c r="Y23" s="54" t="s">
        <v>4950</v>
      </c>
    </row>
    <row r="24" spans="1:25" ht="6.65" customHeight="1" x14ac:dyDescent="0.4">
      <c r="A24" s="34">
        <v>24</v>
      </c>
      <c r="B24" s="96" t="s">
        <v>78</v>
      </c>
      <c r="C24" s="47" t="s">
        <v>5000</v>
      </c>
      <c r="D24" s="47" t="s">
        <v>5006</v>
      </c>
      <c r="E24" s="96" t="s">
        <v>5007</v>
      </c>
      <c r="F24" s="97" t="s">
        <v>4975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35" t="str">
        <f t="shared" si="13"/>
        <v>Fronteiras</v>
      </c>
      <c r="M24" s="35" t="str">
        <f t="shared" si="14"/>
        <v>Demarcações</v>
      </c>
      <c r="N24" s="35" t="str">
        <f t="shared" si="15"/>
        <v>Referências</v>
      </c>
      <c r="O24" s="36" t="str">
        <f t="shared" si="16"/>
        <v>Marco.Geográfico</v>
      </c>
      <c r="P24" s="36" t="s">
        <v>4954</v>
      </c>
      <c r="Q24" s="36" t="s">
        <v>4955</v>
      </c>
      <c r="R24" s="37" t="s">
        <v>1</v>
      </c>
      <c r="S24" s="38" t="str">
        <f t="shared" si="17"/>
        <v>Fronteiras</v>
      </c>
      <c r="T24" s="38" t="str">
        <f t="shared" si="18"/>
        <v>Demarcações</v>
      </c>
      <c r="U24" s="38" t="str">
        <f t="shared" si="7"/>
        <v>Referências</v>
      </c>
      <c r="V24" s="35" t="s">
        <v>4844</v>
      </c>
      <c r="W24" s="20" t="str">
        <f t="shared" si="3"/>
        <v>Key.Fro.24</v>
      </c>
      <c r="X24" s="36" t="s">
        <v>1</v>
      </c>
      <c r="Y24" s="54" t="s">
        <v>4953</v>
      </c>
    </row>
    <row r="25" spans="1:25" ht="6.65" customHeight="1" x14ac:dyDescent="0.4">
      <c r="A25" s="34">
        <v>25</v>
      </c>
      <c r="B25" s="96" t="s">
        <v>78</v>
      </c>
      <c r="C25" s="47" t="s">
        <v>5000</v>
      </c>
      <c r="D25" s="47" t="s">
        <v>5006</v>
      </c>
      <c r="E25" s="96" t="s">
        <v>5007</v>
      </c>
      <c r="F25" s="97" t="s">
        <v>5008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35" t="str">
        <f t="shared" si="13"/>
        <v>Fronteiras</v>
      </c>
      <c r="M25" s="35" t="str">
        <f t="shared" si="14"/>
        <v>Demarcações</v>
      </c>
      <c r="N25" s="35" t="str">
        <f t="shared" si="15"/>
        <v>Referências</v>
      </c>
      <c r="O25" s="36" t="str">
        <f t="shared" si="16"/>
        <v>Marco.de.Milha</v>
      </c>
      <c r="P25" s="36" t="s">
        <v>4957</v>
      </c>
      <c r="Q25" s="36" t="s">
        <v>4958</v>
      </c>
      <c r="R25" s="37" t="s">
        <v>1</v>
      </c>
      <c r="S25" s="38" t="str">
        <f t="shared" si="17"/>
        <v>Fronteiras</v>
      </c>
      <c r="T25" s="38" t="str">
        <f t="shared" si="18"/>
        <v>Demarcações</v>
      </c>
      <c r="U25" s="38" t="str">
        <f t="shared" si="7"/>
        <v>Referências</v>
      </c>
      <c r="V25" s="35" t="s">
        <v>4844</v>
      </c>
      <c r="W25" s="20" t="str">
        <f t="shared" si="3"/>
        <v>Key.Fro.25</v>
      </c>
      <c r="X25" s="36" t="s">
        <v>1</v>
      </c>
      <c r="Y25" s="54" t="s">
        <v>4956</v>
      </c>
    </row>
    <row r="26" spans="1:25" ht="6.65" customHeight="1" x14ac:dyDescent="0.4">
      <c r="A26" s="34">
        <v>26</v>
      </c>
      <c r="B26" s="96" t="s">
        <v>78</v>
      </c>
      <c r="C26" s="47" t="s">
        <v>5000</v>
      </c>
      <c r="D26" s="47" t="s">
        <v>5006</v>
      </c>
      <c r="E26" s="96" t="s">
        <v>5007</v>
      </c>
      <c r="F26" s="97" t="s">
        <v>5009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35" t="str">
        <f t="shared" si="13"/>
        <v>Fronteiras</v>
      </c>
      <c r="M26" s="35" t="str">
        <f t="shared" si="14"/>
        <v>Demarcações</v>
      </c>
      <c r="N26" s="35" t="str">
        <f t="shared" si="15"/>
        <v>Referências</v>
      </c>
      <c r="O26" s="36" t="str">
        <f t="shared" si="16"/>
        <v>Estaca.de.Controle</v>
      </c>
      <c r="P26" s="36" t="s">
        <v>4963</v>
      </c>
      <c r="Q26" s="36" t="s">
        <v>4964</v>
      </c>
      <c r="R26" s="37" t="s">
        <v>1</v>
      </c>
      <c r="S26" s="38" t="str">
        <f t="shared" si="17"/>
        <v>Fronteiras</v>
      </c>
      <c r="T26" s="38" t="str">
        <f t="shared" si="18"/>
        <v>Demarcações</v>
      </c>
      <c r="U26" s="38" t="str">
        <f t="shared" si="7"/>
        <v>Referências</v>
      </c>
      <c r="V26" s="35" t="s">
        <v>4844</v>
      </c>
      <c r="W26" s="20" t="str">
        <f t="shared" si="3"/>
        <v>Key.Fro.26</v>
      </c>
      <c r="X26" s="36" t="s">
        <v>1</v>
      </c>
      <c r="Y26" s="54" t="s">
        <v>4962</v>
      </c>
    </row>
    <row r="27" spans="1:25" ht="6.65" customHeight="1" x14ac:dyDescent="0.4">
      <c r="A27" s="34">
        <v>27</v>
      </c>
      <c r="B27" s="96" t="s">
        <v>78</v>
      </c>
      <c r="C27" s="47" t="s">
        <v>5000</v>
      </c>
      <c r="D27" s="47" t="s">
        <v>5006</v>
      </c>
      <c r="E27" s="96" t="s">
        <v>5007</v>
      </c>
      <c r="F27" s="97" t="s">
        <v>5010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35" t="str">
        <f t="shared" si="13"/>
        <v>Fronteiras</v>
      </c>
      <c r="M27" s="35" t="str">
        <f t="shared" si="14"/>
        <v>Demarcações</v>
      </c>
      <c r="N27" s="35" t="str">
        <f t="shared" si="15"/>
        <v>Referências</v>
      </c>
      <c r="O27" s="36" t="str">
        <f t="shared" si="16"/>
        <v>Estação.de.Medição</v>
      </c>
      <c r="P27" s="36" t="s">
        <v>4966</v>
      </c>
      <c r="Q27" s="36" t="s">
        <v>4967</v>
      </c>
      <c r="R27" s="37" t="s">
        <v>1</v>
      </c>
      <c r="S27" s="38" t="str">
        <f t="shared" si="17"/>
        <v>Fronteiras</v>
      </c>
      <c r="T27" s="38" t="str">
        <f t="shared" si="18"/>
        <v>Demarcações</v>
      </c>
      <c r="U27" s="38" t="str">
        <f t="shared" si="7"/>
        <v>Referências</v>
      </c>
      <c r="V27" s="35" t="s">
        <v>4844</v>
      </c>
      <c r="W27" s="20" t="str">
        <f t="shared" si="3"/>
        <v>Key.Fro.27</v>
      </c>
      <c r="X27" s="36" t="s">
        <v>1</v>
      </c>
      <c r="Y27" s="54" t="s">
        <v>4965</v>
      </c>
    </row>
    <row r="28" spans="1:25" ht="6.65" customHeight="1" x14ac:dyDescent="0.4">
      <c r="A28" s="34">
        <v>28</v>
      </c>
      <c r="B28" s="96" t="s">
        <v>78</v>
      </c>
      <c r="C28" s="47" t="s">
        <v>5000</v>
      </c>
      <c r="D28" s="47" t="s">
        <v>5006</v>
      </c>
      <c r="E28" s="96" t="s">
        <v>5007</v>
      </c>
      <c r="F28" s="97" t="s">
        <v>4976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35" t="str">
        <f t="shared" si="13"/>
        <v>Fronteiras</v>
      </c>
      <c r="M28" s="35" t="str">
        <f t="shared" si="14"/>
        <v>Demarcações</v>
      </c>
      <c r="N28" s="35" t="str">
        <f t="shared" si="15"/>
        <v>Referências</v>
      </c>
      <c r="O28" s="36" t="str">
        <f t="shared" si="16"/>
        <v xml:space="preserve">Superelevação </v>
      </c>
      <c r="P28" s="36" t="s">
        <v>4969</v>
      </c>
      <c r="Q28" s="36" t="s">
        <v>4970</v>
      </c>
      <c r="R28" s="37" t="s">
        <v>1</v>
      </c>
      <c r="S28" s="38" t="str">
        <f t="shared" si="17"/>
        <v>Fronteiras</v>
      </c>
      <c r="T28" s="38" t="str">
        <f t="shared" si="18"/>
        <v>Demarcações</v>
      </c>
      <c r="U28" s="38" t="str">
        <f t="shared" si="7"/>
        <v>Referências</v>
      </c>
      <c r="V28" s="35" t="s">
        <v>4844</v>
      </c>
      <c r="W28" s="20" t="str">
        <f t="shared" si="3"/>
        <v>Key.Fro.28</v>
      </c>
      <c r="X28" s="36" t="s">
        <v>1</v>
      </c>
      <c r="Y28" s="54" t="s">
        <v>4968</v>
      </c>
    </row>
    <row r="29" spans="1:25" ht="6.65" customHeight="1" x14ac:dyDescent="0.4">
      <c r="A29" s="34">
        <v>29</v>
      </c>
      <c r="B29" s="96" t="s">
        <v>78</v>
      </c>
      <c r="C29" s="47" t="s">
        <v>5000</v>
      </c>
      <c r="D29" s="47" t="s">
        <v>5006</v>
      </c>
      <c r="E29" s="96" t="s">
        <v>5007</v>
      </c>
      <c r="F29" s="97" t="s">
        <v>4991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35" t="str">
        <f t="shared" si="13"/>
        <v>Fronteiras</v>
      </c>
      <c r="M29" s="35" t="str">
        <f t="shared" si="14"/>
        <v>Demarcações</v>
      </c>
      <c r="N29" s="35" t="str">
        <f t="shared" si="15"/>
        <v>Referências</v>
      </c>
      <c r="O29" s="36" t="str">
        <f t="shared" si="16"/>
        <v>Largura.de.Pista</v>
      </c>
      <c r="P29" s="36" t="s">
        <v>4972</v>
      </c>
      <c r="Q29" s="36" t="s">
        <v>4973</v>
      </c>
      <c r="R29" s="37" t="s">
        <v>1</v>
      </c>
      <c r="S29" s="38" t="str">
        <f t="shared" si="17"/>
        <v>Fronteiras</v>
      </c>
      <c r="T29" s="38" t="str">
        <f t="shared" si="18"/>
        <v>Demarcações</v>
      </c>
      <c r="U29" s="38" t="str">
        <f t="shared" si="7"/>
        <v>Referências</v>
      </c>
      <c r="V29" s="35" t="s">
        <v>4844</v>
      </c>
      <c r="W29" s="20" t="str">
        <f t="shared" si="3"/>
        <v>Key.Fro.29</v>
      </c>
      <c r="X29" s="36" t="s">
        <v>1</v>
      </c>
      <c r="Y29" s="54" t="s">
        <v>4971</v>
      </c>
    </row>
    <row r="30" spans="1:25" ht="6" customHeight="1" x14ac:dyDescent="0.4">
      <c r="A30" s="34">
        <v>30</v>
      </c>
      <c r="B30" s="41" t="s">
        <v>78</v>
      </c>
      <c r="C30" s="47" t="s">
        <v>5056</v>
      </c>
      <c r="D30" s="47" t="s">
        <v>5055</v>
      </c>
      <c r="E30" s="47" t="s">
        <v>5054</v>
      </c>
      <c r="F30" s="47" t="s">
        <v>838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si="4"/>
        <v>Topografias</v>
      </c>
      <c r="M30" s="40" t="str">
        <f t="shared" si="8"/>
        <v>Altimetrias</v>
      </c>
      <c r="N30" s="40" t="str">
        <f t="shared" si="8"/>
        <v>Terrenos</v>
      </c>
      <c r="O30" s="40" t="str">
        <f t="shared" ref="O30:O35" si="27">_xlfn.CONCAT(SUBSTITUTE(F30,"."," "))</f>
        <v>Modelo Tridimensional</v>
      </c>
      <c r="P30" s="40" t="s">
        <v>4855</v>
      </c>
      <c r="Q30" s="57" t="str">
        <f t="shared" ref="Q30:Q39" si="28">_xlfn.TRANSLATE(P30,"pt","es")</f>
        <v>Malla tridimensional o sólido tridimensional del terreno. Los modelos antiguos de Revit utilizan malla, los modelos nuevos utilizan sólidos</v>
      </c>
      <c r="R30" s="37" t="s">
        <v>1</v>
      </c>
      <c r="S30" s="38" t="str">
        <f t="shared" si="5"/>
        <v>Topografias</v>
      </c>
      <c r="T30" s="38" t="str">
        <f t="shared" si="6"/>
        <v>Altimetrias</v>
      </c>
      <c r="U30" s="38" t="str">
        <f t="shared" si="7"/>
        <v>Terrenos</v>
      </c>
      <c r="V30" s="35" t="s">
        <v>4844</v>
      </c>
      <c r="W30" s="20" t="str">
        <f t="shared" si="3"/>
        <v>Key.Top.30</v>
      </c>
      <c r="X30" s="38" t="s">
        <v>832</v>
      </c>
      <c r="Y30" s="38" t="s">
        <v>4858</v>
      </c>
    </row>
    <row r="31" spans="1:25" ht="6" customHeight="1" x14ac:dyDescent="0.4">
      <c r="A31" s="34">
        <v>31</v>
      </c>
      <c r="B31" s="41" t="s">
        <v>78</v>
      </c>
      <c r="C31" s="47" t="s">
        <v>5056</v>
      </c>
      <c r="D31" s="47" t="s">
        <v>5055</v>
      </c>
      <c r="E31" s="47" t="s">
        <v>5054</v>
      </c>
      <c r="F31" s="47" t="s">
        <v>4845</v>
      </c>
      <c r="G31" s="64" t="s">
        <v>1</v>
      </c>
      <c r="H31" s="64" t="s">
        <v>1</v>
      </c>
      <c r="I31" s="64" t="s">
        <v>1</v>
      </c>
      <c r="J31" s="64" t="s">
        <v>1</v>
      </c>
      <c r="K31" s="64" t="s">
        <v>1</v>
      </c>
      <c r="L31" s="40" t="str">
        <f t="shared" si="4"/>
        <v>Topografias</v>
      </c>
      <c r="M31" s="40" t="str">
        <f t="shared" si="8"/>
        <v>Altimetrias</v>
      </c>
      <c r="N31" s="40" t="str">
        <f t="shared" si="8"/>
        <v>Terrenos</v>
      </c>
      <c r="O31" s="40" t="str">
        <f t="shared" si="27"/>
        <v>MDT Núcleo Tridimensional</v>
      </c>
      <c r="P31" s="40" t="s">
        <v>4850</v>
      </c>
      <c r="Q31" s="57" t="str">
        <f t="shared" si="28"/>
        <v>Terreno tridimensional sólido: capa central</v>
      </c>
      <c r="R31" s="37" t="s">
        <v>1</v>
      </c>
      <c r="S31" s="38" t="str">
        <f t="shared" si="5"/>
        <v>Topografias</v>
      </c>
      <c r="T31" s="38" t="str">
        <f t="shared" si="6"/>
        <v>Altimetrias</v>
      </c>
      <c r="U31" s="38" t="str">
        <f t="shared" si="7"/>
        <v>Terrenos</v>
      </c>
      <c r="V31" s="35" t="s">
        <v>4844</v>
      </c>
      <c r="W31" s="20" t="str">
        <f t="shared" si="3"/>
        <v>Key.Top.31</v>
      </c>
      <c r="X31" s="38" t="s">
        <v>835</v>
      </c>
      <c r="Y31" s="38" t="s">
        <v>4858</v>
      </c>
    </row>
    <row r="32" spans="1:25" ht="6" customHeight="1" x14ac:dyDescent="0.4">
      <c r="A32" s="34">
        <v>32</v>
      </c>
      <c r="B32" s="41" t="s">
        <v>78</v>
      </c>
      <c r="C32" s="47" t="s">
        <v>5056</v>
      </c>
      <c r="D32" s="47" t="s">
        <v>5055</v>
      </c>
      <c r="E32" s="47" t="s">
        <v>5054</v>
      </c>
      <c r="F32" s="47" t="s">
        <v>4846</v>
      </c>
      <c r="G32" s="64" t="s">
        <v>1</v>
      </c>
      <c r="H32" s="64" t="s">
        <v>1</v>
      </c>
      <c r="I32" s="64" t="s">
        <v>1</v>
      </c>
      <c r="J32" s="64" t="s">
        <v>1</v>
      </c>
      <c r="K32" s="64" t="s">
        <v>1</v>
      </c>
      <c r="L32" s="40" t="str">
        <f t="shared" si="4"/>
        <v>Topografias</v>
      </c>
      <c r="M32" s="40" t="str">
        <f t="shared" si="8"/>
        <v>Altimetrias</v>
      </c>
      <c r="N32" s="40" t="str">
        <f t="shared" si="8"/>
        <v>Terrenos</v>
      </c>
      <c r="O32" s="40" t="str">
        <f t="shared" si="27"/>
        <v>MDT Substrato Tridimensional</v>
      </c>
      <c r="P32" s="40" t="s">
        <v>4851</v>
      </c>
      <c r="Q32" s="57" t="str">
        <f t="shared" si="28"/>
        <v>Terreno tridimensional sólido: capa de sustrato</v>
      </c>
      <c r="R32" s="37" t="s">
        <v>1</v>
      </c>
      <c r="S32" s="38" t="str">
        <f t="shared" si="5"/>
        <v>Topografias</v>
      </c>
      <c r="T32" s="38" t="str">
        <f t="shared" si="6"/>
        <v>Altimetrias</v>
      </c>
      <c r="U32" s="38" t="str">
        <f t="shared" si="7"/>
        <v>Terrenos</v>
      </c>
      <c r="V32" s="35" t="s">
        <v>4844</v>
      </c>
      <c r="W32" s="20" t="str">
        <f t="shared" si="3"/>
        <v>Key.Top.32</v>
      </c>
      <c r="X32" s="38" t="s">
        <v>836</v>
      </c>
      <c r="Y32" s="38" t="s">
        <v>4858</v>
      </c>
    </row>
    <row r="33" spans="1:25" ht="6" customHeight="1" x14ac:dyDescent="0.4">
      <c r="A33" s="34">
        <v>33</v>
      </c>
      <c r="B33" s="41" t="s">
        <v>78</v>
      </c>
      <c r="C33" s="47" t="s">
        <v>5056</v>
      </c>
      <c r="D33" s="47" t="s">
        <v>5055</v>
      </c>
      <c r="E33" s="47" t="s">
        <v>5054</v>
      </c>
      <c r="F33" s="47" t="s">
        <v>4847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4"/>
        <v>Topografias</v>
      </c>
      <c r="M33" s="40" t="str">
        <f t="shared" si="8"/>
        <v>Altimetrias</v>
      </c>
      <c r="N33" s="40" t="str">
        <f t="shared" si="8"/>
        <v>Terrenos</v>
      </c>
      <c r="O33" s="40" t="str">
        <f t="shared" si="27"/>
        <v>MDT Membrana Tridimensional</v>
      </c>
      <c r="P33" s="40" t="s">
        <v>4852</v>
      </c>
      <c r="Q33" s="57" t="str">
        <f t="shared" si="28"/>
        <v>Sólido molido tridimensional: capa de membrana</v>
      </c>
      <c r="R33" s="37" t="s">
        <v>1</v>
      </c>
      <c r="S33" s="38" t="str">
        <f t="shared" si="5"/>
        <v>Topografias</v>
      </c>
      <c r="T33" s="38" t="str">
        <f t="shared" si="6"/>
        <v>Altimetrias</v>
      </c>
      <c r="U33" s="38" t="str">
        <f t="shared" si="7"/>
        <v>Terrenos</v>
      </c>
      <c r="V33" s="35" t="s">
        <v>4844</v>
      </c>
      <c r="W33" s="20" t="str">
        <f t="shared" si="3"/>
        <v>Key.Top.33</v>
      </c>
      <c r="X33" s="38" t="s">
        <v>839</v>
      </c>
      <c r="Y33" s="38" t="s">
        <v>4858</v>
      </c>
    </row>
    <row r="34" spans="1:25" ht="6" customHeight="1" x14ac:dyDescent="0.4">
      <c r="A34" s="34">
        <v>34</v>
      </c>
      <c r="B34" s="41" t="s">
        <v>78</v>
      </c>
      <c r="C34" s="47" t="s">
        <v>5056</v>
      </c>
      <c r="D34" s="47" t="s">
        <v>5055</v>
      </c>
      <c r="E34" s="47" t="s">
        <v>5054</v>
      </c>
      <c r="F34" s="47" t="s">
        <v>4848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4"/>
        <v>Topografias</v>
      </c>
      <c r="M34" s="40" t="str">
        <f t="shared" si="8"/>
        <v>Altimetrias</v>
      </c>
      <c r="N34" s="40" t="str">
        <f t="shared" si="8"/>
        <v>Terrenos</v>
      </c>
      <c r="O34" s="40" t="str">
        <f t="shared" si="27"/>
        <v>MDT Isolamento Tridimensional</v>
      </c>
      <c r="P34" s="40" t="s">
        <v>4853</v>
      </c>
      <c r="Q34" s="57" t="str">
        <f t="shared" si="28"/>
        <v>Sólido de tierra tridimensional: capa de aislamiento</v>
      </c>
      <c r="R34" s="37" t="s">
        <v>1</v>
      </c>
      <c r="S34" s="38" t="str">
        <f t="shared" si="5"/>
        <v>Topografias</v>
      </c>
      <c r="T34" s="38" t="str">
        <f t="shared" si="6"/>
        <v>Altimetrias</v>
      </c>
      <c r="U34" s="38" t="str">
        <f t="shared" si="7"/>
        <v>Terrenos</v>
      </c>
      <c r="V34" s="35" t="s">
        <v>4844</v>
      </c>
      <c r="W34" s="20" t="str">
        <f t="shared" si="3"/>
        <v>Key.Top.34</v>
      </c>
      <c r="X34" s="38" t="s">
        <v>834</v>
      </c>
      <c r="Y34" s="38" t="s">
        <v>4858</v>
      </c>
    </row>
    <row r="35" spans="1:25" ht="6" customHeight="1" x14ac:dyDescent="0.4">
      <c r="A35" s="34">
        <v>35</v>
      </c>
      <c r="B35" s="41" t="s">
        <v>78</v>
      </c>
      <c r="C35" s="47" t="s">
        <v>5056</v>
      </c>
      <c r="D35" s="47" t="s">
        <v>5055</v>
      </c>
      <c r="E35" s="47" t="s">
        <v>5054</v>
      </c>
      <c r="F35" s="47" t="s">
        <v>4849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1</v>
      </c>
      <c r="L35" s="40" t="str">
        <f t="shared" ref="L35:L41" si="29">_xlfn.CONCAT(SUBSTITUTE(C35,"1.",""))</f>
        <v>Topografias</v>
      </c>
      <c r="M35" s="40" t="str">
        <f t="shared" si="8"/>
        <v>Altimetrias</v>
      </c>
      <c r="N35" s="40" t="str">
        <f t="shared" si="8"/>
        <v>Terrenos</v>
      </c>
      <c r="O35" s="40" t="str">
        <f t="shared" si="27"/>
        <v>MDT Superficial Tridimensional</v>
      </c>
      <c r="P35" s="40" t="s">
        <v>4854</v>
      </c>
      <c r="Q35" s="57" t="str">
        <f t="shared" si="28"/>
        <v>Sólido tridimensional del terreno: capa superficial</v>
      </c>
      <c r="R35" s="37" t="s">
        <v>1</v>
      </c>
      <c r="S35" s="38" t="str">
        <f t="shared" si="5"/>
        <v>Topografias</v>
      </c>
      <c r="T35" s="38" t="str">
        <f t="shared" si="6"/>
        <v>Altimetrias</v>
      </c>
      <c r="U35" s="38" t="str">
        <f t="shared" si="7"/>
        <v>Terrenos</v>
      </c>
      <c r="V35" s="35" t="s">
        <v>4844</v>
      </c>
      <c r="W35" s="20" t="str">
        <f t="shared" si="3"/>
        <v>Key.Top.35</v>
      </c>
      <c r="X35" s="38" t="s">
        <v>837</v>
      </c>
      <c r="Y35" s="38" t="s">
        <v>4858</v>
      </c>
    </row>
    <row r="36" spans="1:25" ht="6" customHeight="1" x14ac:dyDescent="0.4">
      <c r="A36" s="34">
        <v>36</v>
      </c>
      <c r="B36" s="41" t="s">
        <v>78</v>
      </c>
      <c r="C36" s="47" t="s">
        <v>5056</v>
      </c>
      <c r="D36" s="47" t="s">
        <v>5055</v>
      </c>
      <c r="E36" s="47" t="s">
        <v>5057</v>
      </c>
      <c r="F36" s="47" t="s">
        <v>5062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1</v>
      </c>
      <c r="L36" s="40" t="str">
        <f t="shared" si="29"/>
        <v>Topografias</v>
      </c>
      <c r="M36" s="40" t="str">
        <f t="shared" si="8"/>
        <v>Altimetrias</v>
      </c>
      <c r="N36" s="40" t="str">
        <f t="shared" si="8"/>
        <v>Curvas de Nível</v>
      </c>
      <c r="O36" s="40" t="str">
        <f t="shared" ref="O36:O41" si="30">_xlfn.CONCAT(SUBSTITUTE(F36,"."," "))</f>
        <v>Curva de Nível 10m</v>
      </c>
      <c r="P36" s="40" t="s">
        <v>831</v>
      </c>
      <c r="Q36" s="57" t="str">
        <f t="shared" si="28"/>
        <v>Línea de contorno maestra de 10 metros</v>
      </c>
      <c r="R36" s="37" t="s">
        <v>1</v>
      </c>
      <c r="S36" s="38" t="str">
        <f t="shared" si="5"/>
        <v>Topografias</v>
      </c>
      <c r="T36" s="38" t="str">
        <f t="shared" si="6"/>
        <v>Altimetrias</v>
      </c>
      <c r="U36" s="38" t="str">
        <f t="shared" si="7"/>
        <v>Curvas de Nível</v>
      </c>
      <c r="V36" s="35" t="s">
        <v>4844</v>
      </c>
      <c r="W36" s="20" t="str">
        <f t="shared" si="3"/>
        <v>Key.Top.36</v>
      </c>
      <c r="X36" s="38" t="s">
        <v>833</v>
      </c>
      <c r="Y36" s="38" t="s">
        <v>4859</v>
      </c>
    </row>
    <row r="37" spans="1:25" ht="6" customHeight="1" x14ac:dyDescent="0.4">
      <c r="A37" s="34">
        <v>37</v>
      </c>
      <c r="B37" s="41" t="s">
        <v>78</v>
      </c>
      <c r="C37" s="47" t="s">
        <v>5056</v>
      </c>
      <c r="D37" s="47" t="s">
        <v>5055</v>
      </c>
      <c r="E37" s="47" t="s">
        <v>5057</v>
      </c>
      <c r="F37" s="47" t="s">
        <v>5063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1</v>
      </c>
      <c r="L37" s="40" t="str">
        <f t="shared" si="29"/>
        <v>Topografias</v>
      </c>
      <c r="M37" s="40" t="str">
        <f t="shared" si="8"/>
        <v>Altimetrias</v>
      </c>
      <c r="N37" s="40" t="str">
        <f t="shared" si="8"/>
        <v>Curvas de Nível</v>
      </c>
      <c r="O37" s="40" t="str">
        <f t="shared" si="30"/>
        <v>Curva de Nível 05m</v>
      </c>
      <c r="P37" s="40" t="s">
        <v>5066</v>
      </c>
      <c r="Q37" s="57" t="str">
        <f t="shared" si="28"/>
        <v>Línea de contorno maestra de 5 metros</v>
      </c>
      <c r="R37" s="37" t="s">
        <v>1</v>
      </c>
      <c r="S37" s="38" t="str">
        <f t="shared" si="5"/>
        <v>Topografias</v>
      </c>
      <c r="T37" s="38" t="str">
        <f t="shared" si="6"/>
        <v>Altimetrias</v>
      </c>
      <c r="U37" s="38" t="str">
        <f t="shared" si="7"/>
        <v>Curvas de Nível</v>
      </c>
      <c r="V37" s="35" t="s">
        <v>4844</v>
      </c>
      <c r="W37" s="20" t="str">
        <f t="shared" si="3"/>
        <v>Key.Top.37</v>
      </c>
      <c r="X37" s="38" t="s">
        <v>833</v>
      </c>
      <c r="Y37" s="38" t="s">
        <v>4859</v>
      </c>
    </row>
    <row r="38" spans="1:25" ht="6" customHeight="1" x14ac:dyDescent="0.4">
      <c r="A38" s="34">
        <v>38</v>
      </c>
      <c r="B38" s="41" t="s">
        <v>78</v>
      </c>
      <c r="C38" s="47" t="s">
        <v>5056</v>
      </c>
      <c r="D38" s="47" t="s">
        <v>5055</v>
      </c>
      <c r="E38" s="47" t="s">
        <v>5057</v>
      </c>
      <c r="F38" s="47" t="s">
        <v>5064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1</v>
      </c>
      <c r="L38" s="40" t="str">
        <f t="shared" ref="L38" si="31">_xlfn.CONCAT(SUBSTITUTE(C38,"1.",""))</f>
        <v>Topografias</v>
      </c>
      <c r="M38" s="40" t="str">
        <f t="shared" ref="M38" si="32">_xlfn.CONCAT(SUBSTITUTE(D38,"."," "))</f>
        <v>Altimetrias</v>
      </c>
      <c r="N38" s="40" t="str">
        <f t="shared" ref="N38" si="33">_xlfn.CONCAT(SUBSTITUTE(E38,"."," "))</f>
        <v>Curvas de Nível</v>
      </c>
      <c r="O38" s="40" t="str">
        <f t="shared" ref="O38" si="34">_xlfn.CONCAT(SUBSTITUTE(F38,"."," "))</f>
        <v>Curva de Nível 01m</v>
      </c>
      <c r="P38" s="40" t="s">
        <v>5067</v>
      </c>
      <c r="Q38" s="57" t="str">
        <f t="shared" si="28"/>
        <v>Curva de nivel de 1 metro.</v>
      </c>
      <c r="R38" s="37" t="s">
        <v>1</v>
      </c>
      <c r="S38" s="38" t="str">
        <f t="shared" ref="S38" si="35">SUBSTITUTE(C38, ".", " ")</f>
        <v>Topografias</v>
      </c>
      <c r="T38" s="38" t="str">
        <f t="shared" ref="T38" si="36">SUBSTITUTE(D38, ".", " ")</f>
        <v>Altimetrias</v>
      </c>
      <c r="U38" s="38" t="str">
        <f t="shared" ref="U38" si="37">SUBSTITUTE(E38, ".", " ")</f>
        <v>Curvas de Nível</v>
      </c>
      <c r="V38" s="35" t="s">
        <v>4844</v>
      </c>
      <c r="W38" s="20" t="str">
        <f t="shared" ref="W38" si="38">CONCATENATE("Key.",LEFT(C38,3),".",A38)</f>
        <v>Key.Top.38</v>
      </c>
      <c r="X38" s="38" t="s">
        <v>833</v>
      </c>
      <c r="Y38" s="38" t="s">
        <v>4859</v>
      </c>
    </row>
    <row r="39" spans="1:25" ht="6" customHeight="1" x14ac:dyDescent="0.4">
      <c r="A39" s="34">
        <v>39</v>
      </c>
      <c r="B39" s="41" t="s">
        <v>78</v>
      </c>
      <c r="C39" s="47" t="s">
        <v>5056</v>
      </c>
      <c r="D39" s="47" t="s">
        <v>5055</v>
      </c>
      <c r="E39" s="47" t="s">
        <v>5057</v>
      </c>
      <c r="F39" s="47" t="s">
        <v>5065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1</v>
      </c>
      <c r="L39" s="40" t="str">
        <f t="shared" si="29"/>
        <v>Topografias</v>
      </c>
      <c r="M39" s="40" t="str">
        <f t="shared" si="8"/>
        <v>Altimetrias</v>
      </c>
      <c r="N39" s="40" t="str">
        <f t="shared" si="8"/>
        <v>Curvas de Nível</v>
      </c>
      <c r="O39" s="40" t="str">
        <f t="shared" si="30"/>
        <v>Curva de Nível Submétrica</v>
      </c>
      <c r="P39" s="40" t="s">
        <v>5068</v>
      </c>
      <c r="Q39" s="57" t="str">
        <f t="shared" si="28"/>
        <v>Línea de contorno submétrica, su valor debe ser inferior a 1m y puede ser de 5 cm, 10 cm, 25 cm, etc. Para ajustes de cajas o postes en el suelo.</v>
      </c>
      <c r="R39" s="37" t="s">
        <v>1</v>
      </c>
      <c r="S39" s="38" t="str">
        <f t="shared" si="5"/>
        <v>Topografias</v>
      </c>
      <c r="T39" s="38" t="str">
        <f t="shared" si="6"/>
        <v>Altimetrias</v>
      </c>
      <c r="U39" s="38" t="str">
        <f t="shared" si="7"/>
        <v>Curvas de Nível</v>
      </c>
      <c r="V39" s="35" t="s">
        <v>4844</v>
      </c>
      <c r="W39" s="20" t="str">
        <f t="shared" si="3"/>
        <v>Key.Top.39</v>
      </c>
      <c r="X39" s="38" t="s">
        <v>833</v>
      </c>
      <c r="Y39" s="38" t="s">
        <v>4859</v>
      </c>
    </row>
    <row r="40" spans="1:25" ht="6" customHeight="1" x14ac:dyDescent="0.4">
      <c r="A40" s="34">
        <v>40</v>
      </c>
      <c r="B40" s="41" t="s">
        <v>78</v>
      </c>
      <c r="C40" s="47" t="s">
        <v>5056</v>
      </c>
      <c r="D40" s="47" t="s">
        <v>5055</v>
      </c>
      <c r="E40" s="47" t="s">
        <v>5058</v>
      </c>
      <c r="F40" s="47" t="s">
        <v>5011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ref="L40" si="39">_xlfn.CONCAT(SUBSTITUTE(C40,"1.",""))</f>
        <v>Topografias</v>
      </c>
      <c r="M40" s="40" t="str">
        <f t="shared" ref="M40" si="40">_xlfn.CONCAT(SUBSTITUTE(D40,"."," "))</f>
        <v>Altimetrias</v>
      </c>
      <c r="N40" s="40" t="str">
        <f t="shared" ref="N40" si="41">_xlfn.CONCAT(SUBSTITUTE(E40,"."," "))</f>
        <v>Sondagens</v>
      </c>
      <c r="O40" s="40" t="str">
        <f t="shared" ref="O40" si="42">_xlfn.CONCAT(SUBSTITUTE(F40,"."," "))</f>
        <v>Ponto de Sondagem</v>
      </c>
      <c r="P40" s="40" t="s">
        <v>4875</v>
      </c>
      <c r="Q40" s="57" t="str">
        <f t="shared" ref="Q40" si="43">_xlfn.TRANSLATE(P40,"pt","es")</f>
        <v>Punto de topografía</v>
      </c>
      <c r="R40" s="37" t="s">
        <v>1</v>
      </c>
      <c r="S40" s="38" t="str">
        <f t="shared" ref="S40" si="44">SUBSTITUTE(C40, ".", " ")</f>
        <v>Topografias</v>
      </c>
      <c r="T40" s="38" t="str">
        <f t="shared" ref="T40" si="45">SUBSTITUTE(D40, ".", " ")</f>
        <v>Altimetrias</v>
      </c>
      <c r="U40" s="38" t="str">
        <f t="shared" si="7"/>
        <v>Sondagens</v>
      </c>
      <c r="V40" s="35" t="s">
        <v>4844</v>
      </c>
      <c r="W40" s="20" t="str">
        <f t="shared" si="3"/>
        <v>Key.Top.40</v>
      </c>
      <c r="X40" s="36" t="s">
        <v>4873</v>
      </c>
      <c r="Y40" s="38" t="s">
        <v>4857</v>
      </c>
    </row>
    <row r="41" spans="1:25" ht="6" customHeight="1" x14ac:dyDescent="0.4">
      <c r="A41" s="34">
        <v>41</v>
      </c>
      <c r="B41" s="41" t="s">
        <v>78</v>
      </c>
      <c r="C41" s="47" t="s">
        <v>5056</v>
      </c>
      <c r="D41" s="47" t="s">
        <v>5055</v>
      </c>
      <c r="E41" s="47" t="s">
        <v>5059</v>
      </c>
      <c r="F41" s="47" t="s">
        <v>5061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1</v>
      </c>
      <c r="L41" s="40" t="str">
        <f t="shared" si="29"/>
        <v>Topografias</v>
      </c>
      <c r="M41" s="40" t="str">
        <f t="shared" si="8"/>
        <v>Altimetrias</v>
      </c>
      <c r="N41" s="40" t="str">
        <f t="shared" si="8"/>
        <v>Vértices Poligonais</v>
      </c>
      <c r="O41" s="40" t="str">
        <f t="shared" si="30"/>
        <v>Ponto Interno</v>
      </c>
      <c r="P41" s="40" t="s">
        <v>4876</v>
      </c>
      <c r="Q41" s="57" t="str">
        <f t="shared" ref="Q41" si="46">_xlfn.TRANSLATE(P41,"pt","es")</f>
        <v>Marcador de elevación colocado dentro del terreno</v>
      </c>
      <c r="R41" s="37" t="s">
        <v>1</v>
      </c>
      <c r="S41" s="38" t="str">
        <f t="shared" si="5"/>
        <v>Topografias</v>
      </c>
      <c r="T41" s="38" t="str">
        <f t="shared" si="6"/>
        <v>Altimetrias</v>
      </c>
      <c r="U41" s="38" t="str">
        <f t="shared" si="7"/>
        <v>Vértices Poligonais</v>
      </c>
      <c r="V41" s="35" t="s">
        <v>4844</v>
      </c>
      <c r="W41" s="20" t="str">
        <f t="shared" si="3"/>
        <v>Key.Top.41</v>
      </c>
      <c r="X41" s="36" t="s">
        <v>4873</v>
      </c>
      <c r="Y41" s="38" t="s">
        <v>4857</v>
      </c>
    </row>
    <row r="42" spans="1:25" ht="6" customHeight="1" x14ac:dyDescent="0.4">
      <c r="A42" s="34">
        <v>42</v>
      </c>
      <c r="B42" s="41" t="s">
        <v>78</v>
      </c>
      <c r="C42" s="47" t="s">
        <v>5056</v>
      </c>
      <c r="D42" s="47" t="s">
        <v>5055</v>
      </c>
      <c r="E42" s="47" t="s">
        <v>5059</v>
      </c>
      <c r="F42" s="47" t="s">
        <v>5060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">
        <v>1</v>
      </c>
      <c r="L42" s="40" t="str">
        <f t="shared" ref="L42" si="47">_xlfn.CONCAT(SUBSTITUTE(C42,"1.",""))</f>
        <v>Topografias</v>
      </c>
      <c r="M42" s="40" t="str">
        <f t="shared" ref="M42" si="48">_xlfn.CONCAT(SUBSTITUTE(D42,"."," "))</f>
        <v>Altimetrias</v>
      </c>
      <c r="N42" s="40" t="str">
        <f t="shared" ref="N42" si="49">_xlfn.CONCAT(SUBSTITUTE(E42,"."," "))</f>
        <v>Vértices Poligonais</v>
      </c>
      <c r="O42" s="40" t="str">
        <f t="shared" ref="O42" si="50">_xlfn.CONCAT(SUBSTITUTE(F42,"."," "))</f>
        <v>Vértice de Divisa</v>
      </c>
      <c r="P42" s="40" t="s">
        <v>4877</v>
      </c>
      <c r="Q42" s="57" t="str">
        <f t="shared" ref="Q42" si="51">_xlfn.TRANSLATE(P42,"pt","es")</f>
        <v>Marcador de elevación colocado en el límite del terreno</v>
      </c>
      <c r="R42" s="37" t="s">
        <v>1</v>
      </c>
      <c r="S42" s="38" t="str">
        <f t="shared" ref="S42" si="52">SUBSTITUTE(C42, ".", " ")</f>
        <v>Topografias</v>
      </c>
      <c r="T42" s="38" t="str">
        <f t="shared" ref="T42" si="53">SUBSTITUTE(D42, ".", " ")</f>
        <v>Altimetrias</v>
      </c>
      <c r="U42" s="38" t="str">
        <f t="shared" si="7"/>
        <v>Vértices Poligonais</v>
      </c>
      <c r="V42" s="35" t="s">
        <v>4844</v>
      </c>
      <c r="W42" s="20" t="str">
        <f t="shared" si="3"/>
        <v>Key.Top.42</v>
      </c>
      <c r="X42" s="38" t="s">
        <v>4874</v>
      </c>
      <c r="Y42" s="38" t="s">
        <v>4857</v>
      </c>
    </row>
    <row r="43" spans="1:25" ht="6" customHeight="1" x14ac:dyDescent="0.4">
      <c r="A43" s="34">
        <v>43</v>
      </c>
      <c r="B43" s="41" t="s">
        <v>78</v>
      </c>
      <c r="C43" s="47" t="s">
        <v>5012</v>
      </c>
      <c r="D43" s="47" t="s">
        <v>5013</v>
      </c>
      <c r="E43" s="47" t="s">
        <v>5052</v>
      </c>
      <c r="F43" s="47" t="s">
        <v>720</v>
      </c>
      <c r="G43" s="64" t="s">
        <v>1</v>
      </c>
      <c r="H43" s="64" t="s">
        <v>1</v>
      </c>
      <c r="I43" s="64" t="s">
        <v>1</v>
      </c>
      <c r="J43" s="64" t="str">
        <f>_xlfn.CONCAT("é.area.de.planejamento some ",E43)</f>
        <v>é.area.de.planejamento some Zonificações</v>
      </c>
      <c r="K43" s="64" t="str">
        <f>_xlfn.CONCAT("é.dentro.de some ",F13)</f>
        <v>é.dentro.de some Cidade</v>
      </c>
      <c r="L43" s="40" t="str">
        <f t="shared" si="4"/>
        <v>Limites</v>
      </c>
      <c r="M43" s="40" t="str">
        <f t="shared" si="8"/>
        <v>Urbanísticos</v>
      </c>
      <c r="N43" s="40" t="str">
        <f t="shared" si="8"/>
        <v>Zonificações</v>
      </c>
      <c r="O43" s="40" t="str">
        <f t="shared" si="8"/>
        <v>Area de Planejamento</v>
      </c>
      <c r="P43" s="40" t="s">
        <v>721</v>
      </c>
      <c r="Q43" s="57" t="s">
        <v>722</v>
      </c>
      <c r="R43" s="37" t="s">
        <v>1</v>
      </c>
      <c r="S43" s="38" t="str">
        <f t="shared" si="5"/>
        <v>Limites</v>
      </c>
      <c r="T43" s="38" t="str">
        <f t="shared" si="6"/>
        <v>Urbanísticos</v>
      </c>
      <c r="U43" s="38" t="str">
        <f t="shared" si="7"/>
        <v>Zonificações</v>
      </c>
      <c r="V43" s="35" t="s">
        <v>4844</v>
      </c>
      <c r="W43" s="20" t="str">
        <f t="shared" si="3"/>
        <v>Key.Lim.43</v>
      </c>
      <c r="X43" s="38" t="s">
        <v>686</v>
      </c>
      <c r="Y43" s="38" t="s">
        <v>687</v>
      </c>
    </row>
    <row r="44" spans="1:25" ht="6" customHeight="1" x14ac:dyDescent="0.4">
      <c r="A44" s="34">
        <v>44</v>
      </c>
      <c r="B44" s="41" t="s">
        <v>78</v>
      </c>
      <c r="C44" s="47" t="s">
        <v>5012</v>
      </c>
      <c r="D44" s="47" t="s">
        <v>5013</v>
      </c>
      <c r="E44" s="47" t="s">
        <v>5052</v>
      </c>
      <c r="F44" s="47" t="s">
        <v>723</v>
      </c>
      <c r="G44" s="64" t="s">
        <v>1</v>
      </c>
      <c r="H44" s="64" t="s">
        <v>1</v>
      </c>
      <c r="I44" s="64" t="s">
        <v>1</v>
      </c>
      <c r="J44" s="64" t="str">
        <f>_xlfn.CONCAT("é.região.administrativa some ",E44)</f>
        <v>é.região.administrativa some Zonificações</v>
      </c>
      <c r="K44" s="64" t="str">
        <f>_xlfn.CONCAT("é.dentro.de some ",F43)</f>
        <v>é.dentro.de some Area.de.Planejamento</v>
      </c>
      <c r="L44" s="40" t="str">
        <f t="shared" si="4"/>
        <v>Limites</v>
      </c>
      <c r="M44" s="40" t="str">
        <f t="shared" si="8"/>
        <v>Urbanísticos</v>
      </c>
      <c r="N44" s="40" t="str">
        <f t="shared" si="8"/>
        <v>Zonificações</v>
      </c>
      <c r="O44" s="40" t="str">
        <f t="shared" si="8"/>
        <v>Região Administrativa</v>
      </c>
      <c r="P44" s="40" t="s">
        <v>724</v>
      </c>
      <c r="Q44" s="57" t="s">
        <v>725</v>
      </c>
      <c r="R44" s="37" t="s">
        <v>1</v>
      </c>
      <c r="S44" s="38" t="str">
        <f t="shared" si="5"/>
        <v>Limites</v>
      </c>
      <c r="T44" s="38" t="str">
        <f t="shared" si="6"/>
        <v>Urbanísticos</v>
      </c>
      <c r="U44" s="38" t="str">
        <f t="shared" si="7"/>
        <v>Zonificações</v>
      </c>
      <c r="V44" s="35" t="s">
        <v>4844</v>
      </c>
      <c r="W44" s="20" t="str">
        <f t="shared" si="3"/>
        <v>Key.Lim.44</v>
      </c>
      <c r="X44" s="38" t="s">
        <v>686</v>
      </c>
      <c r="Y44" s="38" t="s">
        <v>687</v>
      </c>
    </row>
    <row r="45" spans="1:25" ht="6" customHeight="1" x14ac:dyDescent="0.4">
      <c r="A45" s="34">
        <v>45</v>
      </c>
      <c r="B45" s="41" t="s">
        <v>78</v>
      </c>
      <c r="C45" s="47" t="s">
        <v>5012</v>
      </c>
      <c r="D45" s="47" t="s">
        <v>5013</v>
      </c>
      <c r="E45" s="47" t="s">
        <v>5052</v>
      </c>
      <c r="F45" s="47" t="s">
        <v>726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">
        <v>1</v>
      </c>
      <c r="L45" s="40" t="str">
        <f t="shared" si="4"/>
        <v>Limites</v>
      </c>
      <c r="M45" s="40" t="str">
        <f t="shared" si="8"/>
        <v>Urbanísticos</v>
      </c>
      <c r="N45" s="40" t="str">
        <f t="shared" si="8"/>
        <v>Zonificações</v>
      </c>
      <c r="O45" s="40" t="str">
        <f t="shared" si="8"/>
        <v>Area Interesse Especial</v>
      </c>
      <c r="P45" s="40" t="s">
        <v>727</v>
      </c>
      <c r="Q45" s="57" t="s">
        <v>728</v>
      </c>
      <c r="R45" s="37" t="s">
        <v>1</v>
      </c>
      <c r="S45" s="38" t="str">
        <f t="shared" si="5"/>
        <v>Limites</v>
      </c>
      <c r="T45" s="38" t="str">
        <f t="shared" si="6"/>
        <v>Urbanísticos</v>
      </c>
      <c r="U45" s="38" t="str">
        <f t="shared" si="7"/>
        <v>Zonificações</v>
      </c>
      <c r="V45" s="35" t="s">
        <v>4844</v>
      </c>
      <c r="W45" s="20" t="str">
        <f t="shared" si="3"/>
        <v>Key.Lim.45</v>
      </c>
      <c r="X45" s="38" t="s">
        <v>686</v>
      </c>
      <c r="Y45" s="38" t="s">
        <v>687</v>
      </c>
    </row>
    <row r="46" spans="1:25" ht="6" customHeight="1" x14ac:dyDescent="0.4">
      <c r="A46" s="34">
        <v>46</v>
      </c>
      <c r="B46" s="41" t="s">
        <v>78</v>
      </c>
      <c r="C46" s="47" t="s">
        <v>5012</v>
      </c>
      <c r="D46" s="47" t="s">
        <v>5013</v>
      </c>
      <c r="E46" s="47" t="s">
        <v>5052</v>
      </c>
      <c r="F46" s="47" t="s">
        <v>729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">
        <v>1</v>
      </c>
      <c r="L46" s="40" t="str">
        <f t="shared" si="4"/>
        <v>Limites</v>
      </c>
      <c r="M46" s="40" t="str">
        <f t="shared" ref="M46:O61" si="54">_xlfn.CONCAT(SUBSTITUTE(D46,"."," "))</f>
        <v>Urbanísticos</v>
      </c>
      <c r="N46" s="40" t="str">
        <f t="shared" si="54"/>
        <v>Zonificações</v>
      </c>
      <c r="O46" s="40" t="str">
        <f t="shared" si="54"/>
        <v>Area Restringida</v>
      </c>
      <c r="P46" s="40" t="s">
        <v>730</v>
      </c>
      <c r="Q46" s="40" t="s">
        <v>731</v>
      </c>
      <c r="R46" s="37" t="s">
        <v>1</v>
      </c>
      <c r="S46" s="38" t="str">
        <f t="shared" si="5"/>
        <v>Limites</v>
      </c>
      <c r="T46" s="38" t="str">
        <f t="shared" si="6"/>
        <v>Urbanísticos</v>
      </c>
      <c r="U46" s="38" t="str">
        <f t="shared" si="7"/>
        <v>Zonificações</v>
      </c>
      <c r="V46" s="35" t="s">
        <v>4844</v>
      </c>
      <c r="W46" s="20" t="str">
        <f t="shared" si="3"/>
        <v>Key.Lim.46</v>
      </c>
      <c r="X46" s="38" t="s">
        <v>686</v>
      </c>
      <c r="Y46" s="38" t="s">
        <v>687</v>
      </c>
    </row>
    <row r="47" spans="1:25" ht="6" customHeight="1" x14ac:dyDescent="0.4">
      <c r="A47" s="34">
        <v>47</v>
      </c>
      <c r="B47" s="41" t="s">
        <v>78</v>
      </c>
      <c r="C47" s="47" t="s">
        <v>5012</v>
      </c>
      <c r="D47" s="47" t="s">
        <v>5013</v>
      </c>
      <c r="E47" s="47" t="s">
        <v>5052</v>
      </c>
      <c r="F47" s="47" t="s">
        <v>732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">
        <v>733</v>
      </c>
      <c r="L47" s="40" t="str">
        <f t="shared" si="4"/>
        <v>Limites</v>
      </c>
      <c r="M47" s="40" t="str">
        <f t="shared" si="54"/>
        <v>Urbanísticos</v>
      </c>
      <c r="N47" s="40" t="str">
        <f t="shared" si="54"/>
        <v>Zonificações</v>
      </c>
      <c r="O47" s="40" t="str">
        <f t="shared" si="54"/>
        <v>Zona</v>
      </c>
      <c r="P47" s="40" t="s">
        <v>734</v>
      </c>
      <c r="Q47" s="57" t="s">
        <v>735</v>
      </c>
      <c r="R47" s="37" t="s">
        <v>1</v>
      </c>
      <c r="S47" s="38" t="str">
        <f t="shared" si="5"/>
        <v>Limites</v>
      </c>
      <c r="T47" s="38" t="str">
        <f t="shared" si="6"/>
        <v>Urbanísticos</v>
      </c>
      <c r="U47" s="38" t="str">
        <f t="shared" si="7"/>
        <v>Zonificações</v>
      </c>
      <c r="V47" s="35" t="s">
        <v>4844</v>
      </c>
      <c r="W47" s="20" t="str">
        <f t="shared" si="3"/>
        <v>Key.Lim.47</v>
      </c>
      <c r="X47" s="38" t="s">
        <v>686</v>
      </c>
      <c r="Y47" s="38" t="s">
        <v>687</v>
      </c>
    </row>
    <row r="48" spans="1:25" ht="6" customHeight="1" x14ac:dyDescent="0.4">
      <c r="A48" s="34">
        <v>48</v>
      </c>
      <c r="B48" s="41" t="s">
        <v>78</v>
      </c>
      <c r="C48" s="47" t="s">
        <v>5012</v>
      </c>
      <c r="D48" s="47" t="s">
        <v>5013</v>
      </c>
      <c r="E48" s="47" t="s">
        <v>5052</v>
      </c>
      <c r="F48" s="47" t="s">
        <v>736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">
        <v>733</v>
      </c>
      <c r="L48" s="40" t="str">
        <f t="shared" si="4"/>
        <v>Limites</v>
      </c>
      <c r="M48" s="40" t="str">
        <f t="shared" si="54"/>
        <v>Urbanísticos</v>
      </c>
      <c r="N48" s="40" t="str">
        <f t="shared" si="54"/>
        <v>Zonificações</v>
      </c>
      <c r="O48" s="40" t="str">
        <f t="shared" si="54"/>
        <v>Bairro</v>
      </c>
      <c r="P48" s="40" t="s">
        <v>737</v>
      </c>
      <c r="Q48" s="57" t="s">
        <v>738</v>
      </c>
      <c r="R48" s="37" t="s">
        <v>1</v>
      </c>
      <c r="S48" s="38" t="str">
        <f t="shared" si="5"/>
        <v>Limites</v>
      </c>
      <c r="T48" s="38" t="str">
        <f t="shared" si="6"/>
        <v>Urbanísticos</v>
      </c>
      <c r="U48" s="38" t="str">
        <f t="shared" si="7"/>
        <v>Zonificações</v>
      </c>
      <c r="V48" s="35" t="s">
        <v>4844</v>
      </c>
      <c r="W48" s="20" t="str">
        <f t="shared" si="3"/>
        <v>Key.Lim.48</v>
      </c>
      <c r="X48" s="38" t="s">
        <v>686</v>
      </c>
      <c r="Y48" s="38" t="s">
        <v>687</v>
      </c>
    </row>
    <row r="49" spans="1:25" ht="6" customHeight="1" x14ac:dyDescent="0.4">
      <c r="A49" s="34">
        <v>49</v>
      </c>
      <c r="B49" s="41" t="s">
        <v>78</v>
      </c>
      <c r="C49" s="47" t="s">
        <v>5012</v>
      </c>
      <c r="D49" s="47" t="s">
        <v>5013</v>
      </c>
      <c r="E49" s="47" t="s">
        <v>5052</v>
      </c>
      <c r="F49" s="47" t="s">
        <v>5053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733</v>
      </c>
      <c r="L49" s="40" t="str">
        <f t="shared" si="4"/>
        <v>Limites</v>
      </c>
      <c r="M49" s="40" t="str">
        <f t="shared" si="54"/>
        <v>Urbanísticos</v>
      </c>
      <c r="N49" s="40" t="str">
        <f t="shared" si="54"/>
        <v>Zonificações</v>
      </c>
      <c r="O49" s="40" t="str">
        <f t="shared" si="54"/>
        <v>Zona de Uso</v>
      </c>
      <c r="P49" s="40" t="s">
        <v>739</v>
      </c>
      <c r="Q49" s="40" t="s">
        <v>740</v>
      </c>
      <c r="R49" s="37" t="s">
        <v>1</v>
      </c>
      <c r="S49" s="38" t="str">
        <f t="shared" si="5"/>
        <v>Limites</v>
      </c>
      <c r="T49" s="38" t="str">
        <f t="shared" si="6"/>
        <v>Urbanísticos</v>
      </c>
      <c r="U49" s="38" t="str">
        <f t="shared" si="7"/>
        <v>Zonificações</v>
      </c>
      <c r="V49" s="35" t="s">
        <v>4844</v>
      </c>
      <c r="W49" s="20" t="str">
        <f t="shared" si="3"/>
        <v>Key.Lim.49</v>
      </c>
      <c r="X49" s="38" t="s">
        <v>686</v>
      </c>
      <c r="Y49" s="38" t="s">
        <v>687</v>
      </c>
    </row>
    <row r="50" spans="1:25" ht="6" customHeight="1" x14ac:dyDescent="0.4">
      <c r="A50" s="34">
        <v>50</v>
      </c>
      <c r="B50" s="41" t="s">
        <v>78</v>
      </c>
      <c r="C50" s="47" t="s">
        <v>5012</v>
      </c>
      <c r="D50" s="47" t="s">
        <v>5013</v>
      </c>
      <c r="E50" s="47" t="s">
        <v>5052</v>
      </c>
      <c r="F50" s="47" t="s">
        <v>741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733</v>
      </c>
      <c r="L50" s="40" t="str">
        <f t="shared" si="4"/>
        <v>Limites</v>
      </c>
      <c r="M50" s="40" t="str">
        <f t="shared" si="54"/>
        <v>Urbanísticos</v>
      </c>
      <c r="N50" s="40" t="str">
        <f t="shared" si="54"/>
        <v>Zonificações</v>
      </c>
      <c r="O50" s="40" t="str">
        <f t="shared" si="54"/>
        <v>Macrozona</v>
      </c>
      <c r="P50" s="40" t="s">
        <v>737</v>
      </c>
      <c r="Q50" s="57" t="s">
        <v>738</v>
      </c>
      <c r="R50" s="37" t="s">
        <v>1</v>
      </c>
      <c r="S50" s="38" t="str">
        <f t="shared" si="5"/>
        <v>Limites</v>
      </c>
      <c r="T50" s="38" t="str">
        <f t="shared" si="6"/>
        <v>Urbanísticos</v>
      </c>
      <c r="U50" s="38" t="str">
        <f t="shared" si="7"/>
        <v>Zonificações</v>
      </c>
      <c r="V50" s="35" t="s">
        <v>4844</v>
      </c>
      <c r="W50" s="20" t="str">
        <f t="shared" si="3"/>
        <v>Key.Lim.50</v>
      </c>
      <c r="X50" s="38" t="s">
        <v>686</v>
      </c>
      <c r="Y50" s="38" t="s">
        <v>687</v>
      </c>
    </row>
    <row r="51" spans="1:25" ht="6" customHeight="1" x14ac:dyDescent="0.4">
      <c r="A51" s="34">
        <v>51</v>
      </c>
      <c r="B51" s="41" t="s">
        <v>78</v>
      </c>
      <c r="C51" s="47" t="s">
        <v>5012</v>
      </c>
      <c r="D51" s="47" t="s">
        <v>5013</v>
      </c>
      <c r="E51" s="47" t="s">
        <v>5051</v>
      </c>
      <c r="F51" s="47" t="s">
        <v>742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743</v>
      </c>
      <c r="L51" s="40" t="str">
        <f t="shared" si="4"/>
        <v>Limites</v>
      </c>
      <c r="M51" s="40" t="str">
        <f t="shared" si="54"/>
        <v>Urbanísticos</v>
      </c>
      <c r="N51" s="40" t="str">
        <f t="shared" si="54"/>
        <v>Frações</v>
      </c>
      <c r="O51" s="40" t="str">
        <f t="shared" si="54"/>
        <v>Quadra</v>
      </c>
      <c r="P51" s="40" t="s">
        <v>744</v>
      </c>
      <c r="Q51" s="57" t="s">
        <v>745</v>
      </c>
      <c r="R51" s="37" t="s">
        <v>1</v>
      </c>
      <c r="S51" s="38" t="str">
        <f t="shared" si="5"/>
        <v>Limites</v>
      </c>
      <c r="T51" s="38" t="str">
        <f t="shared" si="6"/>
        <v>Urbanísticos</v>
      </c>
      <c r="U51" s="38" t="str">
        <f t="shared" si="7"/>
        <v>Frações</v>
      </c>
      <c r="V51" s="35" t="s">
        <v>4844</v>
      </c>
      <c r="W51" s="20" t="str">
        <f t="shared" si="3"/>
        <v>Key.Lim.51</v>
      </c>
      <c r="X51" s="36" t="s">
        <v>840</v>
      </c>
      <c r="Y51" s="36" t="s">
        <v>169</v>
      </c>
    </row>
    <row r="52" spans="1:25" ht="6" customHeight="1" x14ac:dyDescent="0.4">
      <c r="A52" s="34">
        <v>52</v>
      </c>
      <c r="B52" s="41" t="s">
        <v>78</v>
      </c>
      <c r="C52" s="47" t="s">
        <v>5012</v>
      </c>
      <c r="D52" s="47" t="s">
        <v>5013</v>
      </c>
      <c r="E52" s="47" t="s">
        <v>5051</v>
      </c>
      <c r="F52" s="47" t="s">
        <v>746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1</v>
      </c>
      <c r="L52" s="40" t="str">
        <f t="shared" si="4"/>
        <v>Limites</v>
      </c>
      <c r="M52" s="40" t="str">
        <f t="shared" si="54"/>
        <v>Urbanísticos</v>
      </c>
      <c r="N52" s="40" t="str">
        <f t="shared" si="54"/>
        <v>Frações</v>
      </c>
      <c r="O52" s="40" t="str">
        <f t="shared" si="54"/>
        <v>Gleba</v>
      </c>
      <c r="P52" s="40" t="s">
        <v>747</v>
      </c>
      <c r="Q52" s="40" t="s">
        <v>748</v>
      </c>
      <c r="R52" s="37" t="s">
        <v>1</v>
      </c>
      <c r="S52" s="38" t="str">
        <f t="shared" si="5"/>
        <v>Limites</v>
      </c>
      <c r="T52" s="38" t="str">
        <f t="shared" si="6"/>
        <v>Urbanísticos</v>
      </c>
      <c r="U52" s="38" t="str">
        <f t="shared" si="7"/>
        <v>Frações</v>
      </c>
      <c r="V52" s="35" t="s">
        <v>4844</v>
      </c>
      <c r="W52" s="20" t="str">
        <f t="shared" si="3"/>
        <v>Key.Lim.52</v>
      </c>
      <c r="X52" s="36" t="s">
        <v>840</v>
      </c>
      <c r="Y52" s="36" t="s">
        <v>169</v>
      </c>
    </row>
    <row r="53" spans="1:25" ht="6" customHeight="1" x14ac:dyDescent="0.4">
      <c r="A53" s="34">
        <v>53</v>
      </c>
      <c r="B53" s="41" t="s">
        <v>78</v>
      </c>
      <c r="C53" s="47" t="s">
        <v>5012</v>
      </c>
      <c r="D53" s="47" t="s">
        <v>5013</v>
      </c>
      <c r="E53" s="47" t="s">
        <v>5051</v>
      </c>
      <c r="F53" s="47" t="s">
        <v>749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">
        <v>1</v>
      </c>
      <c r="L53" s="40" t="str">
        <f t="shared" si="4"/>
        <v>Limites</v>
      </c>
      <c r="M53" s="40" t="str">
        <f t="shared" si="54"/>
        <v>Urbanísticos</v>
      </c>
      <c r="N53" s="40" t="str">
        <f t="shared" si="54"/>
        <v>Frações</v>
      </c>
      <c r="O53" s="40" t="str">
        <f t="shared" si="54"/>
        <v>Loteamento</v>
      </c>
      <c r="P53" s="40" t="s">
        <v>750</v>
      </c>
      <c r="Q53" s="57" t="s">
        <v>751</v>
      </c>
      <c r="R53" s="37" t="s">
        <v>1</v>
      </c>
      <c r="S53" s="38" t="str">
        <f t="shared" si="5"/>
        <v>Limites</v>
      </c>
      <c r="T53" s="38" t="str">
        <f t="shared" si="6"/>
        <v>Urbanísticos</v>
      </c>
      <c r="U53" s="38" t="str">
        <f t="shared" si="7"/>
        <v>Frações</v>
      </c>
      <c r="V53" s="35" t="s">
        <v>4844</v>
      </c>
      <c r="W53" s="20" t="str">
        <f t="shared" si="3"/>
        <v>Key.Lim.53</v>
      </c>
      <c r="X53" s="36" t="s">
        <v>829</v>
      </c>
      <c r="Y53" s="36" t="s">
        <v>830</v>
      </c>
    </row>
    <row r="54" spans="1:25" ht="6" customHeight="1" x14ac:dyDescent="0.4">
      <c r="A54" s="34">
        <v>54</v>
      </c>
      <c r="B54" s="41" t="s">
        <v>78</v>
      </c>
      <c r="C54" s="47" t="s">
        <v>5012</v>
      </c>
      <c r="D54" s="47" t="s">
        <v>5013</v>
      </c>
      <c r="E54" s="47" t="s">
        <v>5051</v>
      </c>
      <c r="F54" s="47" t="s">
        <v>752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">
        <v>1</v>
      </c>
      <c r="L54" s="40" t="str">
        <f t="shared" si="4"/>
        <v>Limites</v>
      </c>
      <c r="M54" s="40" t="str">
        <f t="shared" si="54"/>
        <v>Urbanísticos</v>
      </c>
      <c r="N54" s="40" t="str">
        <f t="shared" si="54"/>
        <v>Frações</v>
      </c>
      <c r="O54" s="40" t="str">
        <f t="shared" si="54"/>
        <v>Parcela</v>
      </c>
      <c r="P54" s="40" t="s">
        <v>753</v>
      </c>
      <c r="Q54" s="57" t="s">
        <v>754</v>
      </c>
      <c r="R54" s="37" t="s">
        <v>1</v>
      </c>
      <c r="S54" s="38" t="str">
        <f t="shared" si="5"/>
        <v>Limites</v>
      </c>
      <c r="T54" s="38" t="str">
        <f t="shared" si="6"/>
        <v>Urbanísticos</v>
      </c>
      <c r="U54" s="38" t="str">
        <f t="shared" si="7"/>
        <v>Frações</v>
      </c>
      <c r="V54" s="35" t="s">
        <v>4844</v>
      </c>
      <c r="W54" s="20" t="str">
        <f t="shared" si="3"/>
        <v>Key.Lim.54</v>
      </c>
      <c r="X54" s="36" t="s">
        <v>829</v>
      </c>
      <c r="Y54" s="36" t="s">
        <v>830</v>
      </c>
    </row>
    <row r="55" spans="1:25" ht="6" customHeight="1" x14ac:dyDescent="0.4">
      <c r="A55" s="34">
        <v>55</v>
      </c>
      <c r="B55" s="41" t="s">
        <v>78</v>
      </c>
      <c r="C55" s="47" t="s">
        <v>5012</v>
      </c>
      <c r="D55" s="47" t="s">
        <v>5013</v>
      </c>
      <c r="E55" s="47" t="s">
        <v>5051</v>
      </c>
      <c r="F55" s="47" t="s">
        <v>755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">
        <v>1</v>
      </c>
      <c r="L55" s="40" t="str">
        <f t="shared" si="4"/>
        <v>Limites</v>
      </c>
      <c r="M55" s="40" t="str">
        <f t="shared" si="54"/>
        <v>Urbanísticos</v>
      </c>
      <c r="N55" s="40" t="str">
        <f t="shared" si="54"/>
        <v>Frações</v>
      </c>
      <c r="O55" s="40" t="str">
        <f t="shared" si="54"/>
        <v>Lote</v>
      </c>
      <c r="P55" s="40" t="s">
        <v>756</v>
      </c>
      <c r="Q55" s="57" t="s">
        <v>756</v>
      </c>
      <c r="R55" s="37" t="s">
        <v>1</v>
      </c>
      <c r="S55" s="38" t="str">
        <f t="shared" si="5"/>
        <v>Limites</v>
      </c>
      <c r="T55" s="38" t="str">
        <f t="shared" si="6"/>
        <v>Urbanísticos</v>
      </c>
      <c r="U55" s="38" t="str">
        <f t="shared" si="7"/>
        <v>Frações</v>
      </c>
      <c r="V55" s="35" t="s">
        <v>4844</v>
      </c>
      <c r="W55" s="20" t="str">
        <f t="shared" si="3"/>
        <v>Key.Lim.55</v>
      </c>
      <c r="X55" s="36" t="s">
        <v>829</v>
      </c>
      <c r="Y55" s="36" t="s">
        <v>830</v>
      </c>
    </row>
    <row r="56" spans="1:25" ht="6" customHeight="1" x14ac:dyDescent="0.4">
      <c r="A56" s="34">
        <v>56</v>
      </c>
      <c r="B56" s="41" t="s">
        <v>78</v>
      </c>
      <c r="C56" s="47" t="s">
        <v>5012</v>
      </c>
      <c r="D56" s="47" t="s">
        <v>5014</v>
      </c>
      <c r="E56" s="47" t="s">
        <v>5015</v>
      </c>
      <c r="F56" s="47" t="s">
        <v>59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tr">
        <f>_xlfn.CONCAT("é.dentro.de some ",F55)</f>
        <v>é.dentro.de some Lote</v>
      </c>
      <c r="L56" s="40" t="str">
        <f t="shared" si="4"/>
        <v>Limites</v>
      </c>
      <c r="M56" s="40" t="str">
        <f t="shared" si="54"/>
        <v>Prediais</v>
      </c>
      <c r="N56" s="40" t="str">
        <f t="shared" si="54"/>
        <v>Físicos</v>
      </c>
      <c r="O56" s="40" t="str">
        <f t="shared" si="54"/>
        <v>Prédio</v>
      </c>
      <c r="P56" s="40" t="s">
        <v>59</v>
      </c>
      <c r="Q56" s="57" t="str">
        <f t="shared" ref="Q56" si="55">_xlfn.TRANSLATE(P56,"pt","es")</f>
        <v>Edificio</v>
      </c>
      <c r="R56" s="37" t="s">
        <v>1</v>
      </c>
      <c r="S56" s="38" t="str">
        <f t="shared" si="5"/>
        <v>Limites</v>
      </c>
      <c r="T56" s="38" t="str">
        <f t="shared" si="6"/>
        <v>Prediais</v>
      </c>
      <c r="U56" s="38" t="str">
        <f t="shared" si="7"/>
        <v>Físicos</v>
      </c>
      <c r="V56" s="35" t="s">
        <v>4844</v>
      </c>
      <c r="W56" s="20" t="str">
        <f t="shared" si="3"/>
        <v>Key.Lim.56</v>
      </c>
      <c r="X56" s="38" t="s">
        <v>686</v>
      </c>
      <c r="Y56" s="38" t="s">
        <v>687</v>
      </c>
    </row>
    <row r="57" spans="1:25" ht="6" customHeight="1" x14ac:dyDescent="0.4">
      <c r="A57" s="34">
        <v>57</v>
      </c>
      <c r="B57" s="41" t="s">
        <v>78</v>
      </c>
      <c r="C57" s="47" t="s">
        <v>5012</v>
      </c>
      <c r="D57" s="47" t="s">
        <v>5014</v>
      </c>
      <c r="E57" s="47" t="s">
        <v>5015</v>
      </c>
      <c r="F57" s="47" t="s">
        <v>757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tr">
        <f>_xlfn.CONCAT("é.dentro.de some ",F55)</f>
        <v>é.dentro.de some Lote</v>
      </c>
      <c r="L57" s="40" t="str">
        <f t="shared" si="4"/>
        <v>Limites</v>
      </c>
      <c r="M57" s="40" t="str">
        <f t="shared" si="54"/>
        <v>Prediais</v>
      </c>
      <c r="N57" s="40" t="str">
        <f t="shared" si="54"/>
        <v>Físicos</v>
      </c>
      <c r="O57" s="40" t="str">
        <f t="shared" si="54"/>
        <v>Bloco</v>
      </c>
      <c r="P57" s="40" t="s">
        <v>758</v>
      </c>
      <c r="Q57" s="57" t="s">
        <v>759</v>
      </c>
      <c r="R57" s="37" t="s">
        <v>1</v>
      </c>
      <c r="S57" s="38" t="str">
        <f t="shared" si="5"/>
        <v>Limites</v>
      </c>
      <c r="T57" s="38" t="str">
        <f t="shared" si="6"/>
        <v>Prediais</v>
      </c>
      <c r="U57" s="38" t="str">
        <f t="shared" si="7"/>
        <v>Físicos</v>
      </c>
      <c r="V57" s="35" t="s">
        <v>4844</v>
      </c>
      <c r="W57" s="20" t="str">
        <f t="shared" si="3"/>
        <v>Key.Lim.57</v>
      </c>
      <c r="X57" s="38" t="s">
        <v>686</v>
      </c>
      <c r="Y57" s="38" t="s">
        <v>687</v>
      </c>
    </row>
    <row r="58" spans="1:25" ht="6" customHeight="1" x14ac:dyDescent="0.4">
      <c r="A58" s="34">
        <v>58</v>
      </c>
      <c r="B58" s="41" t="s">
        <v>78</v>
      </c>
      <c r="C58" s="47" t="s">
        <v>5012</v>
      </c>
      <c r="D58" s="47" t="s">
        <v>5014</v>
      </c>
      <c r="E58" s="47" t="s">
        <v>5015</v>
      </c>
      <c r="F58" s="47" t="s">
        <v>760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tr">
        <f>_xlfn.CONCAT("é.dentro.de some ",F55)</f>
        <v>é.dentro.de some Lote</v>
      </c>
      <c r="L58" s="40" t="str">
        <f t="shared" si="4"/>
        <v>Limites</v>
      </c>
      <c r="M58" s="40" t="str">
        <f t="shared" si="54"/>
        <v>Prediais</v>
      </c>
      <c r="N58" s="40" t="str">
        <f t="shared" si="54"/>
        <v>Físicos</v>
      </c>
      <c r="O58" s="40" t="str">
        <f t="shared" si="54"/>
        <v>Edifício</v>
      </c>
      <c r="P58" s="40" t="s">
        <v>760</v>
      </c>
      <c r="Q58" s="57" t="s">
        <v>761</v>
      </c>
      <c r="R58" s="37" t="s">
        <v>1</v>
      </c>
      <c r="S58" s="38" t="str">
        <f t="shared" si="5"/>
        <v>Limites</v>
      </c>
      <c r="T58" s="38" t="str">
        <f t="shared" si="6"/>
        <v>Prediais</v>
      </c>
      <c r="U58" s="38" t="str">
        <f t="shared" si="7"/>
        <v>Físicos</v>
      </c>
      <c r="V58" s="35" t="s">
        <v>4844</v>
      </c>
      <c r="W58" s="20" t="str">
        <f t="shared" si="3"/>
        <v>Key.Lim.58</v>
      </c>
      <c r="X58" s="38" t="s">
        <v>686</v>
      </c>
      <c r="Y58" s="38" t="s">
        <v>687</v>
      </c>
    </row>
    <row r="59" spans="1:25" ht="6" customHeight="1" x14ac:dyDescent="0.4">
      <c r="A59" s="34">
        <v>59</v>
      </c>
      <c r="B59" s="41" t="s">
        <v>78</v>
      </c>
      <c r="C59" s="47" t="s">
        <v>5012</v>
      </c>
      <c r="D59" s="47" t="s">
        <v>5014</v>
      </c>
      <c r="E59" s="47" t="s">
        <v>5015</v>
      </c>
      <c r="F59" s="47" t="s">
        <v>762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tr">
        <f>_xlfn.CONCAT("é.dentro.de some ",F54)</f>
        <v>é.dentro.de some Parcela</v>
      </c>
      <c r="L59" s="40" t="str">
        <f t="shared" si="4"/>
        <v>Limites</v>
      </c>
      <c r="M59" s="40" t="str">
        <f t="shared" si="54"/>
        <v>Prediais</v>
      </c>
      <c r="N59" s="40" t="str">
        <f t="shared" si="54"/>
        <v>Físicos</v>
      </c>
      <c r="O59" s="40" t="str">
        <f t="shared" si="54"/>
        <v>Casa</v>
      </c>
      <c r="P59" s="40" t="s">
        <v>762</v>
      </c>
      <c r="Q59" s="57" t="s">
        <v>762</v>
      </c>
      <c r="R59" s="37" t="s">
        <v>1</v>
      </c>
      <c r="S59" s="38" t="str">
        <f t="shared" si="5"/>
        <v>Limites</v>
      </c>
      <c r="T59" s="38" t="str">
        <f t="shared" si="6"/>
        <v>Prediais</v>
      </c>
      <c r="U59" s="38" t="str">
        <f t="shared" si="7"/>
        <v>Físicos</v>
      </c>
      <c r="V59" s="35" t="s">
        <v>4844</v>
      </c>
      <c r="W59" s="20" t="str">
        <f t="shared" si="3"/>
        <v>Key.Lim.59</v>
      </c>
      <c r="X59" s="38" t="s">
        <v>686</v>
      </c>
      <c r="Y59" s="38" t="s">
        <v>687</v>
      </c>
    </row>
    <row r="60" spans="1:25" ht="6" customHeight="1" x14ac:dyDescent="0.4">
      <c r="A60" s="34">
        <v>60</v>
      </c>
      <c r="B60" s="41" t="s">
        <v>78</v>
      </c>
      <c r="C60" s="47" t="s">
        <v>5012</v>
      </c>
      <c r="D60" s="47" t="s">
        <v>5014</v>
      </c>
      <c r="E60" s="47" t="s">
        <v>5015</v>
      </c>
      <c r="F60" s="47" t="s">
        <v>763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tr">
        <f>_xlfn.CONCAT("é.dentro.de some ",F55)</f>
        <v>é.dentro.de some Lote</v>
      </c>
      <c r="L60" s="40" t="str">
        <f t="shared" si="4"/>
        <v>Limites</v>
      </c>
      <c r="M60" s="40" t="str">
        <f t="shared" si="54"/>
        <v>Prediais</v>
      </c>
      <c r="N60" s="40" t="str">
        <f t="shared" si="54"/>
        <v>Físicos</v>
      </c>
      <c r="O60" s="40" t="str">
        <f t="shared" si="54"/>
        <v>HIS</v>
      </c>
      <c r="P60" s="40" t="s">
        <v>764</v>
      </c>
      <c r="Q60" s="40" t="s">
        <v>765</v>
      </c>
      <c r="R60" s="37" t="s">
        <v>1</v>
      </c>
      <c r="S60" s="38" t="str">
        <f t="shared" si="5"/>
        <v>Limites</v>
      </c>
      <c r="T60" s="38" t="str">
        <f t="shared" si="6"/>
        <v>Prediais</v>
      </c>
      <c r="U60" s="38" t="str">
        <f t="shared" si="7"/>
        <v>Físicos</v>
      </c>
      <c r="V60" s="35" t="s">
        <v>4844</v>
      </c>
      <c r="W60" s="20" t="str">
        <f t="shared" si="3"/>
        <v>Key.Lim.60</v>
      </c>
      <c r="X60" s="38" t="s">
        <v>686</v>
      </c>
      <c r="Y60" s="38" t="s">
        <v>687</v>
      </c>
    </row>
    <row r="61" spans="1:25" ht="6" customHeight="1" x14ac:dyDescent="0.4">
      <c r="A61" s="34">
        <v>61</v>
      </c>
      <c r="B61" s="41" t="s">
        <v>78</v>
      </c>
      <c r="C61" s="47" t="s">
        <v>5012</v>
      </c>
      <c r="D61" s="47" t="s">
        <v>5014</v>
      </c>
      <c r="E61" s="47" t="s">
        <v>5015</v>
      </c>
      <c r="F61" s="47" t="s">
        <v>766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767</v>
      </c>
      <c r="L61" s="40" t="str">
        <f t="shared" si="4"/>
        <v>Limites</v>
      </c>
      <c r="M61" s="40" t="str">
        <f t="shared" si="54"/>
        <v>Prediais</v>
      </c>
      <c r="N61" s="40" t="str">
        <f t="shared" si="54"/>
        <v>Físicos</v>
      </c>
      <c r="O61" s="40" t="str">
        <f t="shared" si="54"/>
        <v>Galpão</v>
      </c>
      <c r="P61" s="40" t="s">
        <v>766</v>
      </c>
      <c r="Q61" s="57" t="s">
        <v>768</v>
      </c>
      <c r="R61" s="37" t="s">
        <v>1</v>
      </c>
      <c r="S61" s="38" t="str">
        <f t="shared" si="5"/>
        <v>Limites</v>
      </c>
      <c r="T61" s="38" t="str">
        <f t="shared" si="6"/>
        <v>Prediais</v>
      </c>
      <c r="U61" s="38" t="str">
        <f t="shared" si="7"/>
        <v>Físicos</v>
      </c>
      <c r="V61" s="35" t="s">
        <v>4844</v>
      </c>
      <c r="W61" s="20" t="str">
        <f t="shared" si="3"/>
        <v>Key.Lim.61</v>
      </c>
      <c r="X61" s="38" t="s">
        <v>686</v>
      </c>
      <c r="Y61" s="38" t="s">
        <v>687</v>
      </c>
    </row>
    <row r="62" spans="1:25" ht="6" customHeight="1" x14ac:dyDescent="0.4">
      <c r="A62" s="34">
        <v>62</v>
      </c>
      <c r="B62" s="41" t="s">
        <v>78</v>
      </c>
      <c r="C62" s="47" t="s">
        <v>5012</v>
      </c>
      <c r="D62" s="47" t="s">
        <v>5014</v>
      </c>
      <c r="E62" s="47" t="s">
        <v>5015</v>
      </c>
      <c r="F62" s="47" t="s">
        <v>769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767</v>
      </c>
      <c r="L62" s="40" t="str">
        <f t="shared" si="4"/>
        <v>Limites</v>
      </c>
      <c r="M62" s="40" t="str">
        <f t="shared" ref="M62:O77" si="56">_xlfn.CONCAT(SUBSTITUTE(D62,"."," "))</f>
        <v>Prediais</v>
      </c>
      <c r="N62" s="40" t="str">
        <f t="shared" si="56"/>
        <v>Físicos</v>
      </c>
      <c r="O62" s="40" t="str">
        <f t="shared" si="56"/>
        <v>Edícula</v>
      </c>
      <c r="P62" s="40" t="s">
        <v>769</v>
      </c>
      <c r="Q62" s="57" t="s">
        <v>769</v>
      </c>
      <c r="R62" s="37" t="s">
        <v>1</v>
      </c>
      <c r="S62" s="38" t="str">
        <f t="shared" si="5"/>
        <v>Limites</v>
      </c>
      <c r="T62" s="38" t="str">
        <f t="shared" si="6"/>
        <v>Prediais</v>
      </c>
      <c r="U62" s="38" t="str">
        <f t="shared" si="7"/>
        <v>Físicos</v>
      </c>
      <c r="V62" s="35" t="s">
        <v>4844</v>
      </c>
      <c r="W62" s="20" t="str">
        <f t="shared" si="3"/>
        <v>Key.Lim.62</v>
      </c>
      <c r="X62" s="38" t="s">
        <v>686</v>
      </c>
      <c r="Y62" s="38" t="s">
        <v>687</v>
      </c>
    </row>
    <row r="63" spans="1:25" ht="6" customHeight="1" x14ac:dyDescent="0.4">
      <c r="A63" s="34">
        <v>63</v>
      </c>
      <c r="B63" s="41" t="s">
        <v>78</v>
      </c>
      <c r="C63" s="47" t="s">
        <v>5012</v>
      </c>
      <c r="D63" s="47" t="s">
        <v>5016</v>
      </c>
      <c r="E63" s="47" t="s">
        <v>5017</v>
      </c>
      <c r="F63" s="47" t="s">
        <v>770</v>
      </c>
      <c r="G63" s="64" t="s">
        <v>1</v>
      </c>
      <c r="H63" s="64" t="s">
        <v>1</v>
      </c>
      <c r="I63" s="64" t="s">
        <v>1</v>
      </c>
      <c r="J63" s="64" t="s">
        <v>1</v>
      </c>
      <c r="K63" s="64" t="s">
        <v>771</v>
      </c>
      <c r="L63" s="40" t="str">
        <f t="shared" si="4"/>
        <v>Limites</v>
      </c>
      <c r="M63" s="40" t="str">
        <f t="shared" si="56"/>
        <v>Funcionais</v>
      </c>
      <c r="N63" s="40" t="str">
        <f t="shared" si="56"/>
        <v>Organizativos</v>
      </c>
      <c r="O63" s="40" t="str">
        <f t="shared" si="56"/>
        <v>Unidade</v>
      </c>
      <c r="P63" s="40" t="s">
        <v>770</v>
      </c>
      <c r="Q63" s="57" t="s">
        <v>772</v>
      </c>
      <c r="R63" s="37" t="s">
        <v>1</v>
      </c>
      <c r="S63" s="38" t="str">
        <f t="shared" si="5"/>
        <v>Limites</v>
      </c>
      <c r="T63" s="38" t="str">
        <f t="shared" si="6"/>
        <v>Funcionais</v>
      </c>
      <c r="U63" s="38" t="str">
        <f t="shared" si="7"/>
        <v>Organizativos</v>
      </c>
      <c r="V63" s="35" t="s">
        <v>4844</v>
      </c>
      <c r="W63" s="20" t="str">
        <f t="shared" si="3"/>
        <v>Key.Lim.63</v>
      </c>
      <c r="X63" s="38" t="s">
        <v>686</v>
      </c>
      <c r="Y63" s="36" t="s">
        <v>830</v>
      </c>
    </row>
    <row r="64" spans="1:25" ht="6" customHeight="1" x14ac:dyDescent="0.4">
      <c r="A64" s="34">
        <v>64</v>
      </c>
      <c r="B64" s="41" t="s">
        <v>78</v>
      </c>
      <c r="C64" s="47" t="s">
        <v>5012</v>
      </c>
      <c r="D64" s="47" t="s">
        <v>5016</v>
      </c>
      <c r="E64" s="47" t="s">
        <v>5017</v>
      </c>
      <c r="F64" s="47" t="s">
        <v>5018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771</v>
      </c>
      <c r="L64" s="40" t="str">
        <f t="shared" si="4"/>
        <v>Limites</v>
      </c>
      <c r="M64" s="40" t="str">
        <f t="shared" si="56"/>
        <v>Funcionais</v>
      </c>
      <c r="N64" s="40" t="str">
        <f t="shared" si="56"/>
        <v>Organizativos</v>
      </c>
      <c r="O64" s="40" t="str">
        <f t="shared" si="56"/>
        <v>Setor Urbano</v>
      </c>
      <c r="P64" s="40" t="s">
        <v>773</v>
      </c>
      <c r="Q64" s="57" t="s">
        <v>774</v>
      </c>
      <c r="R64" s="37" t="s">
        <v>1</v>
      </c>
      <c r="S64" s="38" t="str">
        <f t="shared" si="5"/>
        <v>Limites</v>
      </c>
      <c r="T64" s="38" t="str">
        <f t="shared" si="6"/>
        <v>Funcionais</v>
      </c>
      <c r="U64" s="38" t="str">
        <f t="shared" si="7"/>
        <v>Organizativos</v>
      </c>
      <c r="V64" s="35" t="s">
        <v>4844</v>
      </c>
      <c r="W64" s="20" t="str">
        <f t="shared" si="3"/>
        <v>Key.Lim.64</v>
      </c>
      <c r="X64" s="36" t="s">
        <v>4989</v>
      </c>
      <c r="Y64" s="36" t="s">
        <v>830</v>
      </c>
    </row>
    <row r="65" spans="1:25" ht="6" customHeight="1" x14ac:dyDescent="0.4">
      <c r="A65" s="34">
        <v>65</v>
      </c>
      <c r="B65" s="41" t="s">
        <v>78</v>
      </c>
      <c r="C65" s="47" t="s">
        <v>5012</v>
      </c>
      <c r="D65" s="47" t="s">
        <v>5016</v>
      </c>
      <c r="E65" s="47" t="s">
        <v>5017</v>
      </c>
      <c r="F65" s="47" t="s">
        <v>775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771</v>
      </c>
      <c r="L65" s="40" t="str">
        <f t="shared" si="4"/>
        <v>Limites</v>
      </c>
      <c r="M65" s="40" t="str">
        <f t="shared" si="56"/>
        <v>Funcionais</v>
      </c>
      <c r="N65" s="40" t="str">
        <f t="shared" si="56"/>
        <v>Organizativos</v>
      </c>
      <c r="O65" s="40" t="str">
        <f t="shared" si="56"/>
        <v>Divisão</v>
      </c>
      <c r="P65" s="40" t="s">
        <v>775</v>
      </c>
      <c r="Q65" s="57" t="s">
        <v>776</v>
      </c>
      <c r="R65" s="37" t="s">
        <v>1</v>
      </c>
      <c r="S65" s="38" t="str">
        <f t="shared" si="5"/>
        <v>Limites</v>
      </c>
      <c r="T65" s="38" t="str">
        <f t="shared" si="6"/>
        <v>Funcionais</v>
      </c>
      <c r="U65" s="38" t="str">
        <f t="shared" si="7"/>
        <v>Organizativos</v>
      </c>
      <c r="V65" s="35" t="s">
        <v>4844</v>
      </c>
      <c r="W65" s="20" t="str">
        <f t="shared" si="3"/>
        <v>Key.Lim.65</v>
      </c>
      <c r="X65" s="36" t="s">
        <v>4989</v>
      </c>
      <c r="Y65" s="36" t="s">
        <v>830</v>
      </c>
    </row>
    <row r="66" spans="1:25" ht="6" customHeight="1" x14ac:dyDescent="0.4">
      <c r="A66" s="34">
        <v>66</v>
      </c>
      <c r="B66" s="41" t="s">
        <v>78</v>
      </c>
      <c r="C66" s="47" t="s">
        <v>5012</v>
      </c>
      <c r="D66" s="47" t="s">
        <v>5016</v>
      </c>
      <c r="E66" s="47" t="s">
        <v>5017</v>
      </c>
      <c r="F66" s="47" t="s">
        <v>777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771</v>
      </c>
      <c r="L66" s="40" t="str">
        <f t="shared" si="4"/>
        <v>Limites</v>
      </c>
      <c r="M66" s="40" t="str">
        <f t="shared" si="56"/>
        <v>Funcionais</v>
      </c>
      <c r="N66" s="40" t="str">
        <f t="shared" si="56"/>
        <v>Organizativos</v>
      </c>
      <c r="O66" s="40" t="str">
        <f t="shared" si="56"/>
        <v>Departamento</v>
      </c>
      <c r="P66" s="40" t="s">
        <v>777</v>
      </c>
      <c r="Q66" s="57" t="s">
        <v>777</v>
      </c>
      <c r="R66" s="37" t="s">
        <v>1</v>
      </c>
      <c r="S66" s="38" t="str">
        <f t="shared" si="5"/>
        <v>Limites</v>
      </c>
      <c r="T66" s="38" t="str">
        <f t="shared" si="6"/>
        <v>Funcionais</v>
      </c>
      <c r="U66" s="38" t="str">
        <f t="shared" si="7"/>
        <v>Organizativos</v>
      </c>
      <c r="V66" s="35" t="s">
        <v>4844</v>
      </c>
      <c r="W66" s="20" t="str">
        <f t="shared" si="3"/>
        <v>Key.Lim.66</v>
      </c>
      <c r="X66" s="36" t="s">
        <v>4989</v>
      </c>
      <c r="Y66" s="36" t="s">
        <v>830</v>
      </c>
    </row>
    <row r="67" spans="1:25" ht="6" customHeight="1" x14ac:dyDescent="0.4">
      <c r="A67" s="34">
        <v>67</v>
      </c>
      <c r="B67" s="41" t="s">
        <v>78</v>
      </c>
      <c r="C67" s="47" t="s">
        <v>5012</v>
      </c>
      <c r="D67" s="47" t="s">
        <v>5016</v>
      </c>
      <c r="E67" s="47" t="s">
        <v>5019</v>
      </c>
      <c r="F67" s="47" t="s">
        <v>778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771</v>
      </c>
      <c r="L67" s="40" t="str">
        <f t="shared" si="4"/>
        <v>Limites</v>
      </c>
      <c r="M67" s="40" t="str">
        <f t="shared" si="56"/>
        <v>Funcionais</v>
      </c>
      <c r="N67" s="40" t="str">
        <f t="shared" si="56"/>
        <v>Distribuição</v>
      </c>
      <c r="O67" s="40" t="str">
        <f t="shared" si="56"/>
        <v>Ambiente</v>
      </c>
      <c r="P67" s="40" t="s">
        <v>778</v>
      </c>
      <c r="Q67" s="57" t="s">
        <v>778</v>
      </c>
      <c r="R67" s="37" t="s">
        <v>1</v>
      </c>
      <c r="S67" s="38" t="str">
        <f t="shared" si="5"/>
        <v>Limites</v>
      </c>
      <c r="T67" s="38" t="str">
        <f t="shared" si="6"/>
        <v>Funcionais</v>
      </c>
      <c r="U67" s="38" t="str">
        <f t="shared" si="7"/>
        <v>Distribuição</v>
      </c>
      <c r="V67" s="35" t="s">
        <v>4844</v>
      </c>
      <c r="W67" s="20" t="str">
        <f t="shared" si="3"/>
        <v>Key.Lim.67</v>
      </c>
      <c r="X67" s="36" t="s">
        <v>4988</v>
      </c>
      <c r="Y67" s="36" t="s">
        <v>4987</v>
      </c>
    </row>
    <row r="68" spans="1:25" ht="6" customHeight="1" x14ac:dyDescent="0.4">
      <c r="A68" s="34">
        <v>68</v>
      </c>
      <c r="B68" s="41" t="s">
        <v>78</v>
      </c>
      <c r="C68" s="47" t="s">
        <v>5012</v>
      </c>
      <c r="D68" s="47" t="s">
        <v>5016</v>
      </c>
      <c r="E68" s="47" t="s">
        <v>5019</v>
      </c>
      <c r="F68" s="47" t="s">
        <v>779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771</v>
      </c>
      <c r="L68" s="40" t="str">
        <f t="shared" si="4"/>
        <v>Limites</v>
      </c>
      <c r="M68" s="40" t="str">
        <f t="shared" si="56"/>
        <v>Funcionais</v>
      </c>
      <c r="N68" s="40" t="str">
        <f t="shared" si="56"/>
        <v>Distribuição</v>
      </c>
      <c r="O68" s="40" t="str">
        <f t="shared" si="56"/>
        <v>Apartamento</v>
      </c>
      <c r="P68" s="40" t="s">
        <v>779</v>
      </c>
      <c r="Q68" s="57" t="s">
        <v>779</v>
      </c>
      <c r="R68" s="37" t="s">
        <v>1</v>
      </c>
      <c r="S68" s="38" t="str">
        <f t="shared" si="5"/>
        <v>Limites</v>
      </c>
      <c r="T68" s="38" t="str">
        <f t="shared" si="6"/>
        <v>Funcionais</v>
      </c>
      <c r="U68" s="38" t="str">
        <f t="shared" si="7"/>
        <v>Distribuição</v>
      </c>
      <c r="V68" s="35" t="s">
        <v>4844</v>
      </c>
      <c r="W68" s="20" t="str">
        <f t="shared" si="3"/>
        <v>Key.Lim.68</v>
      </c>
      <c r="X68" s="36" t="s">
        <v>4989</v>
      </c>
      <c r="Y68" s="36" t="s">
        <v>830</v>
      </c>
    </row>
    <row r="69" spans="1:25" ht="6" customHeight="1" x14ac:dyDescent="0.4">
      <c r="A69" s="34">
        <v>69</v>
      </c>
      <c r="B69" s="41" t="s">
        <v>78</v>
      </c>
      <c r="C69" s="47" t="s">
        <v>5012</v>
      </c>
      <c r="D69" s="47" t="s">
        <v>5016</v>
      </c>
      <c r="E69" s="47" t="s">
        <v>5019</v>
      </c>
      <c r="F69" s="47" t="s">
        <v>780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771</v>
      </c>
      <c r="L69" s="40" t="str">
        <f t="shared" si="4"/>
        <v>Limites</v>
      </c>
      <c r="M69" s="40" t="str">
        <f t="shared" si="56"/>
        <v>Funcionais</v>
      </c>
      <c r="N69" s="40" t="str">
        <f t="shared" si="56"/>
        <v>Distribuição</v>
      </c>
      <c r="O69" s="40" t="str">
        <f t="shared" si="56"/>
        <v>Núcleo de Circulação</v>
      </c>
      <c r="P69" s="40" t="s">
        <v>781</v>
      </c>
      <c r="Q69" s="57" t="s">
        <v>782</v>
      </c>
      <c r="R69" s="37" t="s">
        <v>1</v>
      </c>
      <c r="S69" s="38" t="str">
        <f t="shared" si="5"/>
        <v>Limites</v>
      </c>
      <c r="T69" s="38" t="str">
        <f t="shared" si="6"/>
        <v>Funcionais</v>
      </c>
      <c r="U69" s="38" t="str">
        <f t="shared" si="7"/>
        <v>Distribuição</v>
      </c>
      <c r="V69" s="35" t="s">
        <v>4844</v>
      </c>
      <c r="W69" s="20" t="str">
        <f t="shared" si="3"/>
        <v>Key.Lim.69</v>
      </c>
      <c r="X69" s="36" t="s">
        <v>4989</v>
      </c>
      <c r="Y69" s="36" t="s">
        <v>830</v>
      </c>
    </row>
    <row r="70" spans="1:25" ht="6" customHeight="1" x14ac:dyDescent="0.4">
      <c r="A70" s="34">
        <v>70</v>
      </c>
      <c r="B70" s="41" t="s">
        <v>78</v>
      </c>
      <c r="C70" s="47" t="s">
        <v>5020</v>
      </c>
      <c r="D70" s="47" t="s">
        <v>5021</v>
      </c>
      <c r="E70" s="47" t="s">
        <v>783</v>
      </c>
      <c r="F70" s="47" t="s">
        <v>784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Instituições.Públicas</v>
      </c>
      <c r="M70" s="40" t="str">
        <f t="shared" si="56"/>
        <v>Serviços</v>
      </c>
      <c r="N70" s="40" t="str">
        <f t="shared" si="56"/>
        <v>Saúde</v>
      </c>
      <c r="O70" s="40" t="str">
        <f t="shared" si="56"/>
        <v>Hospital Federal</v>
      </c>
      <c r="P70" s="40" t="s">
        <v>785</v>
      </c>
      <c r="Q70" s="40" t="s">
        <v>786</v>
      </c>
      <c r="R70" s="37" t="s">
        <v>1</v>
      </c>
      <c r="S70" s="38" t="str">
        <f t="shared" si="5"/>
        <v>Instituições Públicas</v>
      </c>
      <c r="T70" s="38" t="str">
        <f t="shared" si="6"/>
        <v>Serviços</v>
      </c>
      <c r="U70" s="38" t="str">
        <f t="shared" si="7"/>
        <v>Saúde</v>
      </c>
      <c r="V70" s="35" t="s">
        <v>4844</v>
      </c>
      <c r="W70" s="20" t="str">
        <f t="shared" si="3"/>
        <v>Key.Ins.70</v>
      </c>
      <c r="X70" s="36" t="s">
        <v>4921</v>
      </c>
      <c r="Y70" s="38" t="s">
        <v>168</v>
      </c>
    </row>
    <row r="71" spans="1:25" ht="6" customHeight="1" x14ac:dyDescent="0.4">
      <c r="A71" s="34">
        <v>71</v>
      </c>
      <c r="B71" s="41" t="s">
        <v>78</v>
      </c>
      <c r="C71" s="47" t="s">
        <v>5020</v>
      </c>
      <c r="D71" s="47" t="s">
        <v>5021</v>
      </c>
      <c r="E71" s="47" t="s">
        <v>783</v>
      </c>
      <c r="F71" s="47" t="s">
        <v>787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Instituições.Públicas</v>
      </c>
      <c r="M71" s="40" t="str">
        <f t="shared" si="56"/>
        <v>Serviços</v>
      </c>
      <c r="N71" s="40" t="str">
        <f t="shared" si="56"/>
        <v>Saúde</v>
      </c>
      <c r="O71" s="40" t="str">
        <f t="shared" si="56"/>
        <v>Hospital Estadual</v>
      </c>
      <c r="P71" s="40" t="s">
        <v>788</v>
      </c>
      <c r="Q71" s="40" t="s">
        <v>789</v>
      </c>
      <c r="R71" s="37" t="s">
        <v>1</v>
      </c>
      <c r="S71" s="38" t="str">
        <f t="shared" si="5"/>
        <v>Instituições Públicas</v>
      </c>
      <c r="T71" s="38" t="str">
        <f t="shared" si="6"/>
        <v>Serviços</v>
      </c>
      <c r="U71" s="38" t="str">
        <f t="shared" si="7"/>
        <v>Saúde</v>
      </c>
      <c r="V71" s="35" t="s">
        <v>4844</v>
      </c>
      <c r="W71" s="20" t="str">
        <f t="shared" si="3"/>
        <v>Key.Ins.71</v>
      </c>
      <c r="X71" s="36" t="s">
        <v>4921</v>
      </c>
      <c r="Y71" s="38" t="s">
        <v>168</v>
      </c>
    </row>
    <row r="72" spans="1:25" ht="6" customHeight="1" x14ac:dyDescent="0.4">
      <c r="A72" s="34">
        <v>72</v>
      </c>
      <c r="B72" s="41" t="s">
        <v>78</v>
      </c>
      <c r="C72" s="47" t="s">
        <v>5020</v>
      </c>
      <c r="D72" s="47" t="s">
        <v>5021</v>
      </c>
      <c r="E72" s="47" t="s">
        <v>783</v>
      </c>
      <c r="F72" s="47" t="s">
        <v>790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Instituições.Públicas</v>
      </c>
      <c r="M72" s="40" t="str">
        <f t="shared" si="56"/>
        <v>Serviços</v>
      </c>
      <c r="N72" s="40" t="str">
        <f t="shared" si="56"/>
        <v>Saúde</v>
      </c>
      <c r="O72" s="40" t="str">
        <f t="shared" si="56"/>
        <v>Hospital Municipal</v>
      </c>
      <c r="P72" s="40" t="s">
        <v>791</v>
      </c>
      <c r="Q72" s="40" t="s">
        <v>792</v>
      </c>
      <c r="R72" s="37" t="s">
        <v>1</v>
      </c>
      <c r="S72" s="38" t="str">
        <f t="shared" si="5"/>
        <v>Instituições Públicas</v>
      </c>
      <c r="T72" s="38" t="str">
        <f t="shared" si="6"/>
        <v>Serviços</v>
      </c>
      <c r="U72" s="38" t="str">
        <f t="shared" si="7"/>
        <v>Saúde</v>
      </c>
      <c r="V72" s="35" t="s">
        <v>4844</v>
      </c>
      <c r="W72" s="20" t="str">
        <f t="shared" si="3"/>
        <v>Key.Ins.72</v>
      </c>
      <c r="X72" s="36" t="s">
        <v>4921</v>
      </c>
      <c r="Y72" s="38" t="s">
        <v>168</v>
      </c>
    </row>
    <row r="73" spans="1:25" ht="6" customHeight="1" x14ac:dyDescent="0.4">
      <c r="A73" s="34">
        <v>73</v>
      </c>
      <c r="B73" s="41" t="s">
        <v>78</v>
      </c>
      <c r="C73" s="47" t="s">
        <v>5020</v>
      </c>
      <c r="D73" s="47" t="s">
        <v>5021</v>
      </c>
      <c r="E73" s="47" t="s">
        <v>783</v>
      </c>
      <c r="F73" s="47" t="s">
        <v>793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si="4"/>
        <v>Instituições.Públicas</v>
      </c>
      <c r="M73" s="40" t="str">
        <f t="shared" si="56"/>
        <v>Serviços</v>
      </c>
      <c r="N73" s="40" t="str">
        <f t="shared" si="56"/>
        <v>Saúde</v>
      </c>
      <c r="O73" s="40" t="str">
        <f t="shared" si="56"/>
        <v>UBS</v>
      </c>
      <c r="P73" s="40" t="s">
        <v>794</v>
      </c>
      <c r="Q73" s="40" t="s">
        <v>795</v>
      </c>
      <c r="R73" s="37" t="s">
        <v>1</v>
      </c>
      <c r="S73" s="38" t="str">
        <f t="shared" si="5"/>
        <v>Instituições Públicas</v>
      </c>
      <c r="T73" s="38" t="str">
        <f t="shared" si="6"/>
        <v>Serviços</v>
      </c>
      <c r="U73" s="38" t="str">
        <f t="shared" si="7"/>
        <v>Saúde</v>
      </c>
      <c r="V73" s="35" t="s">
        <v>4844</v>
      </c>
      <c r="W73" s="20" t="str">
        <f t="shared" si="3"/>
        <v>Key.Ins.73</v>
      </c>
      <c r="X73" s="36" t="s">
        <v>4921</v>
      </c>
      <c r="Y73" s="38" t="s">
        <v>168</v>
      </c>
    </row>
    <row r="74" spans="1:25" ht="6" customHeight="1" x14ac:dyDescent="0.4">
      <c r="A74" s="34">
        <v>74</v>
      </c>
      <c r="B74" s="41" t="s">
        <v>78</v>
      </c>
      <c r="C74" s="47" t="s">
        <v>5020</v>
      </c>
      <c r="D74" s="47" t="s">
        <v>5021</v>
      </c>
      <c r="E74" s="47" t="s">
        <v>783</v>
      </c>
      <c r="F74" s="47" t="s">
        <v>796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"/>
        <v>Instituições.Públicas</v>
      </c>
      <c r="M74" s="40" t="str">
        <f t="shared" si="56"/>
        <v>Serviços</v>
      </c>
      <c r="N74" s="40" t="str">
        <f t="shared" si="56"/>
        <v>Saúde</v>
      </c>
      <c r="O74" s="40" t="str">
        <f t="shared" si="56"/>
        <v>UPA</v>
      </c>
      <c r="P74" s="40" t="s">
        <v>797</v>
      </c>
      <c r="Q74" s="40" t="s">
        <v>798</v>
      </c>
      <c r="R74" s="37" t="s">
        <v>1</v>
      </c>
      <c r="S74" s="38" t="str">
        <f t="shared" si="5"/>
        <v>Instituições Públicas</v>
      </c>
      <c r="T74" s="38" t="str">
        <f t="shared" si="6"/>
        <v>Serviços</v>
      </c>
      <c r="U74" s="38" t="str">
        <f t="shared" si="7"/>
        <v>Saúde</v>
      </c>
      <c r="V74" s="35" t="s">
        <v>4844</v>
      </c>
      <c r="W74" s="20" t="str">
        <f t="shared" si="3"/>
        <v>Key.Ins.74</v>
      </c>
      <c r="X74" s="36" t="s">
        <v>4921</v>
      </c>
      <c r="Y74" s="38" t="s">
        <v>168</v>
      </c>
    </row>
    <row r="75" spans="1:25" ht="6" customHeight="1" x14ac:dyDescent="0.4">
      <c r="A75" s="34">
        <v>75</v>
      </c>
      <c r="B75" s="41" t="s">
        <v>78</v>
      </c>
      <c r="C75" s="47" t="s">
        <v>5020</v>
      </c>
      <c r="D75" s="47" t="s">
        <v>5021</v>
      </c>
      <c r="E75" s="47" t="s">
        <v>5022</v>
      </c>
      <c r="F75" s="47" t="s">
        <v>799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"/>
        <v>Instituições.Públicas</v>
      </c>
      <c r="M75" s="40" t="str">
        <f t="shared" si="56"/>
        <v>Serviços</v>
      </c>
      <c r="N75" s="40" t="str">
        <f t="shared" si="56"/>
        <v>Educacionais</v>
      </c>
      <c r="O75" s="40" t="str">
        <f t="shared" si="56"/>
        <v>Universidade Federal</v>
      </c>
      <c r="P75" s="40" t="s">
        <v>800</v>
      </c>
      <c r="Q75" s="40" t="s">
        <v>801</v>
      </c>
      <c r="R75" s="37" t="s">
        <v>1</v>
      </c>
      <c r="S75" s="38" t="str">
        <f t="shared" si="5"/>
        <v>Instituições Públicas</v>
      </c>
      <c r="T75" s="38" t="str">
        <f t="shared" si="6"/>
        <v>Serviços</v>
      </c>
      <c r="U75" s="38" t="str">
        <f t="shared" si="7"/>
        <v>Educacionais</v>
      </c>
      <c r="V75" s="35" t="s">
        <v>4844</v>
      </c>
      <c r="W75" s="20" t="str">
        <f t="shared" si="3"/>
        <v>Key.Ins.75</v>
      </c>
      <c r="X75" s="36" t="s">
        <v>4921</v>
      </c>
      <c r="Y75" s="38" t="s">
        <v>168</v>
      </c>
    </row>
    <row r="76" spans="1:25" ht="6" customHeight="1" x14ac:dyDescent="0.4">
      <c r="A76" s="34">
        <v>76</v>
      </c>
      <c r="B76" s="41" t="s">
        <v>78</v>
      </c>
      <c r="C76" s="47" t="s">
        <v>5020</v>
      </c>
      <c r="D76" s="47" t="s">
        <v>5021</v>
      </c>
      <c r="E76" s="47" t="s">
        <v>5022</v>
      </c>
      <c r="F76" s="47" t="s">
        <v>802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"/>
        <v>Instituições.Públicas</v>
      </c>
      <c r="M76" s="40" t="str">
        <f t="shared" si="56"/>
        <v>Serviços</v>
      </c>
      <c r="N76" s="40" t="str">
        <f t="shared" si="56"/>
        <v>Educacionais</v>
      </c>
      <c r="O76" s="40" t="str">
        <f t="shared" si="56"/>
        <v>Universidade Estadual</v>
      </c>
      <c r="P76" s="40" t="s">
        <v>803</v>
      </c>
      <c r="Q76" s="40" t="s">
        <v>804</v>
      </c>
      <c r="R76" s="37" t="s">
        <v>1</v>
      </c>
      <c r="S76" s="38" t="str">
        <f t="shared" si="5"/>
        <v>Instituições Públicas</v>
      </c>
      <c r="T76" s="38" t="str">
        <f t="shared" si="6"/>
        <v>Serviços</v>
      </c>
      <c r="U76" s="38" t="str">
        <f t="shared" si="7"/>
        <v>Educacionais</v>
      </c>
      <c r="V76" s="35" t="s">
        <v>4844</v>
      </c>
      <c r="W76" s="20" t="str">
        <f t="shared" si="3"/>
        <v>Key.Ins.76</v>
      </c>
      <c r="X76" s="36" t="s">
        <v>4921</v>
      </c>
      <c r="Y76" s="38" t="s">
        <v>168</v>
      </c>
    </row>
    <row r="77" spans="1:25" ht="6" customHeight="1" x14ac:dyDescent="0.4">
      <c r="A77" s="34">
        <v>77</v>
      </c>
      <c r="B77" s="41" t="s">
        <v>78</v>
      </c>
      <c r="C77" s="47" t="s">
        <v>5020</v>
      </c>
      <c r="D77" s="47" t="s">
        <v>5021</v>
      </c>
      <c r="E77" s="47" t="s">
        <v>5022</v>
      </c>
      <c r="F77" s="47" t="s">
        <v>805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"/>
        <v>Instituições.Públicas</v>
      </c>
      <c r="M77" s="40" t="str">
        <f t="shared" si="56"/>
        <v>Serviços</v>
      </c>
      <c r="N77" s="40" t="str">
        <f t="shared" si="56"/>
        <v>Educacionais</v>
      </c>
      <c r="O77" s="40" t="str">
        <f t="shared" si="56"/>
        <v>Escola Estadual</v>
      </c>
      <c r="P77" s="40" t="s">
        <v>806</v>
      </c>
      <c r="Q77" s="40" t="s">
        <v>807</v>
      </c>
      <c r="R77" s="37" t="s">
        <v>1</v>
      </c>
      <c r="S77" s="38" t="str">
        <f t="shared" si="5"/>
        <v>Instituições Públicas</v>
      </c>
      <c r="T77" s="38" t="str">
        <f t="shared" si="6"/>
        <v>Serviços</v>
      </c>
      <c r="U77" s="38" t="str">
        <f t="shared" si="7"/>
        <v>Educacionais</v>
      </c>
      <c r="V77" s="35" t="s">
        <v>4844</v>
      </c>
      <c r="W77" s="20" t="str">
        <f t="shared" si="3"/>
        <v>Key.Ins.77</v>
      </c>
      <c r="X77" s="36" t="s">
        <v>4921</v>
      </c>
      <c r="Y77" s="38" t="s">
        <v>168</v>
      </c>
    </row>
    <row r="78" spans="1:25" ht="6" customHeight="1" x14ac:dyDescent="0.4">
      <c r="A78" s="34">
        <v>78</v>
      </c>
      <c r="B78" s="41" t="s">
        <v>78</v>
      </c>
      <c r="C78" s="47" t="s">
        <v>5020</v>
      </c>
      <c r="D78" s="47" t="s">
        <v>5021</v>
      </c>
      <c r="E78" s="47" t="s">
        <v>5022</v>
      </c>
      <c r="F78" s="47" t="s">
        <v>808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"/>
        <v>Instituições.Públicas</v>
      </c>
      <c r="M78" s="40" t="str">
        <f t="shared" ref="M78:O84" si="57">_xlfn.CONCAT(SUBSTITUTE(D78,"."," "))</f>
        <v>Serviços</v>
      </c>
      <c r="N78" s="40" t="str">
        <f t="shared" si="57"/>
        <v>Educacionais</v>
      </c>
      <c r="O78" s="40" t="str">
        <f t="shared" si="57"/>
        <v>Escola Municipal</v>
      </c>
      <c r="P78" s="40" t="s">
        <v>809</v>
      </c>
      <c r="Q78" s="40" t="s">
        <v>810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Educacionais</v>
      </c>
      <c r="V78" s="35" t="s">
        <v>4844</v>
      </c>
      <c r="W78" s="20" t="str">
        <f t="shared" si="3"/>
        <v>Key.Ins.78</v>
      </c>
      <c r="X78" s="36" t="s">
        <v>4921</v>
      </c>
      <c r="Y78" s="38" t="s">
        <v>168</v>
      </c>
    </row>
    <row r="79" spans="1:25" ht="6" customHeight="1" x14ac:dyDescent="0.4">
      <c r="A79" s="34">
        <v>79</v>
      </c>
      <c r="B79" s="41" t="s">
        <v>78</v>
      </c>
      <c r="C79" s="47" t="s">
        <v>5020</v>
      </c>
      <c r="D79" s="47" t="s">
        <v>5021</v>
      </c>
      <c r="E79" s="47" t="s">
        <v>811</v>
      </c>
      <c r="F79" s="47" t="s">
        <v>812</v>
      </c>
      <c r="G79" s="64" t="s">
        <v>1</v>
      </c>
      <c r="H79" s="64" t="s">
        <v>1</v>
      </c>
      <c r="I79" s="64" t="s">
        <v>1</v>
      </c>
      <c r="J79" s="64" t="s">
        <v>1</v>
      </c>
      <c r="K79" s="64" t="s">
        <v>1</v>
      </c>
      <c r="L79" s="40" t="str">
        <f t="shared" si="4"/>
        <v>Instituições.Públicas</v>
      </c>
      <c r="M79" s="40" t="str">
        <f t="shared" si="57"/>
        <v>Serviços</v>
      </c>
      <c r="N79" s="40" t="str">
        <f t="shared" si="57"/>
        <v>INMET</v>
      </c>
      <c r="O79" s="40" t="str">
        <f t="shared" si="57"/>
        <v>Estação Meteorológica</v>
      </c>
      <c r="P79" s="40" t="s">
        <v>813</v>
      </c>
      <c r="Q79" s="40" t="s">
        <v>814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INMET</v>
      </c>
      <c r="V79" s="35" t="s">
        <v>4844</v>
      </c>
      <c r="W79" s="20" t="str">
        <f t="shared" si="3"/>
        <v>Key.Ins.79</v>
      </c>
      <c r="X79" s="38" t="s">
        <v>4865</v>
      </c>
      <c r="Y79" s="36" t="s">
        <v>4857</v>
      </c>
    </row>
    <row r="80" spans="1:25" ht="6" customHeight="1" x14ac:dyDescent="0.4">
      <c r="A80" s="34">
        <v>80</v>
      </c>
      <c r="B80" s="41" t="s">
        <v>78</v>
      </c>
      <c r="C80" s="47" t="s">
        <v>5020</v>
      </c>
      <c r="D80" s="47" t="s">
        <v>5021</v>
      </c>
      <c r="E80" s="47" t="s">
        <v>815</v>
      </c>
      <c r="F80" s="47" t="s">
        <v>816</v>
      </c>
      <c r="G80" s="64" t="s">
        <v>1</v>
      </c>
      <c r="H80" s="64" t="s">
        <v>1</v>
      </c>
      <c r="I80" s="64" t="s">
        <v>1</v>
      </c>
      <c r="J80" s="64" t="s">
        <v>1</v>
      </c>
      <c r="K80" s="64" t="s">
        <v>1</v>
      </c>
      <c r="L80" s="40" t="str">
        <f t="shared" si="4"/>
        <v>Instituições.Públicas</v>
      </c>
      <c r="M80" s="40" t="str">
        <f t="shared" si="57"/>
        <v>Serviços</v>
      </c>
      <c r="N80" s="40" t="str">
        <f t="shared" si="57"/>
        <v>IBGE</v>
      </c>
      <c r="O80" s="40" t="str">
        <f t="shared" si="57"/>
        <v>Area Densa</v>
      </c>
      <c r="P80" s="40" t="s">
        <v>817</v>
      </c>
      <c r="Q80" s="40" t="s">
        <v>818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IBGE</v>
      </c>
      <c r="V80" s="35" t="s">
        <v>4844</v>
      </c>
      <c r="W80" s="20" t="str">
        <f t="shared" si="3"/>
        <v>Key.Ins.80</v>
      </c>
      <c r="X80" s="36" t="s">
        <v>1</v>
      </c>
      <c r="Y80" s="36" t="s">
        <v>1</v>
      </c>
    </row>
    <row r="81" spans="1:25" ht="6" customHeight="1" x14ac:dyDescent="0.4">
      <c r="A81" s="34">
        <v>81</v>
      </c>
      <c r="B81" s="41" t="s">
        <v>78</v>
      </c>
      <c r="C81" s="47" t="s">
        <v>5020</v>
      </c>
      <c r="D81" s="47" t="s">
        <v>5021</v>
      </c>
      <c r="E81" s="47" t="s">
        <v>815</v>
      </c>
      <c r="F81" s="47" t="s">
        <v>819</v>
      </c>
      <c r="G81" s="64" t="s">
        <v>1</v>
      </c>
      <c r="H81" s="64" t="s">
        <v>1</v>
      </c>
      <c r="I81" s="64" t="s">
        <v>1</v>
      </c>
      <c r="J81" s="64" t="s">
        <v>1</v>
      </c>
      <c r="K81" s="64" t="s">
        <v>1</v>
      </c>
      <c r="L81" s="40" t="str">
        <f t="shared" si="4"/>
        <v>Instituições.Públicas</v>
      </c>
      <c r="M81" s="40" t="str">
        <f t="shared" si="57"/>
        <v>Serviços</v>
      </c>
      <c r="N81" s="40" t="str">
        <f t="shared" si="57"/>
        <v>IBGE</v>
      </c>
      <c r="O81" s="40" t="str">
        <f>_xlfn.CONCAT(SUBSTITUTE(F81,"."," "))</f>
        <v>Area Pouco Densa</v>
      </c>
      <c r="P81" s="40" t="s">
        <v>817</v>
      </c>
      <c r="Q81" s="40" t="s">
        <v>818</v>
      </c>
      <c r="R81" s="37" t="s">
        <v>1</v>
      </c>
      <c r="S81" s="38" t="str">
        <f t="shared" ref="S81:S196" si="58">SUBSTITUTE(C81, ".", " ")</f>
        <v>Instituições Públicas</v>
      </c>
      <c r="T81" s="38" t="str">
        <f t="shared" ref="T81:U196" si="59">SUBSTITUTE(D81, ".", " ")</f>
        <v>Serviços</v>
      </c>
      <c r="U81" s="38" t="str">
        <f t="shared" si="59"/>
        <v>IBGE</v>
      </c>
      <c r="V81" s="35" t="s">
        <v>4844</v>
      </c>
      <c r="W81" s="20" t="str">
        <f t="shared" si="3"/>
        <v>Key.Ins.81</v>
      </c>
      <c r="X81" s="36" t="s">
        <v>1</v>
      </c>
      <c r="Y81" s="36" t="s">
        <v>1</v>
      </c>
    </row>
    <row r="82" spans="1:25" ht="6" customHeight="1" x14ac:dyDescent="0.4">
      <c r="A82" s="34">
        <v>82</v>
      </c>
      <c r="B82" s="41" t="s">
        <v>78</v>
      </c>
      <c r="C82" s="47" t="s">
        <v>5020</v>
      </c>
      <c r="D82" s="47" t="s">
        <v>5021</v>
      </c>
      <c r="E82" s="47" t="s">
        <v>815</v>
      </c>
      <c r="F82" s="47" t="s">
        <v>820</v>
      </c>
      <c r="G82" s="64" t="s">
        <v>1</v>
      </c>
      <c r="H82" s="64" t="s">
        <v>1</v>
      </c>
      <c r="I82" s="64" t="s">
        <v>1</v>
      </c>
      <c r="J82" s="64" t="s">
        <v>1</v>
      </c>
      <c r="K82" s="64" t="s">
        <v>1</v>
      </c>
      <c r="L82" s="40" t="str">
        <f t="shared" si="4"/>
        <v>Instituições.Públicas</v>
      </c>
      <c r="M82" s="40" t="str">
        <f t="shared" si="57"/>
        <v>Serviços</v>
      </c>
      <c r="N82" s="40" t="str">
        <f t="shared" si="57"/>
        <v>IBGE</v>
      </c>
      <c r="O82" s="40" t="str">
        <f t="shared" si="57"/>
        <v>IDU</v>
      </c>
      <c r="P82" s="40" t="s">
        <v>821</v>
      </c>
      <c r="Q82" s="40" t="s">
        <v>822</v>
      </c>
      <c r="R82" s="37" t="s">
        <v>1</v>
      </c>
      <c r="S82" s="38" t="str">
        <f t="shared" si="58"/>
        <v>Instituições Públicas</v>
      </c>
      <c r="T82" s="38" t="str">
        <f t="shared" si="59"/>
        <v>Serviços</v>
      </c>
      <c r="U82" s="38" t="str">
        <f t="shared" si="59"/>
        <v>IBGE</v>
      </c>
      <c r="V82" s="35" t="s">
        <v>4844</v>
      </c>
      <c r="W82" s="20" t="str">
        <f t="shared" si="3"/>
        <v>Key.Ins.82</v>
      </c>
      <c r="X82" s="36" t="s">
        <v>1</v>
      </c>
      <c r="Y82" s="36" t="s">
        <v>1</v>
      </c>
    </row>
    <row r="83" spans="1:25" ht="6" customHeight="1" x14ac:dyDescent="0.4">
      <c r="A83" s="34">
        <v>83</v>
      </c>
      <c r="B83" s="41" t="s">
        <v>78</v>
      </c>
      <c r="C83" s="47" t="s">
        <v>5020</v>
      </c>
      <c r="D83" s="47" t="s">
        <v>5021</v>
      </c>
      <c r="E83" s="47" t="s">
        <v>815</v>
      </c>
      <c r="F83" s="47" t="s">
        <v>823</v>
      </c>
      <c r="G83" s="64" t="s">
        <v>1</v>
      </c>
      <c r="H83" s="64" t="s">
        <v>1</v>
      </c>
      <c r="I83" s="64" t="s">
        <v>1</v>
      </c>
      <c r="J83" s="64" t="s">
        <v>1</v>
      </c>
      <c r="K83" s="64" t="s">
        <v>1</v>
      </c>
      <c r="L83" s="40" t="str">
        <f t="shared" si="4"/>
        <v>Instituições.Públicas</v>
      </c>
      <c r="M83" s="40" t="str">
        <f t="shared" si="57"/>
        <v>Serviços</v>
      </c>
      <c r="N83" s="40" t="str">
        <f t="shared" si="57"/>
        <v>IBGE</v>
      </c>
      <c r="O83" s="40" t="str">
        <f t="shared" si="57"/>
        <v>Taxa Urbanização</v>
      </c>
      <c r="P83" s="40" t="s">
        <v>824</v>
      </c>
      <c r="Q83" s="40" t="s">
        <v>825</v>
      </c>
      <c r="R83" s="37" t="s">
        <v>1</v>
      </c>
      <c r="S83" s="38" t="str">
        <f t="shared" si="58"/>
        <v>Instituições Públicas</v>
      </c>
      <c r="T83" s="38" t="str">
        <f t="shared" si="59"/>
        <v>Serviços</v>
      </c>
      <c r="U83" s="38" t="str">
        <f t="shared" si="59"/>
        <v>IBGE</v>
      </c>
      <c r="V83" s="35" t="s">
        <v>4844</v>
      </c>
      <c r="W83" s="20" t="str">
        <f t="shared" si="3"/>
        <v>Key.Ins.83</v>
      </c>
      <c r="X83" s="36" t="s">
        <v>1</v>
      </c>
      <c r="Y83" s="36" t="s">
        <v>1</v>
      </c>
    </row>
    <row r="84" spans="1:25" ht="6" customHeight="1" x14ac:dyDescent="0.4">
      <c r="A84" s="34">
        <v>84</v>
      </c>
      <c r="B84" s="41" t="s">
        <v>78</v>
      </c>
      <c r="C84" s="47" t="s">
        <v>5020</v>
      </c>
      <c r="D84" s="47" t="s">
        <v>5021</v>
      </c>
      <c r="E84" s="47" t="s">
        <v>815</v>
      </c>
      <c r="F84" s="47" t="s">
        <v>826</v>
      </c>
      <c r="G84" s="64" t="s">
        <v>1</v>
      </c>
      <c r="H84" s="64" t="s">
        <v>1</v>
      </c>
      <c r="I84" s="64" t="s">
        <v>1</v>
      </c>
      <c r="J84" s="64" t="s">
        <v>1</v>
      </c>
      <c r="K84" s="64" t="s">
        <v>1</v>
      </c>
      <c r="L84" s="40" t="str">
        <f t="shared" si="4"/>
        <v>Instituições.Públicas</v>
      </c>
      <c r="M84" s="40" t="str">
        <f t="shared" si="57"/>
        <v>Serviços</v>
      </c>
      <c r="N84" s="40" t="str">
        <f t="shared" si="57"/>
        <v>IBGE</v>
      </c>
      <c r="O84" s="40" t="str">
        <f t="shared" si="57"/>
        <v>Expansão Urbana</v>
      </c>
      <c r="P84" s="40" t="s">
        <v>827</v>
      </c>
      <c r="Q84" s="40" t="s">
        <v>828</v>
      </c>
      <c r="R84" s="37" t="s">
        <v>1</v>
      </c>
      <c r="S84" s="38" t="str">
        <f t="shared" si="58"/>
        <v>Instituições Públicas</v>
      </c>
      <c r="T84" s="38" t="str">
        <f t="shared" si="59"/>
        <v>Serviços</v>
      </c>
      <c r="U84" s="38" t="str">
        <f t="shared" si="59"/>
        <v>IBGE</v>
      </c>
      <c r="V84" s="35" t="s">
        <v>4844</v>
      </c>
      <c r="W84" s="20" t="str">
        <f t="shared" si="3"/>
        <v>Key.Ins.84</v>
      </c>
      <c r="X84" s="36" t="s">
        <v>1</v>
      </c>
      <c r="Y84" s="36" t="s">
        <v>1</v>
      </c>
    </row>
    <row r="85" spans="1:25" ht="6" customHeight="1" x14ac:dyDescent="0.4">
      <c r="A85" s="34">
        <v>85</v>
      </c>
      <c r="B85" s="41" t="s">
        <v>78</v>
      </c>
      <c r="C85" s="42" t="s">
        <v>5074</v>
      </c>
      <c r="D85" s="41" t="s">
        <v>5103</v>
      </c>
      <c r="E85" s="45" t="s">
        <v>5027</v>
      </c>
      <c r="F85" s="47" t="s">
        <v>363</v>
      </c>
      <c r="G85" s="68" t="s">
        <v>1</v>
      </c>
      <c r="H85" s="68" t="s">
        <v>1</v>
      </c>
      <c r="I85" s="68" t="s">
        <v>1</v>
      </c>
      <c r="J85" s="68" t="s">
        <v>1</v>
      </c>
      <c r="K85" s="68" t="s">
        <v>1</v>
      </c>
      <c r="L85" s="39" t="str">
        <f t="shared" ref="L85:L91" si="60">_xlfn.CONCAT(C85)</f>
        <v>Transportes</v>
      </c>
      <c r="M85" s="35" t="str">
        <f t="shared" ref="M85:M91" si="61">CONCATENATE("", D85)</f>
        <v>Sobre.Trilhos</v>
      </c>
      <c r="N85" s="35" t="str">
        <f t="shared" ref="N85:N91" si="62">(SUBSTITUTE(SUBSTITUTE(CONCATENATE("",E85),"."," ")," De "," de "))</f>
        <v>Trens</v>
      </c>
      <c r="O85" s="36" t="str">
        <f t="shared" ref="O85:O91" si="63">F85</f>
        <v>Locomotiva</v>
      </c>
      <c r="P85" s="40" t="s">
        <v>366</v>
      </c>
      <c r="Q85" s="36" t="s">
        <v>374</v>
      </c>
      <c r="R85" s="37" t="s">
        <v>1</v>
      </c>
      <c r="S85" s="38" t="str">
        <f t="shared" si="58"/>
        <v>Transportes</v>
      </c>
      <c r="T85" s="38" t="str">
        <f t="shared" si="59"/>
        <v>Sobre Trilhos</v>
      </c>
      <c r="U85" s="38" t="str">
        <f t="shared" si="59"/>
        <v>Trens</v>
      </c>
      <c r="V85" s="35" t="s">
        <v>4844</v>
      </c>
      <c r="W85" s="20" t="str">
        <f t="shared" si="3"/>
        <v>Key.Tra.85</v>
      </c>
      <c r="X85" s="38" t="s">
        <v>296</v>
      </c>
      <c r="Y85" s="38" t="s">
        <v>4982</v>
      </c>
    </row>
    <row r="86" spans="1:25" ht="6" customHeight="1" x14ac:dyDescent="0.4">
      <c r="A86" s="34">
        <v>86</v>
      </c>
      <c r="B86" s="41" t="s">
        <v>78</v>
      </c>
      <c r="C86" s="42" t="s">
        <v>5074</v>
      </c>
      <c r="D86" s="41" t="s">
        <v>5103</v>
      </c>
      <c r="E86" s="45" t="s">
        <v>5027</v>
      </c>
      <c r="F86" s="47" t="s">
        <v>364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si="60"/>
        <v>Transportes</v>
      </c>
      <c r="M86" s="35" t="str">
        <f t="shared" si="61"/>
        <v>Sobre.Trilhos</v>
      </c>
      <c r="N86" s="35" t="str">
        <f t="shared" si="62"/>
        <v>Trens</v>
      </c>
      <c r="O86" s="36" t="str">
        <f t="shared" si="63"/>
        <v>Vagão.Carga</v>
      </c>
      <c r="P86" s="40" t="s">
        <v>367</v>
      </c>
      <c r="Q86" s="36" t="s">
        <v>375</v>
      </c>
      <c r="R86" s="37" t="s">
        <v>1</v>
      </c>
      <c r="S86" s="38" t="str">
        <f t="shared" si="58"/>
        <v>Transportes</v>
      </c>
      <c r="T86" s="38" t="str">
        <f t="shared" si="59"/>
        <v>Sobre Trilhos</v>
      </c>
      <c r="U86" s="38" t="str">
        <f t="shared" si="59"/>
        <v>Trens</v>
      </c>
      <c r="V86" s="35" t="s">
        <v>4844</v>
      </c>
      <c r="W86" s="20" t="str">
        <f t="shared" si="3"/>
        <v>Key.Tra.86</v>
      </c>
      <c r="X86" s="38" t="s">
        <v>296</v>
      </c>
      <c r="Y86" s="38" t="s">
        <v>4982</v>
      </c>
    </row>
    <row r="87" spans="1:25" ht="6" customHeight="1" x14ac:dyDescent="0.4">
      <c r="A87" s="34">
        <v>87</v>
      </c>
      <c r="B87" s="41" t="s">
        <v>78</v>
      </c>
      <c r="C87" s="42" t="s">
        <v>5074</v>
      </c>
      <c r="D87" s="41" t="s">
        <v>5103</v>
      </c>
      <c r="E87" s="45" t="s">
        <v>5027</v>
      </c>
      <c r="F87" s="47" t="s">
        <v>365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60"/>
        <v>Transportes</v>
      </c>
      <c r="M87" s="35" t="str">
        <f t="shared" si="61"/>
        <v>Sobre.Trilhos</v>
      </c>
      <c r="N87" s="35" t="str">
        <f t="shared" si="62"/>
        <v>Trens</v>
      </c>
      <c r="O87" s="36" t="str">
        <f t="shared" si="63"/>
        <v>Vagão.Passageiro</v>
      </c>
      <c r="P87" s="40" t="s">
        <v>368</v>
      </c>
      <c r="Q87" s="36" t="s">
        <v>376</v>
      </c>
      <c r="R87" s="37" t="s">
        <v>1</v>
      </c>
      <c r="S87" s="38" t="str">
        <f t="shared" si="58"/>
        <v>Transportes</v>
      </c>
      <c r="T87" s="38" t="str">
        <f t="shared" si="59"/>
        <v>Sobre Trilhos</v>
      </c>
      <c r="U87" s="38" t="str">
        <f t="shared" si="59"/>
        <v>Trens</v>
      </c>
      <c r="V87" s="35" t="s">
        <v>4844</v>
      </c>
      <c r="W87" s="20" t="str">
        <f t="shared" si="3"/>
        <v>Key.Tra.87</v>
      </c>
      <c r="X87" s="38" t="s">
        <v>296</v>
      </c>
      <c r="Y87" s="38" t="s">
        <v>4982</v>
      </c>
    </row>
    <row r="88" spans="1:25" ht="6" customHeight="1" x14ac:dyDescent="0.4">
      <c r="A88" s="34">
        <v>88</v>
      </c>
      <c r="B88" s="41" t="s">
        <v>78</v>
      </c>
      <c r="C88" s="42" t="s">
        <v>5074</v>
      </c>
      <c r="D88" s="41" t="s">
        <v>5103</v>
      </c>
      <c r="E88" s="45" t="s">
        <v>5027</v>
      </c>
      <c r="F88" s="47" t="s">
        <v>370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60"/>
        <v>Transportes</v>
      </c>
      <c r="M88" s="35" t="str">
        <f t="shared" si="61"/>
        <v>Sobre.Trilhos</v>
      </c>
      <c r="N88" s="35" t="str">
        <f t="shared" si="62"/>
        <v>Trens</v>
      </c>
      <c r="O88" s="36" t="str">
        <f t="shared" si="63"/>
        <v>Vagão.Dormitório</v>
      </c>
      <c r="P88" s="40" t="s">
        <v>371</v>
      </c>
      <c r="Q88" s="36" t="s">
        <v>377</v>
      </c>
      <c r="R88" s="37" t="s">
        <v>1</v>
      </c>
      <c r="S88" s="38" t="str">
        <f t="shared" si="58"/>
        <v>Transportes</v>
      </c>
      <c r="T88" s="38" t="str">
        <f t="shared" si="59"/>
        <v>Sobre Trilhos</v>
      </c>
      <c r="U88" s="38" t="str">
        <f t="shared" si="59"/>
        <v>Trens</v>
      </c>
      <c r="V88" s="35" t="s">
        <v>4844</v>
      </c>
      <c r="W88" s="20" t="str">
        <f t="shared" si="3"/>
        <v>Key.Tra.88</v>
      </c>
      <c r="X88" s="38" t="s">
        <v>296</v>
      </c>
      <c r="Y88" s="38" t="s">
        <v>4982</v>
      </c>
    </row>
    <row r="89" spans="1:25" ht="6" customHeight="1" x14ac:dyDescent="0.4">
      <c r="A89" s="34">
        <v>89</v>
      </c>
      <c r="B89" s="41" t="s">
        <v>78</v>
      </c>
      <c r="C89" s="42" t="s">
        <v>5074</v>
      </c>
      <c r="D89" s="41" t="s">
        <v>5103</v>
      </c>
      <c r="E89" s="45" t="s">
        <v>5027</v>
      </c>
      <c r="F89" s="47" t="s">
        <v>362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si="60"/>
        <v>Transportes</v>
      </c>
      <c r="M89" s="35" t="str">
        <f t="shared" si="61"/>
        <v>Sobre.Trilhos</v>
      </c>
      <c r="N89" s="35" t="str">
        <f t="shared" si="62"/>
        <v>Trens</v>
      </c>
      <c r="O89" s="36" t="str">
        <f t="shared" si="63"/>
        <v>Vagão.Metro</v>
      </c>
      <c r="P89" s="40" t="s">
        <v>369</v>
      </c>
      <c r="Q89" s="36" t="s">
        <v>378</v>
      </c>
      <c r="R89" s="37" t="s">
        <v>1</v>
      </c>
      <c r="S89" s="38" t="str">
        <f t="shared" si="58"/>
        <v>Transportes</v>
      </c>
      <c r="T89" s="38" t="str">
        <f t="shared" si="59"/>
        <v>Sobre Trilhos</v>
      </c>
      <c r="U89" s="38" t="str">
        <f t="shared" si="59"/>
        <v>Trens</v>
      </c>
      <c r="V89" s="35" t="s">
        <v>4844</v>
      </c>
      <c r="W89" s="20" t="str">
        <f t="shared" si="3"/>
        <v>Key.Tra.89</v>
      </c>
      <c r="X89" s="38" t="s">
        <v>296</v>
      </c>
      <c r="Y89" s="38" t="s">
        <v>4982</v>
      </c>
    </row>
    <row r="90" spans="1:25" ht="6" customHeight="1" x14ac:dyDescent="0.4">
      <c r="A90" s="34">
        <v>90</v>
      </c>
      <c r="B90" s="41" t="s">
        <v>78</v>
      </c>
      <c r="C90" s="42" t="s">
        <v>5074</v>
      </c>
      <c r="D90" s="41" t="s">
        <v>5103</v>
      </c>
      <c r="E90" s="45" t="s">
        <v>5027</v>
      </c>
      <c r="F90" s="47" t="s">
        <v>411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si="60"/>
        <v>Transportes</v>
      </c>
      <c r="M90" s="35" t="str">
        <f t="shared" si="61"/>
        <v>Sobre.Trilhos</v>
      </c>
      <c r="N90" s="35" t="str">
        <f t="shared" si="62"/>
        <v>Trens</v>
      </c>
      <c r="O90" s="36" t="str">
        <f t="shared" si="63"/>
        <v>Vagão.Monotrilho</v>
      </c>
      <c r="P90" s="40" t="s">
        <v>369</v>
      </c>
      <c r="Q90" s="36" t="s">
        <v>378</v>
      </c>
      <c r="R90" s="37" t="s">
        <v>1</v>
      </c>
      <c r="S90" s="38" t="str">
        <f t="shared" si="58"/>
        <v>Transportes</v>
      </c>
      <c r="T90" s="38" t="str">
        <f t="shared" si="59"/>
        <v>Sobre Trilhos</v>
      </c>
      <c r="U90" s="38" t="str">
        <f t="shared" si="59"/>
        <v>Trens</v>
      </c>
      <c r="V90" s="35" t="s">
        <v>4844</v>
      </c>
      <c r="W90" s="20" t="str">
        <f t="shared" si="3"/>
        <v>Key.Tra.90</v>
      </c>
      <c r="X90" s="38" t="s">
        <v>296</v>
      </c>
      <c r="Y90" s="38" t="s">
        <v>4982</v>
      </c>
    </row>
    <row r="91" spans="1:25" ht="6" customHeight="1" x14ac:dyDescent="0.4">
      <c r="A91" s="34">
        <v>91</v>
      </c>
      <c r="B91" s="41" t="s">
        <v>78</v>
      </c>
      <c r="C91" s="42" t="s">
        <v>5074</v>
      </c>
      <c r="D91" s="41" t="s">
        <v>5103</v>
      </c>
      <c r="E91" s="45" t="s">
        <v>5027</v>
      </c>
      <c r="F91" s="47" t="s">
        <v>4883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si="60"/>
        <v>Transportes</v>
      </c>
      <c r="M91" s="35" t="str">
        <f t="shared" si="61"/>
        <v>Sobre.Trilhos</v>
      </c>
      <c r="N91" s="35" t="str">
        <f t="shared" si="62"/>
        <v>Trens</v>
      </c>
      <c r="O91" s="36" t="str">
        <f t="shared" si="63"/>
        <v>Vagão.VLT</v>
      </c>
      <c r="P91" s="40" t="s">
        <v>4885</v>
      </c>
      <c r="Q91" s="40" t="s">
        <v>4884</v>
      </c>
      <c r="R91" s="37" t="s">
        <v>1</v>
      </c>
      <c r="S91" s="38" t="str">
        <f t="shared" si="58"/>
        <v>Transportes</v>
      </c>
      <c r="T91" s="38" t="str">
        <f t="shared" si="59"/>
        <v>Sobre Trilhos</v>
      </c>
      <c r="U91" s="38" t="str">
        <f t="shared" si="59"/>
        <v>Trens</v>
      </c>
      <c r="V91" s="35" t="s">
        <v>4844</v>
      </c>
      <c r="W91" s="20" t="str">
        <f t="shared" si="3"/>
        <v>Key.Tra.91</v>
      </c>
      <c r="X91" s="38" t="s">
        <v>296</v>
      </c>
      <c r="Y91" s="38" t="s">
        <v>4982</v>
      </c>
    </row>
    <row r="92" spans="1:25" ht="6" customHeight="1" x14ac:dyDescent="0.4">
      <c r="A92" s="34">
        <v>92</v>
      </c>
      <c r="B92" s="41" t="s">
        <v>78</v>
      </c>
      <c r="C92" s="42" t="s">
        <v>5074</v>
      </c>
      <c r="D92" s="41" t="s">
        <v>5075</v>
      </c>
      <c r="E92" s="45" t="s">
        <v>5069</v>
      </c>
      <c r="F92" s="47" t="s">
        <v>412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ref="L92:L95" si="64">_xlfn.CONCAT(C92)</f>
        <v>Transportes</v>
      </c>
      <c r="M92" s="35" t="str">
        <f t="shared" ref="M92:M95" si="65">CONCATENATE("", D92)</f>
        <v>Terrestres</v>
      </c>
      <c r="N92" s="35" t="str">
        <f t="shared" ref="N92:N95" si="66">(SUBSTITUTE(SUBSTITUTE(CONCATENATE("",E92),"."," ")," De "," de "))</f>
        <v>Veículos Pesados</v>
      </c>
      <c r="O92" s="36" t="str">
        <f t="shared" ref="O92:O95" si="67">F92</f>
        <v>Obra.Trator</v>
      </c>
      <c r="P92" s="40" t="s">
        <v>416</v>
      </c>
      <c r="Q92" s="39" t="s">
        <v>420</v>
      </c>
      <c r="R92" s="37" t="s">
        <v>1</v>
      </c>
      <c r="S92" s="38" t="str">
        <f t="shared" ref="S92:S95" si="68">SUBSTITUTE(C92, ".", " ")</f>
        <v>Transportes</v>
      </c>
      <c r="T92" s="38" t="str">
        <f t="shared" ref="T92:T95" si="69">SUBSTITUTE(D92, ".", " ")</f>
        <v>Terrestres</v>
      </c>
      <c r="U92" s="38" t="str">
        <f t="shared" ref="U92:U95" si="70">SUBSTITUTE(E92, ".", " ")</f>
        <v>Veículos Pesados</v>
      </c>
      <c r="V92" s="35" t="s">
        <v>4844</v>
      </c>
      <c r="W92" s="20" t="str">
        <f t="shared" ref="W92:W110" si="71">CONCATENATE("Key.",LEFT(C92,3),".",A92)</f>
        <v>Key.Tra.92</v>
      </c>
      <c r="X92" s="38" t="s">
        <v>296</v>
      </c>
      <c r="Y92" s="38" t="s">
        <v>4984</v>
      </c>
    </row>
    <row r="93" spans="1:25" ht="6" customHeight="1" x14ac:dyDescent="0.4">
      <c r="A93" s="34">
        <v>93</v>
      </c>
      <c r="B93" s="41" t="s">
        <v>78</v>
      </c>
      <c r="C93" s="42" t="s">
        <v>5074</v>
      </c>
      <c r="D93" s="41" t="s">
        <v>5075</v>
      </c>
      <c r="E93" s="45" t="s">
        <v>5069</v>
      </c>
      <c r="F93" s="47" t="s">
        <v>413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si="64"/>
        <v>Transportes</v>
      </c>
      <c r="M93" s="35" t="str">
        <f t="shared" si="65"/>
        <v>Terrestres</v>
      </c>
      <c r="N93" s="35" t="str">
        <f t="shared" si="66"/>
        <v>Veículos Pesados</v>
      </c>
      <c r="O93" s="36" t="str">
        <f t="shared" si="67"/>
        <v xml:space="preserve">Obra.Escavadeira.Hidráulica </v>
      </c>
      <c r="P93" s="40" t="s">
        <v>417</v>
      </c>
      <c r="Q93" s="39" t="s">
        <v>421</v>
      </c>
      <c r="R93" s="37" t="s">
        <v>1</v>
      </c>
      <c r="S93" s="38" t="str">
        <f t="shared" si="68"/>
        <v>Transportes</v>
      </c>
      <c r="T93" s="38" t="str">
        <f t="shared" si="69"/>
        <v>Terrestres</v>
      </c>
      <c r="U93" s="38" t="str">
        <f t="shared" si="70"/>
        <v>Veículos Pesados</v>
      </c>
      <c r="V93" s="35" t="s">
        <v>4844</v>
      </c>
      <c r="W93" s="20" t="str">
        <f t="shared" si="71"/>
        <v>Key.Tra.93</v>
      </c>
      <c r="X93" s="38" t="s">
        <v>296</v>
      </c>
      <c r="Y93" s="38" t="s">
        <v>4984</v>
      </c>
    </row>
    <row r="94" spans="1:25" ht="6" customHeight="1" x14ac:dyDescent="0.4">
      <c r="A94" s="34">
        <v>94</v>
      </c>
      <c r="B94" s="41" t="s">
        <v>78</v>
      </c>
      <c r="C94" s="42" t="s">
        <v>5074</v>
      </c>
      <c r="D94" s="41" t="s">
        <v>5075</v>
      </c>
      <c r="E94" s="45" t="s">
        <v>5069</v>
      </c>
      <c r="F94" s="47" t="s">
        <v>414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si="64"/>
        <v>Transportes</v>
      </c>
      <c r="M94" s="35" t="str">
        <f t="shared" si="65"/>
        <v>Terrestres</v>
      </c>
      <c r="N94" s="35" t="str">
        <f t="shared" si="66"/>
        <v>Veículos Pesados</v>
      </c>
      <c r="O94" s="36" t="str">
        <f t="shared" si="67"/>
        <v>Obra.Retroescavadeira</v>
      </c>
      <c r="P94" s="40" t="s">
        <v>418</v>
      </c>
      <c r="Q94" s="39" t="s">
        <v>422</v>
      </c>
      <c r="R94" s="37" t="s">
        <v>1</v>
      </c>
      <c r="S94" s="38" t="str">
        <f t="shared" si="68"/>
        <v>Transportes</v>
      </c>
      <c r="T94" s="38" t="str">
        <f t="shared" si="69"/>
        <v>Terrestres</v>
      </c>
      <c r="U94" s="38" t="str">
        <f t="shared" si="70"/>
        <v>Veículos Pesados</v>
      </c>
      <c r="V94" s="35" t="s">
        <v>4844</v>
      </c>
      <c r="W94" s="20" t="str">
        <f t="shared" si="71"/>
        <v>Key.Tra.94</v>
      </c>
      <c r="X94" s="38" t="s">
        <v>296</v>
      </c>
      <c r="Y94" s="38" t="s">
        <v>4984</v>
      </c>
    </row>
    <row r="95" spans="1:25" ht="6" customHeight="1" x14ac:dyDescent="0.4">
      <c r="A95" s="34">
        <v>95</v>
      </c>
      <c r="B95" s="41" t="s">
        <v>78</v>
      </c>
      <c r="C95" s="42" t="s">
        <v>5074</v>
      </c>
      <c r="D95" s="41" t="s">
        <v>5075</v>
      </c>
      <c r="E95" s="45" t="s">
        <v>5069</v>
      </c>
      <c r="F95" s="47" t="s">
        <v>415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si="64"/>
        <v>Transportes</v>
      </c>
      <c r="M95" s="35" t="str">
        <f t="shared" si="65"/>
        <v>Terrestres</v>
      </c>
      <c r="N95" s="35" t="str">
        <f t="shared" si="66"/>
        <v>Veículos Pesados</v>
      </c>
      <c r="O95" s="36" t="str">
        <f t="shared" si="67"/>
        <v>Obra.Motoniveladora</v>
      </c>
      <c r="P95" s="40" t="s">
        <v>419</v>
      </c>
      <c r="Q95" s="39" t="s">
        <v>423</v>
      </c>
      <c r="R95" s="37" t="s">
        <v>1</v>
      </c>
      <c r="S95" s="38" t="str">
        <f t="shared" si="68"/>
        <v>Transportes</v>
      </c>
      <c r="T95" s="38" t="str">
        <f t="shared" si="69"/>
        <v>Terrestres</v>
      </c>
      <c r="U95" s="38" t="str">
        <f t="shared" si="70"/>
        <v>Veículos Pesados</v>
      </c>
      <c r="V95" s="35" t="s">
        <v>4844</v>
      </c>
      <c r="W95" s="20" t="str">
        <f t="shared" si="71"/>
        <v>Key.Tra.95</v>
      </c>
      <c r="X95" s="38" t="s">
        <v>296</v>
      </c>
      <c r="Y95" s="38" t="s">
        <v>4984</v>
      </c>
    </row>
    <row r="96" spans="1:25" ht="6" customHeight="1" x14ac:dyDescent="0.4">
      <c r="A96" s="34">
        <v>96</v>
      </c>
      <c r="B96" s="41" t="s">
        <v>78</v>
      </c>
      <c r="C96" s="42" t="s">
        <v>5074</v>
      </c>
      <c r="D96" s="41" t="s">
        <v>5075</v>
      </c>
      <c r="E96" s="45" t="s">
        <v>5069</v>
      </c>
      <c r="F96" s="47" t="s">
        <v>225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ref="L96:L110" si="72">_xlfn.CONCAT(C96)</f>
        <v>Transportes</v>
      </c>
      <c r="M96" s="35" t="str">
        <f t="shared" ref="M96:M110" si="73">CONCATENATE("", D96)</f>
        <v>Terrestres</v>
      </c>
      <c r="N96" s="35" t="str">
        <f t="shared" ref="N96:N110" si="74">(SUBSTITUTE(SUBSTITUTE(CONCATENATE("",E96),"."," ")," De "," de "))</f>
        <v>Veículos Pesados</v>
      </c>
      <c r="O96" s="36" t="str">
        <f t="shared" ref="O96:O110" si="75">F96</f>
        <v>Caminhão.Baú</v>
      </c>
      <c r="P96" s="40" t="s">
        <v>235</v>
      </c>
      <c r="Q96" s="39" t="s">
        <v>242</v>
      </c>
      <c r="R96" s="37" t="s">
        <v>1</v>
      </c>
      <c r="S96" s="38" t="str">
        <f t="shared" ref="S96:S110" si="76">SUBSTITUTE(C96, ".", " ")</f>
        <v>Transportes</v>
      </c>
      <c r="T96" s="38" t="str">
        <f t="shared" ref="T96:T110" si="77">SUBSTITUTE(D96, ".", " ")</f>
        <v>Terrestres</v>
      </c>
      <c r="U96" s="38" t="str">
        <f t="shared" ref="U96:U110" si="78">SUBSTITUTE(E96, ".", " ")</f>
        <v>Veículos Pesados</v>
      </c>
      <c r="V96" s="35" t="s">
        <v>4844</v>
      </c>
      <c r="W96" s="20" t="str">
        <f t="shared" si="71"/>
        <v>Key.Tra.96</v>
      </c>
      <c r="X96" s="38" t="s">
        <v>296</v>
      </c>
      <c r="Y96" s="38" t="s">
        <v>4981</v>
      </c>
    </row>
    <row r="97" spans="1:25" ht="6" customHeight="1" x14ac:dyDescent="0.4">
      <c r="A97" s="34">
        <v>97</v>
      </c>
      <c r="B97" s="41" t="s">
        <v>78</v>
      </c>
      <c r="C97" s="42" t="s">
        <v>5074</v>
      </c>
      <c r="D97" s="41" t="s">
        <v>5075</v>
      </c>
      <c r="E97" s="45" t="s">
        <v>5069</v>
      </c>
      <c r="F97" s="47" t="s">
        <v>226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si="72"/>
        <v>Transportes</v>
      </c>
      <c r="M97" s="35" t="str">
        <f t="shared" si="73"/>
        <v>Terrestres</v>
      </c>
      <c r="N97" s="35" t="str">
        <f t="shared" si="74"/>
        <v>Veículos Pesados</v>
      </c>
      <c r="O97" s="36" t="str">
        <f t="shared" si="75"/>
        <v>Caminhão.Tanque</v>
      </c>
      <c r="P97" s="40" t="s">
        <v>231</v>
      </c>
      <c r="Q97" s="39" t="s">
        <v>243</v>
      </c>
      <c r="R97" s="37" t="s">
        <v>1</v>
      </c>
      <c r="S97" s="38" t="str">
        <f t="shared" si="76"/>
        <v>Transportes</v>
      </c>
      <c r="T97" s="38" t="str">
        <f t="shared" si="77"/>
        <v>Terrestres</v>
      </c>
      <c r="U97" s="38" t="str">
        <f t="shared" si="78"/>
        <v>Veículos Pesados</v>
      </c>
      <c r="V97" s="35" t="s">
        <v>4844</v>
      </c>
      <c r="W97" s="20" t="str">
        <f t="shared" si="71"/>
        <v>Key.Tra.97</v>
      </c>
      <c r="X97" s="38" t="s">
        <v>296</v>
      </c>
      <c r="Y97" s="38" t="s">
        <v>4981</v>
      </c>
    </row>
    <row r="98" spans="1:25" ht="6" customHeight="1" x14ac:dyDescent="0.4">
      <c r="A98" s="34">
        <v>98</v>
      </c>
      <c r="B98" s="41" t="s">
        <v>78</v>
      </c>
      <c r="C98" s="42" t="s">
        <v>5074</v>
      </c>
      <c r="D98" s="41" t="s">
        <v>5075</v>
      </c>
      <c r="E98" s="45" t="s">
        <v>5069</v>
      </c>
      <c r="F98" s="47" t="s">
        <v>227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72"/>
        <v>Transportes</v>
      </c>
      <c r="M98" s="35" t="str">
        <f t="shared" si="73"/>
        <v>Terrestres</v>
      </c>
      <c r="N98" s="35" t="str">
        <f t="shared" si="74"/>
        <v>Veículos Pesados</v>
      </c>
      <c r="O98" s="36" t="str">
        <f t="shared" si="75"/>
        <v>Caminhão.Caçamba</v>
      </c>
      <c r="P98" s="40" t="s">
        <v>237</v>
      </c>
      <c r="Q98" s="39" t="s">
        <v>244</v>
      </c>
      <c r="R98" s="37" t="s">
        <v>1</v>
      </c>
      <c r="S98" s="38" t="str">
        <f t="shared" si="76"/>
        <v>Transportes</v>
      </c>
      <c r="T98" s="38" t="str">
        <f t="shared" si="77"/>
        <v>Terrestres</v>
      </c>
      <c r="U98" s="38" t="str">
        <f t="shared" si="78"/>
        <v>Veículos Pesados</v>
      </c>
      <c r="V98" s="35" t="s">
        <v>4844</v>
      </c>
      <c r="W98" s="20" t="str">
        <f t="shared" si="71"/>
        <v>Key.Tra.98</v>
      </c>
      <c r="X98" s="38" t="s">
        <v>296</v>
      </c>
      <c r="Y98" s="38" t="s">
        <v>4981</v>
      </c>
    </row>
    <row r="99" spans="1:25" ht="6" customHeight="1" x14ac:dyDescent="0.4">
      <c r="A99" s="34">
        <v>99</v>
      </c>
      <c r="B99" s="41" t="s">
        <v>78</v>
      </c>
      <c r="C99" s="42" t="s">
        <v>5074</v>
      </c>
      <c r="D99" s="41" t="s">
        <v>5075</v>
      </c>
      <c r="E99" s="45" t="s">
        <v>5069</v>
      </c>
      <c r="F99" s="47" t="s">
        <v>228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si="72"/>
        <v>Transportes</v>
      </c>
      <c r="M99" s="35" t="str">
        <f t="shared" si="73"/>
        <v>Terrestres</v>
      </c>
      <c r="N99" s="35" t="str">
        <f t="shared" si="74"/>
        <v>Veículos Pesados</v>
      </c>
      <c r="O99" s="36" t="str">
        <f t="shared" si="75"/>
        <v>Caminhão.BiTrem</v>
      </c>
      <c r="P99" s="40" t="s">
        <v>236</v>
      </c>
      <c r="Q99" s="39" t="s">
        <v>245</v>
      </c>
      <c r="R99" s="37" t="s">
        <v>1</v>
      </c>
      <c r="S99" s="38" t="str">
        <f t="shared" si="76"/>
        <v>Transportes</v>
      </c>
      <c r="T99" s="38" t="str">
        <f t="shared" si="77"/>
        <v>Terrestres</v>
      </c>
      <c r="U99" s="38" t="str">
        <f t="shared" si="78"/>
        <v>Veículos Pesados</v>
      </c>
      <c r="V99" s="35" t="s">
        <v>4844</v>
      </c>
      <c r="W99" s="20" t="str">
        <f t="shared" si="71"/>
        <v>Key.Tra.99</v>
      </c>
      <c r="X99" s="38" t="s">
        <v>296</v>
      </c>
      <c r="Y99" s="38" t="s">
        <v>4981</v>
      </c>
    </row>
    <row r="100" spans="1:25" ht="6" customHeight="1" x14ac:dyDescent="0.4">
      <c r="A100" s="34">
        <v>100</v>
      </c>
      <c r="B100" s="41" t="s">
        <v>78</v>
      </c>
      <c r="C100" s="42" t="s">
        <v>5074</v>
      </c>
      <c r="D100" s="41" t="s">
        <v>5075</v>
      </c>
      <c r="E100" s="45" t="s">
        <v>5069</v>
      </c>
      <c r="F100" s="47" t="s">
        <v>229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si="72"/>
        <v>Transportes</v>
      </c>
      <c r="M100" s="35" t="str">
        <f t="shared" si="73"/>
        <v>Terrestres</v>
      </c>
      <c r="N100" s="35" t="str">
        <f t="shared" si="74"/>
        <v>Veículos Pesados</v>
      </c>
      <c r="O100" s="36" t="str">
        <f t="shared" si="75"/>
        <v>Caminhão.Carroceria</v>
      </c>
      <c r="P100" s="40" t="s">
        <v>232</v>
      </c>
      <c r="Q100" s="39" t="s">
        <v>246</v>
      </c>
      <c r="R100" s="37" t="s">
        <v>1</v>
      </c>
      <c r="S100" s="38" t="str">
        <f t="shared" si="76"/>
        <v>Transportes</v>
      </c>
      <c r="T100" s="38" t="str">
        <f t="shared" si="77"/>
        <v>Terrestres</v>
      </c>
      <c r="U100" s="38" t="str">
        <f t="shared" si="78"/>
        <v>Veículos Pesados</v>
      </c>
      <c r="V100" s="35" t="s">
        <v>4844</v>
      </c>
      <c r="W100" s="20" t="str">
        <f t="shared" si="71"/>
        <v>Key.Tra.100</v>
      </c>
      <c r="X100" s="38" t="s">
        <v>296</v>
      </c>
      <c r="Y100" s="38" t="s">
        <v>4981</v>
      </c>
    </row>
    <row r="101" spans="1:25" ht="6" customHeight="1" x14ac:dyDescent="0.4">
      <c r="A101" s="34">
        <v>101</v>
      </c>
      <c r="B101" s="41" t="s">
        <v>78</v>
      </c>
      <c r="C101" s="42" t="s">
        <v>5074</v>
      </c>
      <c r="D101" s="41" t="s">
        <v>5075</v>
      </c>
      <c r="E101" s="45" t="s">
        <v>5069</v>
      </c>
      <c r="F101" s="47" t="s">
        <v>230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si="72"/>
        <v>Transportes</v>
      </c>
      <c r="M101" s="35" t="str">
        <f t="shared" si="73"/>
        <v>Terrestres</v>
      </c>
      <c r="N101" s="35" t="str">
        <f t="shared" si="74"/>
        <v>Veículos Pesados</v>
      </c>
      <c r="O101" s="36" t="str">
        <f t="shared" si="75"/>
        <v>Caminhão.Graneleiro</v>
      </c>
      <c r="P101" s="40" t="s">
        <v>233</v>
      </c>
      <c r="Q101" s="39" t="s">
        <v>247</v>
      </c>
      <c r="R101" s="37" t="s">
        <v>1</v>
      </c>
      <c r="S101" s="38" t="str">
        <f t="shared" si="76"/>
        <v>Transportes</v>
      </c>
      <c r="T101" s="38" t="str">
        <f t="shared" si="77"/>
        <v>Terrestres</v>
      </c>
      <c r="U101" s="38" t="str">
        <f t="shared" si="78"/>
        <v>Veículos Pesados</v>
      </c>
      <c r="V101" s="35" t="s">
        <v>4844</v>
      </c>
      <c r="W101" s="20" t="str">
        <f t="shared" si="71"/>
        <v>Key.Tra.101</v>
      </c>
      <c r="X101" s="38" t="s">
        <v>296</v>
      </c>
      <c r="Y101" s="38" t="s">
        <v>4981</v>
      </c>
    </row>
    <row r="102" spans="1:25" ht="6" customHeight="1" x14ac:dyDescent="0.4">
      <c r="A102" s="34">
        <v>102</v>
      </c>
      <c r="B102" s="41" t="s">
        <v>78</v>
      </c>
      <c r="C102" s="42" t="s">
        <v>5074</v>
      </c>
      <c r="D102" s="41" t="s">
        <v>5075</v>
      </c>
      <c r="E102" s="45" t="s">
        <v>5069</v>
      </c>
      <c r="F102" s="47" t="s">
        <v>234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si="72"/>
        <v>Transportes</v>
      </c>
      <c r="M102" s="35" t="str">
        <f t="shared" si="73"/>
        <v>Terrestres</v>
      </c>
      <c r="N102" s="35" t="str">
        <f t="shared" si="74"/>
        <v>Veículos Pesados</v>
      </c>
      <c r="O102" s="36" t="str">
        <f t="shared" si="75"/>
        <v>Caminhão.Frigorífico</v>
      </c>
      <c r="P102" s="40" t="s">
        <v>238</v>
      </c>
      <c r="Q102" s="39" t="s">
        <v>248</v>
      </c>
      <c r="R102" s="37" t="s">
        <v>1</v>
      </c>
      <c r="S102" s="38" t="str">
        <f t="shared" si="76"/>
        <v>Transportes</v>
      </c>
      <c r="T102" s="38" t="str">
        <f t="shared" si="77"/>
        <v>Terrestres</v>
      </c>
      <c r="U102" s="38" t="str">
        <f t="shared" si="78"/>
        <v>Veículos Pesados</v>
      </c>
      <c r="V102" s="35" t="s">
        <v>4844</v>
      </c>
      <c r="W102" s="20" t="str">
        <f t="shared" si="71"/>
        <v>Key.Tra.102</v>
      </c>
      <c r="X102" s="38" t="s">
        <v>296</v>
      </c>
      <c r="Y102" s="38" t="s">
        <v>4981</v>
      </c>
    </row>
    <row r="103" spans="1:25" ht="6" customHeight="1" x14ac:dyDescent="0.4">
      <c r="A103" s="34">
        <v>103</v>
      </c>
      <c r="B103" s="41" t="s">
        <v>78</v>
      </c>
      <c r="C103" s="42" t="s">
        <v>5074</v>
      </c>
      <c r="D103" s="41" t="s">
        <v>5075</v>
      </c>
      <c r="E103" s="45" t="s">
        <v>5069</v>
      </c>
      <c r="F103" s="47" t="s">
        <v>304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si="72"/>
        <v>Transportes</v>
      </c>
      <c r="M103" s="35" t="str">
        <f t="shared" si="73"/>
        <v>Terrestres</v>
      </c>
      <c r="N103" s="35" t="str">
        <f t="shared" si="74"/>
        <v>Veículos Pesados</v>
      </c>
      <c r="O103" s="36" t="str">
        <f t="shared" si="75"/>
        <v>Caminhão.Trator</v>
      </c>
      <c r="P103" s="40" t="s">
        <v>305</v>
      </c>
      <c r="Q103" s="39" t="s">
        <v>306</v>
      </c>
      <c r="R103" s="37" t="s">
        <v>1</v>
      </c>
      <c r="S103" s="38" t="str">
        <f t="shared" si="76"/>
        <v>Transportes</v>
      </c>
      <c r="T103" s="38" t="str">
        <f t="shared" si="77"/>
        <v>Terrestres</v>
      </c>
      <c r="U103" s="38" t="str">
        <f t="shared" si="78"/>
        <v>Veículos Pesados</v>
      </c>
      <c r="V103" s="35" t="s">
        <v>4844</v>
      </c>
      <c r="W103" s="20" t="str">
        <f t="shared" si="71"/>
        <v>Key.Tra.103</v>
      </c>
      <c r="X103" s="38" t="s">
        <v>296</v>
      </c>
      <c r="Y103" s="38" t="s">
        <v>4981</v>
      </c>
    </row>
    <row r="104" spans="1:25" ht="6" customHeight="1" x14ac:dyDescent="0.4">
      <c r="A104" s="34">
        <v>104</v>
      </c>
      <c r="B104" s="41" t="s">
        <v>78</v>
      </c>
      <c r="C104" s="42" t="s">
        <v>5074</v>
      </c>
      <c r="D104" s="41" t="s">
        <v>5075</v>
      </c>
      <c r="E104" s="45" t="s">
        <v>5069</v>
      </c>
      <c r="F104" s="47" t="s">
        <v>99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si="72"/>
        <v>Transportes</v>
      </c>
      <c r="M104" s="35" t="str">
        <f t="shared" si="73"/>
        <v>Terrestres</v>
      </c>
      <c r="N104" s="35" t="str">
        <f t="shared" si="74"/>
        <v>Veículos Pesados</v>
      </c>
      <c r="O104" s="36" t="str">
        <f t="shared" si="75"/>
        <v>Ônibus</v>
      </c>
      <c r="P104" s="40" t="s">
        <v>4887</v>
      </c>
      <c r="Q104" s="39" t="s">
        <v>4890</v>
      </c>
      <c r="R104" s="37" t="s">
        <v>1</v>
      </c>
      <c r="S104" s="38" t="str">
        <f t="shared" si="76"/>
        <v>Transportes</v>
      </c>
      <c r="T104" s="38" t="str">
        <f t="shared" si="77"/>
        <v>Terrestres</v>
      </c>
      <c r="U104" s="38" t="str">
        <f t="shared" si="78"/>
        <v>Veículos Pesados</v>
      </c>
      <c r="V104" s="35" t="s">
        <v>4844</v>
      </c>
      <c r="W104" s="20" t="str">
        <f t="shared" si="71"/>
        <v>Key.Tra.104</v>
      </c>
      <c r="X104" s="38" t="s">
        <v>296</v>
      </c>
      <c r="Y104" s="38" t="s">
        <v>4981</v>
      </c>
    </row>
    <row r="105" spans="1:25" ht="6" customHeight="1" x14ac:dyDescent="0.4">
      <c r="A105" s="34">
        <v>105</v>
      </c>
      <c r="B105" s="41" t="s">
        <v>78</v>
      </c>
      <c r="C105" s="42" t="s">
        <v>5074</v>
      </c>
      <c r="D105" s="41" t="s">
        <v>5075</v>
      </c>
      <c r="E105" s="45" t="s">
        <v>5069</v>
      </c>
      <c r="F105" s="47" t="s">
        <v>4886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si="72"/>
        <v>Transportes</v>
      </c>
      <c r="M105" s="35" t="str">
        <f t="shared" si="73"/>
        <v>Terrestres</v>
      </c>
      <c r="N105" s="35" t="str">
        <f t="shared" si="74"/>
        <v>Veículos Pesados</v>
      </c>
      <c r="O105" s="36" t="str">
        <f t="shared" si="75"/>
        <v>Ônibus.BRT</v>
      </c>
      <c r="P105" s="40" t="s">
        <v>4888</v>
      </c>
      <c r="Q105" s="39" t="s">
        <v>4891</v>
      </c>
      <c r="R105" s="37" t="s">
        <v>1</v>
      </c>
      <c r="S105" s="38" t="str">
        <f t="shared" si="76"/>
        <v>Transportes</v>
      </c>
      <c r="T105" s="38" t="str">
        <f t="shared" si="77"/>
        <v>Terrestres</v>
      </c>
      <c r="U105" s="38" t="str">
        <f t="shared" si="78"/>
        <v>Veículos Pesados</v>
      </c>
      <c r="V105" s="35" t="s">
        <v>4844</v>
      </c>
      <c r="W105" s="20" t="str">
        <f t="shared" si="71"/>
        <v>Key.Tra.105</v>
      </c>
      <c r="X105" s="38" t="s">
        <v>296</v>
      </c>
      <c r="Y105" s="38" t="s">
        <v>4981</v>
      </c>
    </row>
    <row r="106" spans="1:25" ht="6" customHeight="1" x14ac:dyDescent="0.4">
      <c r="A106" s="34">
        <v>106</v>
      </c>
      <c r="B106" s="41" t="s">
        <v>78</v>
      </c>
      <c r="C106" s="42" t="s">
        <v>5074</v>
      </c>
      <c r="D106" s="41" t="s">
        <v>5075</v>
      </c>
      <c r="E106" s="45" t="s">
        <v>5069</v>
      </c>
      <c r="F106" s="47" t="s">
        <v>100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72"/>
        <v>Transportes</v>
      </c>
      <c r="M106" s="35" t="str">
        <f t="shared" si="73"/>
        <v>Terrestres</v>
      </c>
      <c r="N106" s="35" t="str">
        <f t="shared" si="74"/>
        <v>Veículos Pesados</v>
      </c>
      <c r="O106" s="36" t="str">
        <f t="shared" si="75"/>
        <v>Microônibus</v>
      </c>
      <c r="P106" s="40" t="s">
        <v>4889</v>
      </c>
      <c r="Q106" s="39" t="s">
        <v>4892</v>
      </c>
      <c r="R106" s="37" t="s">
        <v>1</v>
      </c>
      <c r="S106" s="38" t="str">
        <f t="shared" si="76"/>
        <v>Transportes</v>
      </c>
      <c r="T106" s="38" t="str">
        <f t="shared" si="77"/>
        <v>Terrestres</v>
      </c>
      <c r="U106" s="38" t="str">
        <f t="shared" si="78"/>
        <v>Veículos Pesados</v>
      </c>
      <c r="V106" s="35" t="s">
        <v>4844</v>
      </c>
      <c r="W106" s="20" t="str">
        <f t="shared" si="71"/>
        <v>Key.Tra.106</v>
      </c>
      <c r="X106" s="38" t="s">
        <v>296</v>
      </c>
      <c r="Y106" s="38" t="s">
        <v>4981</v>
      </c>
    </row>
    <row r="107" spans="1:25" ht="6" customHeight="1" x14ac:dyDescent="0.4">
      <c r="A107" s="34">
        <v>107</v>
      </c>
      <c r="B107" s="41" t="s">
        <v>78</v>
      </c>
      <c r="C107" s="42" t="s">
        <v>5074</v>
      </c>
      <c r="D107" s="41" t="s">
        <v>5075</v>
      </c>
      <c r="E107" s="45" t="s">
        <v>5069</v>
      </c>
      <c r="F107" s="47" t="s">
        <v>105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72"/>
        <v>Transportes</v>
      </c>
      <c r="M107" s="35" t="str">
        <f t="shared" si="73"/>
        <v>Terrestres</v>
      </c>
      <c r="N107" s="35" t="str">
        <f t="shared" si="74"/>
        <v>Veículos Pesados</v>
      </c>
      <c r="O107" s="36" t="str">
        <f t="shared" si="75"/>
        <v>Reboque</v>
      </c>
      <c r="P107" s="40" t="s">
        <v>223</v>
      </c>
      <c r="Q107" s="39" t="s">
        <v>252</v>
      </c>
      <c r="R107" s="37" t="s">
        <v>1</v>
      </c>
      <c r="S107" s="38" t="str">
        <f t="shared" si="76"/>
        <v>Transportes</v>
      </c>
      <c r="T107" s="38" t="str">
        <f t="shared" si="77"/>
        <v>Terrestres</v>
      </c>
      <c r="U107" s="38" t="str">
        <f t="shared" si="78"/>
        <v>Veículos Pesados</v>
      </c>
      <c r="V107" s="35" t="s">
        <v>4844</v>
      </c>
      <c r="W107" s="20" t="str">
        <f t="shared" si="71"/>
        <v>Key.Tra.107</v>
      </c>
      <c r="X107" s="38" t="s">
        <v>296</v>
      </c>
      <c r="Y107" s="38" t="s">
        <v>4981</v>
      </c>
    </row>
    <row r="108" spans="1:25" ht="6" customHeight="1" x14ac:dyDescent="0.4">
      <c r="A108" s="34">
        <v>108</v>
      </c>
      <c r="B108" s="41" t="s">
        <v>78</v>
      </c>
      <c r="C108" s="42" t="s">
        <v>5074</v>
      </c>
      <c r="D108" s="41" t="s">
        <v>5075</v>
      </c>
      <c r="E108" s="45" t="s">
        <v>5069</v>
      </c>
      <c r="F108" s="47" t="s">
        <v>106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si="72"/>
        <v>Transportes</v>
      </c>
      <c r="M108" s="35" t="str">
        <f t="shared" si="73"/>
        <v>Terrestres</v>
      </c>
      <c r="N108" s="35" t="str">
        <f t="shared" si="74"/>
        <v>Veículos Pesados</v>
      </c>
      <c r="O108" s="36" t="str">
        <f t="shared" si="75"/>
        <v>Semirreboque</v>
      </c>
      <c r="P108" s="40" t="s">
        <v>223</v>
      </c>
      <c r="Q108" s="39" t="s">
        <v>252</v>
      </c>
      <c r="R108" s="37" t="s">
        <v>1</v>
      </c>
      <c r="S108" s="38" t="str">
        <f t="shared" si="76"/>
        <v>Transportes</v>
      </c>
      <c r="T108" s="38" t="str">
        <f t="shared" si="77"/>
        <v>Terrestres</v>
      </c>
      <c r="U108" s="38" t="str">
        <f t="shared" si="78"/>
        <v>Veículos Pesados</v>
      </c>
      <c r="V108" s="35" t="s">
        <v>4844</v>
      </c>
      <c r="W108" s="20" t="str">
        <f t="shared" si="71"/>
        <v>Key.Tra.108</v>
      </c>
      <c r="X108" s="38" t="s">
        <v>296</v>
      </c>
      <c r="Y108" s="38" t="s">
        <v>4981</v>
      </c>
    </row>
    <row r="109" spans="1:25" ht="6" customHeight="1" x14ac:dyDescent="0.4">
      <c r="A109" s="34">
        <v>109</v>
      </c>
      <c r="B109" s="41" t="s">
        <v>78</v>
      </c>
      <c r="C109" s="42" t="s">
        <v>5074</v>
      </c>
      <c r="D109" s="41" t="s">
        <v>5075</v>
      </c>
      <c r="E109" s="45" t="s">
        <v>5069</v>
      </c>
      <c r="F109" s="47" t="s">
        <v>107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si="72"/>
        <v>Transportes</v>
      </c>
      <c r="M109" s="35" t="str">
        <f t="shared" si="73"/>
        <v>Terrestres</v>
      </c>
      <c r="N109" s="35" t="str">
        <f t="shared" si="74"/>
        <v>Veículos Pesados</v>
      </c>
      <c r="O109" s="36" t="str">
        <f t="shared" si="75"/>
        <v>Veículo.Misto</v>
      </c>
      <c r="P109" s="40" t="s">
        <v>222</v>
      </c>
      <c r="Q109" s="39" t="s">
        <v>253</v>
      </c>
      <c r="R109" s="37" t="s">
        <v>1</v>
      </c>
      <c r="S109" s="38" t="str">
        <f t="shared" si="76"/>
        <v>Transportes</v>
      </c>
      <c r="T109" s="38" t="str">
        <f t="shared" si="77"/>
        <v>Terrestres</v>
      </c>
      <c r="U109" s="38" t="str">
        <f t="shared" si="78"/>
        <v>Veículos Pesados</v>
      </c>
      <c r="V109" s="35" t="s">
        <v>4844</v>
      </c>
      <c r="W109" s="20" t="str">
        <f t="shared" si="71"/>
        <v>Key.Tra.109</v>
      </c>
      <c r="X109" s="38" t="s">
        <v>296</v>
      </c>
      <c r="Y109" s="38" t="s">
        <v>4985</v>
      </c>
    </row>
    <row r="110" spans="1:25" ht="6" customHeight="1" x14ac:dyDescent="0.4">
      <c r="A110" s="34">
        <v>110</v>
      </c>
      <c r="B110" s="41" t="s">
        <v>78</v>
      </c>
      <c r="C110" s="42" t="s">
        <v>5074</v>
      </c>
      <c r="D110" s="41" t="s">
        <v>5075</v>
      </c>
      <c r="E110" s="45" t="s">
        <v>5069</v>
      </c>
      <c r="F110" s="47" t="s">
        <v>108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si="72"/>
        <v>Transportes</v>
      </c>
      <c r="M110" s="35" t="str">
        <f t="shared" si="73"/>
        <v>Terrestres</v>
      </c>
      <c r="N110" s="35" t="str">
        <f t="shared" si="74"/>
        <v>Veículos Pesados</v>
      </c>
      <c r="O110" s="36" t="str">
        <f t="shared" si="75"/>
        <v>Veículo.Especial</v>
      </c>
      <c r="P110" s="40" t="s">
        <v>95</v>
      </c>
      <c r="Q110" s="39" t="s">
        <v>254</v>
      </c>
      <c r="R110" s="37" t="s">
        <v>1</v>
      </c>
      <c r="S110" s="38" t="str">
        <f t="shared" si="76"/>
        <v>Transportes</v>
      </c>
      <c r="T110" s="38" t="str">
        <f t="shared" si="77"/>
        <v>Terrestres</v>
      </c>
      <c r="U110" s="38" t="str">
        <f t="shared" si="78"/>
        <v>Veículos Pesados</v>
      </c>
      <c r="V110" s="35" t="s">
        <v>4844</v>
      </c>
      <c r="W110" s="20" t="str">
        <f t="shared" si="71"/>
        <v>Key.Tra.110</v>
      </c>
      <c r="X110" s="38" t="s">
        <v>296</v>
      </c>
      <c r="Y110" s="38" t="s">
        <v>4985</v>
      </c>
    </row>
    <row r="111" spans="1:25" ht="6" customHeight="1" x14ac:dyDescent="0.4">
      <c r="A111" s="34">
        <v>111</v>
      </c>
      <c r="B111" s="41" t="s">
        <v>78</v>
      </c>
      <c r="C111" s="42" t="s">
        <v>5074</v>
      </c>
      <c r="D111" s="41" t="s">
        <v>5075</v>
      </c>
      <c r="E111" s="45" t="s">
        <v>5070</v>
      </c>
      <c r="F111" s="47" t="s">
        <v>97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ref="L111:L144" si="79">_xlfn.CONCAT(C111)</f>
        <v>Transportes</v>
      </c>
      <c r="M111" s="35" t="str">
        <f t="shared" ref="M111:M144" si="80">CONCATENATE("", D111)</f>
        <v>Terrestres</v>
      </c>
      <c r="N111" s="35" t="str">
        <f t="shared" ref="N111:N144" si="81">(SUBSTITUTE(SUBSTITUTE(CONCATENATE("",E111),"."," ")," De "," de "))</f>
        <v>Veículos Leves</v>
      </c>
      <c r="O111" s="36" t="str">
        <f t="shared" ref="O111:O144" si="82">F111</f>
        <v>Camioneta</v>
      </c>
      <c r="P111" s="40" t="s">
        <v>5072</v>
      </c>
      <c r="Q111" s="39" t="s">
        <v>240</v>
      </c>
      <c r="R111" s="37" t="s">
        <v>1</v>
      </c>
      <c r="S111" s="38" t="str">
        <f t="shared" si="58"/>
        <v>Transportes</v>
      </c>
      <c r="T111" s="38" t="str">
        <f t="shared" si="59"/>
        <v>Terrestres</v>
      </c>
      <c r="U111" s="38" t="str">
        <f t="shared" si="59"/>
        <v>Veículos Leves</v>
      </c>
      <c r="V111" s="35" t="s">
        <v>4844</v>
      </c>
      <c r="W111" s="20" t="str">
        <f t="shared" si="3"/>
        <v>Key.Tra.111</v>
      </c>
      <c r="X111" s="38" t="s">
        <v>296</v>
      </c>
      <c r="Y111" s="38" t="s">
        <v>4985</v>
      </c>
    </row>
    <row r="112" spans="1:25" ht="6" customHeight="1" x14ac:dyDescent="0.4">
      <c r="A112" s="34">
        <v>112</v>
      </c>
      <c r="B112" s="41" t="s">
        <v>78</v>
      </c>
      <c r="C112" s="42" t="s">
        <v>5074</v>
      </c>
      <c r="D112" s="41" t="s">
        <v>5075</v>
      </c>
      <c r="E112" s="45" t="s">
        <v>5070</v>
      </c>
      <c r="F112" s="47" t="s">
        <v>98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si="79"/>
        <v>Transportes</v>
      </c>
      <c r="M112" s="35" t="str">
        <f t="shared" si="80"/>
        <v>Terrestres</v>
      </c>
      <c r="N112" s="35" t="str">
        <f t="shared" si="81"/>
        <v>Veículos Leves</v>
      </c>
      <c r="O112" s="36" t="str">
        <f t="shared" si="82"/>
        <v>Caminhonete</v>
      </c>
      <c r="P112" s="40" t="s">
        <v>5073</v>
      </c>
      <c r="Q112" s="39" t="s">
        <v>241</v>
      </c>
      <c r="R112" s="37" t="s">
        <v>1</v>
      </c>
      <c r="S112" s="38" t="str">
        <f t="shared" si="58"/>
        <v>Transportes</v>
      </c>
      <c r="T112" s="38" t="str">
        <f t="shared" si="59"/>
        <v>Terrestres</v>
      </c>
      <c r="U112" s="38" t="str">
        <f t="shared" si="59"/>
        <v>Veículos Leves</v>
      </c>
      <c r="V112" s="35" t="s">
        <v>4844</v>
      </c>
      <c r="W112" s="20" t="str">
        <f t="shared" si="3"/>
        <v>Key.Tra.112</v>
      </c>
      <c r="X112" s="38" t="s">
        <v>296</v>
      </c>
      <c r="Y112" s="38" t="s">
        <v>4985</v>
      </c>
    </row>
    <row r="113" spans="1:25" ht="6" customHeight="1" x14ac:dyDescent="0.4">
      <c r="A113" s="34">
        <v>113</v>
      </c>
      <c r="B113" s="41" t="s">
        <v>78</v>
      </c>
      <c r="C113" s="42" t="s">
        <v>5074</v>
      </c>
      <c r="D113" s="41" t="s">
        <v>5075</v>
      </c>
      <c r="E113" s="45" t="s">
        <v>5070</v>
      </c>
      <c r="F113" s="47" t="s">
        <v>96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ref="L113" si="83">_xlfn.CONCAT(C113)</f>
        <v>Transportes</v>
      </c>
      <c r="M113" s="35" t="str">
        <f t="shared" ref="M113" si="84">CONCATENATE("", D113)</f>
        <v>Terrestres</v>
      </c>
      <c r="N113" s="35" t="str">
        <f t="shared" ref="N113" si="85">(SUBSTITUTE(SUBSTITUTE(CONCATENATE("",E113),"."," ")," De "," de "))</f>
        <v>Veículos Leves</v>
      </c>
      <c r="O113" s="36" t="str">
        <f t="shared" ref="O113" si="86">F113</f>
        <v>Automóvel</v>
      </c>
      <c r="P113" s="40" t="s">
        <v>5071</v>
      </c>
      <c r="Q113" s="39" t="s">
        <v>239</v>
      </c>
      <c r="R113" s="37" t="s">
        <v>1</v>
      </c>
      <c r="S113" s="38" t="str">
        <f t="shared" ref="S113" si="87">SUBSTITUTE(C113, ".", " ")</f>
        <v>Transportes</v>
      </c>
      <c r="T113" s="38" t="str">
        <f t="shared" ref="T113" si="88">SUBSTITUTE(D113, ".", " ")</f>
        <v>Terrestres</v>
      </c>
      <c r="U113" s="38" t="str">
        <f t="shared" ref="U113" si="89">SUBSTITUTE(E113, ".", " ")</f>
        <v>Veículos Leves</v>
      </c>
      <c r="V113" s="35" t="s">
        <v>4844</v>
      </c>
      <c r="W113" s="20" t="str">
        <f t="shared" ref="W113" si="90">CONCATENATE("Key.",LEFT(C113,3),".",A113)</f>
        <v>Key.Tra.113</v>
      </c>
      <c r="X113" s="38" t="s">
        <v>296</v>
      </c>
      <c r="Y113" s="38" t="s">
        <v>4985</v>
      </c>
    </row>
    <row r="114" spans="1:25" ht="6" customHeight="1" x14ac:dyDescent="0.4">
      <c r="A114" s="34">
        <v>114</v>
      </c>
      <c r="B114" s="41" t="s">
        <v>78</v>
      </c>
      <c r="C114" s="42" t="s">
        <v>5074</v>
      </c>
      <c r="D114" s="41" t="s">
        <v>5075</v>
      </c>
      <c r="E114" s="45" t="s">
        <v>5070</v>
      </c>
      <c r="F114" s="47" t="s">
        <v>101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si="79"/>
        <v>Transportes</v>
      </c>
      <c r="M114" s="35" t="str">
        <f t="shared" si="80"/>
        <v>Terrestres</v>
      </c>
      <c r="N114" s="35" t="str">
        <f t="shared" si="81"/>
        <v>Veículos Leves</v>
      </c>
      <c r="O114" s="36" t="str">
        <f t="shared" si="82"/>
        <v>Motocicleta</v>
      </c>
      <c r="P114" s="40" t="s">
        <v>219</v>
      </c>
      <c r="Q114" s="39" t="s">
        <v>249</v>
      </c>
      <c r="R114" s="37" t="s">
        <v>1</v>
      </c>
      <c r="S114" s="38" t="str">
        <f t="shared" si="58"/>
        <v>Transportes</v>
      </c>
      <c r="T114" s="38" t="str">
        <f t="shared" si="59"/>
        <v>Terrestres</v>
      </c>
      <c r="U114" s="38" t="str">
        <f t="shared" si="59"/>
        <v>Veículos Leves</v>
      </c>
      <c r="V114" s="35" t="s">
        <v>4844</v>
      </c>
      <c r="W114" s="20" t="str">
        <f t="shared" si="3"/>
        <v>Key.Tra.114</v>
      </c>
      <c r="X114" s="38" t="s">
        <v>296</v>
      </c>
      <c r="Y114" s="38" t="s">
        <v>4985</v>
      </c>
    </row>
    <row r="115" spans="1:25" ht="6" customHeight="1" x14ac:dyDescent="0.4">
      <c r="A115" s="34">
        <v>115</v>
      </c>
      <c r="B115" s="41" t="s">
        <v>78</v>
      </c>
      <c r="C115" s="42" t="s">
        <v>5074</v>
      </c>
      <c r="D115" s="41" t="s">
        <v>5075</v>
      </c>
      <c r="E115" s="45" t="s">
        <v>5070</v>
      </c>
      <c r="F115" s="47" t="s">
        <v>102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si="79"/>
        <v>Transportes</v>
      </c>
      <c r="M115" s="35" t="str">
        <f t="shared" si="80"/>
        <v>Terrestres</v>
      </c>
      <c r="N115" s="35" t="str">
        <f t="shared" si="81"/>
        <v>Veículos Leves</v>
      </c>
      <c r="O115" s="36" t="str">
        <f t="shared" si="82"/>
        <v>Motoneta</v>
      </c>
      <c r="P115" s="40" t="s">
        <v>219</v>
      </c>
      <c r="Q115" s="39" t="s">
        <v>249</v>
      </c>
      <c r="R115" s="37" t="s">
        <v>1</v>
      </c>
      <c r="S115" s="38" t="str">
        <f t="shared" si="58"/>
        <v>Transportes</v>
      </c>
      <c r="T115" s="38" t="str">
        <f t="shared" si="59"/>
        <v>Terrestres</v>
      </c>
      <c r="U115" s="38" t="str">
        <f t="shared" si="59"/>
        <v>Veículos Leves</v>
      </c>
      <c r="V115" s="35" t="s">
        <v>4844</v>
      </c>
      <c r="W115" s="20" t="str">
        <f t="shared" si="3"/>
        <v>Key.Tra.115</v>
      </c>
      <c r="X115" s="38" t="s">
        <v>296</v>
      </c>
      <c r="Y115" s="38" t="s">
        <v>4985</v>
      </c>
    </row>
    <row r="116" spans="1:25" ht="6" customHeight="1" x14ac:dyDescent="0.4">
      <c r="A116" s="34">
        <v>116</v>
      </c>
      <c r="B116" s="41" t="s">
        <v>78</v>
      </c>
      <c r="C116" s="42" t="s">
        <v>5074</v>
      </c>
      <c r="D116" s="41" t="s">
        <v>5075</v>
      </c>
      <c r="E116" s="45" t="s">
        <v>5070</v>
      </c>
      <c r="F116" s="47" t="s">
        <v>104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ref="L116" si="91">_xlfn.CONCAT(C116)</f>
        <v>Transportes</v>
      </c>
      <c r="M116" s="35" t="str">
        <f t="shared" ref="M116" si="92">CONCATENATE("", D116)</f>
        <v>Terrestres</v>
      </c>
      <c r="N116" s="35" t="str">
        <f t="shared" ref="N116" si="93">(SUBSTITUTE(SUBSTITUTE(CONCATENATE("",E116),"."," ")," De "," de "))</f>
        <v>Veículos Leves</v>
      </c>
      <c r="O116" s="36" t="str">
        <f t="shared" ref="O116" si="94">F116</f>
        <v>Quadriciclo</v>
      </c>
      <c r="P116" s="40" t="s">
        <v>221</v>
      </c>
      <c r="Q116" s="39" t="s">
        <v>251</v>
      </c>
      <c r="R116" s="37" t="s">
        <v>1</v>
      </c>
      <c r="S116" s="38" t="str">
        <f t="shared" ref="S116" si="95">SUBSTITUTE(C116, ".", " ")</f>
        <v>Transportes</v>
      </c>
      <c r="T116" s="38" t="str">
        <f t="shared" ref="T116" si="96">SUBSTITUTE(D116, ".", " ")</f>
        <v>Terrestres</v>
      </c>
      <c r="U116" s="38" t="str">
        <f t="shared" ref="U116" si="97">SUBSTITUTE(E116, ".", " ")</f>
        <v>Veículos Leves</v>
      </c>
      <c r="V116" s="35" t="s">
        <v>4844</v>
      </c>
      <c r="W116" s="20" t="str">
        <f t="shared" ref="W116" si="98">CONCATENATE("Key.",LEFT(C116,3),".",A116)</f>
        <v>Key.Tra.116</v>
      </c>
      <c r="X116" s="38" t="s">
        <v>296</v>
      </c>
      <c r="Y116" s="38" t="s">
        <v>4985</v>
      </c>
    </row>
    <row r="117" spans="1:25" ht="6" customHeight="1" x14ac:dyDescent="0.4">
      <c r="A117" s="34">
        <v>117</v>
      </c>
      <c r="B117" s="41" t="s">
        <v>78</v>
      </c>
      <c r="C117" s="42" t="s">
        <v>5074</v>
      </c>
      <c r="D117" s="41" t="s">
        <v>5075</v>
      </c>
      <c r="E117" s="45" t="s">
        <v>5070</v>
      </c>
      <c r="F117" s="47" t="s">
        <v>103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si="79"/>
        <v>Transportes</v>
      </c>
      <c r="M117" s="35" t="str">
        <f t="shared" si="80"/>
        <v>Terrestres</v>
      </c>
      <c r="N117" s="35" t="str">
        <f t="shared" si="81"/>
        <v>Veículos Leves</v>
      </c>
      <c r="O117" s="36" t="str">
        <f t="shared" si="82"/>
        <v>Triciclo</v>
      </c>
      <c r="P117" s="40" t="s">
        <v>220</v>
      </c>
      <c r="Q117" s="39" t="s">
        <v>250</v>
      </c>
      <c r="R117" s="37" t="s">
        <v>1</v>
      </c>
      <c r="S117" s="38" t="str">
        <f t="shared" si="58"/>
        <v>Transportes</v>
      </c>
      <c r="T117" s="38" t="str">
        <f t="shared" si="59"/>
        <v>Terrestres</v>
      </c>
      <c r="U117" s="38" t="str">
        <f t="shared" si="59"/>
        <v>Veículos Leves</v>
      </c>
      <c r="V117" s="35" t="s">
        <v>4844</v>
      </c>
      <c r="W117" s="20" t="str">
        <f t="shared" si="3"/>
        <v>Key.Tra.117</v>
      </c>
      <c r="X117" s="38" t="s">
        <v>296</v>
      </c>
      <c r="Y117" s="38" t="s">
        <v>4985</v>
      </c>
    </row>
    <row r="118" spans="1:25" ht="6" customHeight="1" x14ac:dyDescent="0.4">
      <c r="A118" s="34">
        <v>118</v>
      </c>
      <c r="B118" s="41" t="s">
        <v>78</v>
      </c>
      <c r="C118" s="42" t="s">
        <v>5074</v>
      </c>
      <c r="D118" s="41" t="s">
        <v>5075</v>
      </c>
      <c r="E118" s="45" t="s">
        <v>5070</v>
      </c>
      <c r="F118" s="47" t="s">
        <v>218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si="79"/>
        <v>Transportes</v>
      </c>
      <c r="M118" s="35" t="str">
        <f t="shared" si="80"/>
        <v>Terrestres</v>
      </c>
      <c r="N118" s="35" t="str">
        <f t="shared" si="81"/>
        <v>Veículos Leves</v>
      </c>
      <c r="O118" s="36" t="str">
        <f t="shared" si="82"/>
        <v>Bicicleta</v>
      </c>
      <c r="P118" s="40" t="s">
        <v>224</v>
      </c>
      <c r="Q118" s="39" t="str">
        <f>_xlfn.TRANSLATE(P118,"pt","es")</f>
        <v>Un vehículo abierto con dos ruedas alineadas, movido por el propio esfuerzo del usuario mediante pedales.</v>
      </c>
      <c r="R118" s="37" t="s">
        <v>1</v>
      </c>
      <c r="S118" s="38" t="str">
        <f t="shared" ref="S118:S161" si="99">SUBSTITUTE(C118, ".", " ")</f>
        <v>Transportes</v>
      </c>
      <c r="T118" s="38" t="str">
        <f t="shared" ref="T118:T161" si="100">SUBSTITUTE(D118, ".", " ")</f>
        <v>Terrestres</v>
      </c>
      <c r="U118" s="38" t="str">
        <f t="shared" ref="U118:U161" si="101">SUBSTITUTE(E118, ".", " ")</f>
        <v>Veículos Leves</v>
      </c>
      <c r="V118" s="35" t="s">
        <v>4844</v>
      </c>
      <c r="W118" s="20" t="str">
        <f t="shared" ref="W118:W161" si="102">CONCATENATE("Key.",LEFT(C118,3),".",A118)</f>
        <v>Key.Tra.118</v>
      </c>
      <c r="X118" s="38" t="s">
        <v>296</v>
      </c>
      <c r="Y118" s="38" t="s">
        <v>4985</v>
      </c>
    </row>
    <row r="119" spans="1:25" ht="6" customHeight="1" x14ac:dyDescent="0.4">
      <c r="A119" s="34">
        <v>119</v>
      </c>
      <c r="B119" s="41" t="s">
        <v>78</v>
      </c>
      <c r="C119" s="42" t="s">
        <v>5074</v>
      </c>
      <c r="D119" s="41" t="s">
        <v>5076</v>
      </c>
      <c r="E119" s="45" t="s">
        <v>5038</v>
      </c>
      <c r="F119" s="47" t="s">
        <v>427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si="79"/>
        <v>Transportes</v>
      </c>
      <c r="M119" s="35" t="str">
        <f t="shared" si="80"/>
        <v>Aquáticos</v>
      </c>
      <c r="N119" s="35" t="str">
        <f t="shared" si="81"/>
        <v>Navios</v>
      </c>
      <c r="O119" s="36" t="str">
        <f t="shared" si="82"/>
        <v>Petroleiro</v>
      </c>
      <c r="P119" s="40" t="s">
        <v>428</v>
      </c>
      <c r="Q119" s="39" t="s">
        <v>429</v>
      </c>
      <c r="R119" s="37" t="s">
        <v>1</v>
      </c>
      <c r="S119" s="38" t="str">
        <f t="shared" si="99"/>
        <v>Transportes</v>
      </c>
      <c r="T119" s="38" t="str">
        <f t="shared" si="100"/>
        <v>Aquáticos</v>
      </c>
      <c r="U119" s="38" t="str">
        <f t="shared" si="101"/>
        <v>Navios</v>
      </c>
      <c r="V119" s="35" t="s">
        <v>4844</v>
      </c>
      <c r="W119" s="20" t="str">
        <f t="shared" si="102"/>
        <v>Key.Tra.119</v>
      </c>
      <c r="X119" s="38" t="s">
        <v>296</v>
      </c>
      <c r="Y119" s="38" t="s">
        <v>4983</v>
      </c>
    </row>
    <row r="120" spans="1:25" ht="6" customHeight="1" x14ac:dyDescent="0.4">
      <c r="A120" s="34">
        <v>120</v>
      </c>
      <c r="B120" s="41" t="s">
        <v>78</v>
      </c>
      <c r="C120" s="42" t="s">
        <v>5074</v>
      </c>
      <c r="D120" s="41" t="s">
        <v>5076</v>
      </c>
      <c r="E120" s="45" t="s">
        <v>5038</v>
      </c>
      <c r="F120" s="47" t="s">
        <v>430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si="79"/>
        <v>Transportes</v>
      </c>
      <c r="M120" s="35" t="str">
        <f t="shared" si="80"/>
        <v>Aquáticos</v>
      </c>
      <c r="N120" s="35" t="str">
        <f t="shared" si="81"/>
        <v>Navios</v>
      </c>
      <c r="O120" s="36" t="str">
        <f t="shared" si="82"/>
        <v>Cargueiro</v>
      </c>
      <c r="P120" s="40" t="s">
        <v>431</v>
      </c>
      <c r="Q120" s="39" t="s">
        <v>432</v>
      </c>
      <c r="R120" s="37" t="s">
        <v>1</v>
      </c>
      <c r="S120" s="38" t="str">
        <f t="shared" si="99"/>
        <v>Transportes</v>
      </c>
      <c r="T120" s="38" t="str">
        <f t="shared" si="100"/>
        <v>Aquáticos</v>
      </c>
      <c r="U120" s="38" t="str">
        <f t="shared" si="101"/>
        <v>Navios</v>
      </c>
      <c r="V120" s="35" t="s">
        <v>4844</v>
      </c>
      <c r="W120" s="20" t="str">
        <f t="shared" si="102"/>
        <v>Key.Tra.120</v>
      </c>
      <c r="X120" s="38" t="s">
        <v>296</v>
      </c>
      <c r="Y120" s="38" t="s">
        <v>4983</v>
      </c>
    </row>
    <row r="121" spans="1:25" ht="6" customHeight="1" x14ac:dyDescent="0.4">
      <c r="A121" s="34">
        <v>121</v>
      </c>
      <c r="B121" s="41" t="s">
        <v>78</v>
      </c>
      <c r="C121" s="42" t="s">
        <v>5074</v>
      </c>
      <c r="D121" s="41" t="s">
        <v>5076</v>
      </c>
      <c r="E121" s="45" t="s">
        <v>5038</v>
      </c>
      <c r="F121" s="47" t="s">
        <v>433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si="79"/>
        <v>Transportes</v>
      </c>
      <c r="M121" s="35" t="str">
        <f t="shared" si="80"/>
        <v>Aquáticos</v>
      </c>
      <c r="N121" s="35" t="str">
        <f t="shared" si="81"/>
        <v>Navios</v>
      </c>
      <c r="O121" s="36" t="str">
        <f t="shared" si="82"/>
        <v>Handysize</v>
      </c>
      <c r="P121" s="40" t="s">
        <v>434</v>
      </c>
      <c r="Q121" s="39" t="s">
        <v>435</v>
      </c>
      <c r="R121" s="37" t="s">
        <v>1</v>
      </c>
      <c r="S121" s="38" t="str">
        <f t="shared" si="99"/>
        <v>Transportes</v>
      </c>
      <c r="T121" s="38" t="str">
        <f t="shared" si="100"/>
        <v>Aquáticos</v>
      </c>
      <c r="U121" s="38" t="str">
        <f t="shared" si="101"/>
        <v>Navios</v>
      </c>
      <c r="V121" s="35" t="s">
        <v>4844</v>
      </c>
      <c r="W121" s="20" t="str">
        <f t="shared" si="102"/>
        <v>Key.Tra.121</v>
      </c>
      <c r="X121" s="38" t="s">
        <v>296</v>
      </c>
      <c r="Y121" s="38" t="s">
        <v>4983</v>
      </c>
    </row>
    <row r="122" spans="1:25" ht="6" customHeight="1" x14ac:dyDescent="0.4">
      <c r="A122" s="34">
        <v>122</v>
      </c>
      <c r="B122" s="41" t="s">
        <v>78</v>
      </c>
      <c r="C122" s="42" t="s">
        <v>5074</v>
      </c>
      <c r="D122" s="41" t="s">
        <v>5076</v>
      </c>
      <c r="E122" s="45" t="s">
        <v>5038</v>
      </c>
      <c r="F122" s="47" t="s">
        <v>436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si="79"/>
        <v>Transportes</v>
      </c>
      <c r="M122" s="35" t="str">
        <f t="shared" si="80"/>
        <v>Aquáticos</v>
      </c>
      <c r="N122" s="35" t="str">
        <f t="shared" si="81"/>
        <v>Navios</v>
      </c>
      <c r="O122" s="36" t="str">
        <f t="shared" si="82"/>
        <v>Handymax</v>
      </c>
      <c r="P122" s="40" t="s">
        <v>437</v>
      </c>
      <c r="Q122" s="39" t="s">
        <v>438</v>
      </c>
      <c r="R122" s="37" t="s">
        <v>1</v>
      </c>
      <c r="S122" s="38" t="str">
        <f t="shared" si="99"/>
        <v>Transportes</v>
      </c>
      <c r="T122" s="38" t="str">
        <f t="shared" si="100"/>
        <v>Aquáticos</v>
      </c>
      <c r="U122" s="38" t="str">
        <f t="shared" si="101"/>
        <v>Navios</v>
      </c>
      <c r="V122" s="35" t="s">
        <v>4844</v>
      </c>
      <c r="W122" s="20" t="str">
        <f t="shared" si="102"/>
        <v>Key.Tra.122</v>
      </c>
      <c r="X122" s="38" t="s">
        <v>296</v>
      </c>
      <c r="Y122" s="38" t="s">
        <v>4983</v>
      </c>
    </row>
    <row r="123" spans="1:25" ht="6" customHeight="1" x14ac:dyDescent="0.4">
      <c r="A123" s="34">
        <v>123</v>
      </c>
      <c r="B123" s="41" t="s">
        <v>78</v>
      </c>
      <c r="C123" s="42" t="s">
        <v>5074</v>
      </c>
      <c r="D123" s="41" t="s">
        <v>5076</v>
      </c>
      <c r="E123" s="45" t="s">
        <v>5038</v>
      </c>
      <c r="F123" s="47" t="s">
        <v>439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si="79"/>
        <v>Transportes</v>
      </c>
      <c r="M123" s="35" t="str">
        <f t="shared" si="80"/>
        <v>Aquáticos</v>
      </c>
      <c r="N123" s="35" t="str">
        <f t="shared" si="81"/>
        <v>Navios</v>
      </c>
      <c r="O123" s="36" t="str">
        <f t="shared" si="82"/>
        <v>Supramax</v>
      </c>
      <c r="P123" s="40" t="s">
        <v>440</v>
      </c>
      <c r="Q123" s="39" t="s">
        <v>441</v>
      </c>
      <c r="R123" s="37" t="s">
        <v>1</v>
      </c>
      <c r="S123" s="38" t="str">
        <f t="shared" si="99"/>
        <v>Transportes</v>
      </c>
      <c r="T123" s="38" t="str">
        <f t="shared" si="100"/>
        <v>Aquáticos</v>
      </c>
      <c r="U123" s="38" t="str">
        <f t="shared" si="101"/>
        <v>Navios</v>
      </c>
      <c r="V123" s="35" t="s">
        <v>4844</v>
      </c>
      <c r="W123" s="20" t="str">
        <f t="shared" si="102"/>
        <v>Key.Tra.123</v>
      </c>
      <c r="X123" s="38" t="s">
        <v>296</v>
      </c>
      <c r="Y123" s="38" t="s">
        <v>4983</v>
      </c>
    </row>
    <row r="124" spans="1:25" ht="6" customHeight="1" x14ac:dyDescent="0.4">
      <c r="A124" s="34">
        <v>124</v>
      </c>
      <c r="B124" s="41" t="s">
        <v>78</v>
      </c>
      <c r="C124" s="42" t="s">
        <v>5074</v>
      </c>
      <c r="D124" s="41" t="s">
        <v>5076</v>
      </c>
      <c r="E124" s="45" t="s">
        <v>5038</v>
      </c>
      <c r="F124" s="47" t="s">
        <v>442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si="79"/>
        <v>Transportes</v>
      </c>
      <c r="M124" s="35" t="str">
        <f t="shared" si="80"/>
        <v>Aquáticos</v>
      </c>
      <c r="N124" s="35" t="str">
        <f t="shared" si="81"/>
        <v>Navios</v>
      </c>
      <c r="O124" s="36" t="str">
        <f t="shared" si="82"/>
        <v>Panamax</v>
      </c>
      <c r="P124" s="40" t="s">
        <v>443</v>
      </c>
      <c r="Q124" s="39" t="s">
        <v>444</v>
      </c>
      <c r="R124" s="37" t="s">
        <v>1</v>
      </c>
      <c r="S124" s="38" t="str">
        <f t="shared" si="99"/>
        <v>Transportes</v>
      </c>
      <c r="T124" s="38" t="str">
        <f t="shared" si="100"/>
        <v>Aquáticos</v>
      </c>
      <c r="U124" s="38" t="str">
        <f t="shared" si="101"/>
        <v>Navios</v>
      </c>
      <c r="V124" s="35" t="s">
        <v>4844</v>
      </c>
      <c r="W124" s="20" t="str">
        <f t="shared" si="102"/>
        <v>Key.Tra.124</v>
      </c>
      <c r="X124" s="38" t="s">
        <v>296</v>
      </c>
      <c r="Y124" s="38" t="s">
        <v>4983</v>
      </c>
    </row>
    <row r="125" spans="1:25" ht="6" customHeight="1" x14ac:dyDescent="0.4">
      <c r="A125" s="34">
        <v>125</v>
      </c>
      <c r="B125" s="41" t="s">
        <v>78</v>
      </c>
      <c r="C125" s="42" t="s">
        <v>5074</v>
      </c>
      <c r="D125" s="41" t="s">
        <v>5076</v>
      </c>
      <c r="E125" s="45" t="s">
        <v>5038</v>
      </c>
      <c r="F125" s="47" t="s">
        <v>445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si="79"/>
        <v>Transportes</v>
      </c>
      <c r="M125" s="35" t="str">
        <f t="shared" si="80"/>
        <v>Aquáticos</v>
      </c>
      <c r="N125" s="35" t="str">
        <f t="shared" si="81"/>
        <v>Navios</v>
      </c>
      <c r="O125" s="36" t="str">
        <f t="shared" si="82"/>
        <v>Neopanamax</v>
      </c>
      <c r="P125" s="40" t="s">
        <v>446</v>
      </c>
      <c r="Q125" s="39" t="s">
        <v>447</v>
      </c>
      <c r="R125" s="37" t="s">
        <v>1</v>
      </c>
      <c r="S125" s="38" t="str">
        <f t="shared" si="99"/>
        <v>Transportes</v>
      </c>
      <c r="T125" s="38" t="str">
        <f t="shared" si="100"/>
        <v>Aquáticos</v>
      </c>
      <c r="U125" s="38" t="str">
        <f t="shared" si="101"/>
        <v>Navios</v>
      </c>
      <c r="V125" s="35" t="s">
        <v>4844</v>
      </c>
      <c r="W125" s="20" t="str">
        <f t="shared" si="102"/>
        <v>Key.Tra.125</v>
      </c>
      <c r="X125" s="38" t="s">
        <v>296</v>
      </c>
      <c r="Y125" s="38" t="s">
        <v>4983</v>
      </c>
    </row>
    <row r="126" spans="1:25" ht="6" customHeight="1" x14ac:dyDescent="0.4">
      <c r="A126" s="34">
        <v>126</v>
      </c>
      <c r="B126" s="41" t="s">
        <v>78</v>
      </c>
      <c r="C126" s="42" t="s">
        <v>5074</v>
      </c>
      <c r="D126" s="41" t="s">
        <v>5076</v>
      </c>
      <c r="E126" s="45" t="s">
        <v>5038</v>
      </c>
      <c r="F126" s="47" t="s">
        <v>448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si="79"/>
        <v>Transportes</v>
      </c>
      <c r="M126" s="35" t="str">
        <f t="shared" si="80"/>
        <v>Aquáticos</v>
      </c>
      <c r="N126" s="35" t="str">
        <f t="shared" si="81"/>
        <v>Navios</v>
      </c>
      <c r="O126" s="36" t="str">
        <f t="shared" si="82"/>
        <v>Aframax</v>
      </c>
      <c r="P126" s="40" t="s">
        <v>449</v>
      </c>
      <c r="Q126" s="39" t="s">
        <v>450</v>
      </c>
      <c r="R126" s="37" t="s">
        <v>1</v>
      </c>
      <c r="S126" s="38" t="str">
        <f t="shared" si="99"/>
        <v>Transportes</v>
      </c>
      <c r="T126" s="38" t="str">
        <f t="shared" si="100"/>
        <v>Aquáticos</v>
      </c>
      <c r="U126" s="38" t="str">
        <f t="shared" si="101"/>
        <v>Navios</v>
      </c>
      <c r="V126" s="35" t="s">
        <v>4844</v>
      </c>
      <c r="W126" s="20" t="str">
        <f t="shared" si="102"/>
        <v>Key.Tra.126</v>
      </c>
      <c r="X126" s="38" t="s">
        <v>296</v>
      </c>
      <c r="Y126" s="38" t="s">
        <v>4983</v>
      </c>
    </row>
    <row r="127" spans="1:25" ht="6" customHeight="1" x14ac:dyDescent="0.4">
      <c r="A127" s="34">
        <v>127</v>
      </c>
      <c r="B127" s="41" t="s">
        <v>78</v>
      </c>
      <c r="C127" s="42" t="s">
        <v>5074</v>
      </c>
      <c r="D127" s="41" t="s">
        <v>5076</v>
      </c>
      <c r="E127" s="45" t="s">
        <v>5038</v>
      </c>
      <c r="F127" s="47" t="s">
        <v>451</v>
      </c>
      <c r="G127" s="68" t="s">
        <v>1</v>
      </c>
      <c r="H127" s="68" t="s">
        <v>1</v>
      </c>
      <c r="I127" s="68" t="s">
        <v>1</v>
      </c>
      <c r="J127" s="68" t="s">
        <v>1</v>
      </c>
      <c r="K127" s="68" t="s">
        <v>1</v>
      </c>
      <c r="L127" s="39" t="str">
        <f t="shared" si="79"/>
        <v>Transportes</v>
      </c>
      <c r="M127" s="35" t="str">
        <f t="shared" si="80"/>
        <v>Aquáticos</v>
      </c>
      <c r="N127" s="35" t="str">
        <f t="shared" si="81"/>
        <v>Navios</v>
      </c>
      <c r="O127" s="36" t="str">
        <f t="shared" si="82"/>
        <v>Suezmax</v>
      </c>
      <c r="P127" s="40" t="s">
        <v>452</v>
      </c>
      <c r="Q127" s="39" t="s">
        <v>453</v>
      </c>
      <c r="R127" s="37" t="s">
        <v>1</v>
      </c>
      <c r="S127" s="38" t="str">
        <f t="shared" si="99"/>
        <v>Transportes</v>
      </c>
      <c r="T127" s="38" t="str">
        <f t="shared" si="100"/>
        <v>Aquáticos</v>
      </c>
      <c r="U127" s="38" t="str">
        <f t="shared" si="101"/>
        <v>Navios</v>
      </c>
      <c r="V127" s="35" t="s">
        <v>4844</v>
      </c>
      <c r="W127" s="20" t="str">
        <f t="shared" si="102"/>
        <v>Key.Tra.127</v>
      </c>
      <c r="X127" s="38" t="s">
        <v>296</v>
      </c>
      <c r="Y127" s="38" t="s">
        <v>4983</v>
      </c>
    </row>
    <row r="128" spans="1:25" ht="6" customHeight="1" x14ac:dyDescent="0.4">
      <c r="A128" s="34">
        <v>128</v>
      </c>
      <c r="B128" s="41" t="s">
        <v>78</v>
      </c>
      <c r="C128" s="42" t="s">
        <v>5074</v>
      </c>
      <c r="D128" s="41" t="s">
        <v>5076</v>
      </c>
      <c r="E128" s="45" t="s">
        <v>5038</v>
      </c>
      <c r="F128" s="47" t="s">
        <v>454</v>
      </c>
      <c r="G128" s="68" t="s">
        <v>1</v>
      </c>
      <c r="H128" s="68" t="s">
        <v>1</v>
      </c>
      <c r="I128" s="68" t="s">
        <v>1</v>
      </c>
      <c r="J128" s="68" t="s">
        <v>1</v>
      </c>
      <c r="K128" s="68" t="s">
        <v>1</v>
      </c>
      <c r="L128" s="39" t="str">
        <f t="shared" si="79"/>
        <v>Transportes</v>
      </c>
      <c r="M128" s="35" t="str">
        <f t="shared" si="80"/>
        <v>Aquáticos</v>
      </c>
      <c r="N128" s="35" t="str">
        <f t="shared" si="81"/>
        <v>Navios</v>
      </c>
      <c r="O128" s="36" t="str">
        <f t="shared" si="82"/>
        <v>Capesize</v>
      </c>
      <c r="P128" s="40" t="s">
        <v>455</v>
      </c>
      <c r="Q128" s="39" t="s">
        <v>456</v>
      </c>
      <c r="R128" s="37" t="s">
        <v>1</v>
      </c>
      <c r="S128" s="38" t="str">
        <f t="shared" si="99"/>
        <v>Transportes</v>
      </c>
      <c r="T128" s="38" t="str">
        <f t="shared" si="100"/>
        <v>Aquáticos</v>
      </c>
      <c r="U128" s="38" t="str">
        <f t="shared" si="101"/>
        <v>Navios</v>
      </c>
      <c r="V128" s="35" t="s">
        <v>4844</v>
      </c>
      <c r="W128" s="20" t="str">
        <f t="shared" si="102"/>
        <v>Key.Tra.128</v>
      </c>
      <c r="X128" s="38" t="s">
        <v>296</v>
      </c>
      <c r="Y128" s="38" t="s">
        <v>4983</v>
      </c>
    </row>
    <row r="129" spans="1:25" ht="6" customHeight="1" x14ac:dyDescent="0.4">
      <c r="A129" s="34">
        <v>129</v>
      </c>
      <c r="B129" s="41" t="s">
        <v>78</v>
      </c>
      <c r="C129" s="42" t="s">
        <v>5074</v>
      </c>
      <c r="D129" s="41" t="s">
        <v>5076</v>
      </c>
      <c r="E129" s="45" t="s">
        <v>5038</v>
      </c>
      <c r="F129" s="47" t="s">
        <v>457</v>
      </c>
      <c r="G129" s="68" t="s">
        <v>1</v>
      </c>
      <c r="H129" s="68" t="s">
        <v>1</v>
      </c>
      <c r="I129" s="68" t="s">
        <v>1</v>
      </c>
      <c r="J129" s="68" t="s">
        <v>1</v>
      </c>
      <c r="K129" s="68" t="s">
        <v>1</v>
      </c>
      <c r="L129" s="39" t="str">
        <f t="shared" si="79"/>
        <v>Transportes</v>
      </c>
      <c r="M129" s="35" t="str">
        <f t="shared" si="80"/>
        <v>Aquáticos</v>
      </c>
      <c r="N129" s="35" t="str">
        <f t="shared" si="81"/>
        <v>Navios</v>
      </c>
      <c r="O129" s="36" t="str">
        <f t="shared" si="82"/>
        <v>Superpetroleiro</v>
      </c>
      <c r="P129" s="40" t="s">
        <v>458</v>
      </c>
      <c r="Q129" s="39" t="s">
        <v>459</v>
      </c>
      <c r="R129" s="37" t="s">
        <v>1</v>
      </c>
      <c r="S129" s="38" t="str">
        <f t="shared" si="99"/>
        <v>Transportes</v>
      </c>
      <c r="T129" s="38" t="str">
        <f t="shared" si="100"/>
        <v>Aquáticos</v>
      </c>
      <c r="U129" s="38" t="str">
        <f t="shared" si="101"/>
        <v>Navios</v>
      </c>
      <c r="V129" s="35" t="s">
        <v>4844</v>
      </c>
      <c r="W129" s="20" t="str">
        <f t="shared" si="102"/>
        <v>Key.Tra.129</v>
      </c>
      <c r="X129" s="38" t="s">
        <v>296</v>
      </c>
      <c r="Y129" s="38" t="s">
        <v>4983</v>
      </c>
    </row>
    <row r="130" spans="1:25" ht="6" customHeight="1" x14ac:dyDescent="0.4">
      <c r="A130" s="34">
        <v>130</v>
      </c>
      <c r="B130" s="41" t="s">
        <v>78</v>
      </c>
      <c r="C130" s="42" t="s">
        <v>5074</v>
      </c>
      <c r="D130" s="41" t="s">
        <v>5076</v>
      </c>
      <c r="E130" s="45" t="s">
        <v>5038</v>
      </c>
      <c r="F130" s="47" t="s">
        <v>460</v>
      </c>
      <c r="G130" s="68" t="s">
        <v>1</v>
      </c>
      <c r="H130" s="68" t="s">
        <v>1</v>
      </c>
      <c r="I130" s="68" t="s">
        <v>1</v>
      </c>
      <c r="J130" s="68" t="s">
        <v>1</v>
      </c>
      <c r="K130" s="68" t="s">
        <v>1</v>
      </c>
      <c r="L130" s="39" t="str">
        <f t="shared" si="79"/>
        <v>Transportes</v>
      </c>
      <c r="M130" s="35" t="str">
        <f t="shared" si="80"/>
        <v>Aquáticos</v>
      </c>
      <c r="N130" s="35" t="str">
        <f t="shared" si="81"/>
        <v>Navios</v>
      </c>
      <c r="O130" s="36" t="str">
        <f t="shared" si="82"/>
        <v>Ultrapetroleiro</v>
      </c>
      <c r="P130" s="40" t="s">
        <v>461</v>
      </c>
      <c r="Q130" s="39" t="s">
        <v>462</v>
      </c>
      <c r="R130" s="37" t="s">
        <v>1</v>
      </c>
      <c r="S130" s="38" t="str">
        <f t="shared" si="99"/>
        <v>Transportes</v>
      </c>
      <c r="T130" s="38" t="str">
        <f t="shared" si="100"/>
        <v>Aquáticos</v>
      </c>
      <c r="U130" s="38" t="str">
        <f t="shared" si="101"/>
        <v>Navios</v>
      </c>
      <c r="V130" s="35" t="s">
        <v>4844</v>
      </c>
      <c r="W130" s="20" t="str">
        <f t="shared" si="102"/>
        <v>Key.Tra.130</v>
      </c>
      <c r="X130" s="38" t="s">
        <v>296</v>
      </c>
      <c r="Y130" s="38" t="s">
        <v>4983</v>
      </c>
    </row>
    <row r="131" spans="1:25" ht="6" customHeight="1" x14ac:dyDescent="0.4">
      <c r="A131" s="34">
        <v>131</v>
      </c>
      <c r="B131" s="41" t="s">
        <v>78</v>
      </c>
      <c r="C131" s="42" t="s">
        <v>5074</v>
      </c>
      <c r="D131" s="41" t="s">
        <v>5076</v>
      </c>
      <c r="E131" s="45" t="s">
        <v>5038</v>
      </c>
      <c r="F131" s="47" t="s">
        <v>463</v>
      </c>
      <c r="G131" s="68" t="s">
        <v>1</v>
      </c>
      <c r="H131" s="68" t="s">
        <v>1</v>
      </c>
      <c r="I131" s="68" t="s">
        <v>1</v>
      </c>
      <c r="J131" s="68" t="s">
        <v>1</v>
      </c>
      <c r="K131" s="68" t="s">
        <v>1</v>
      </c>
      <c r="L131" s="39" t="str">
        <f t="shared" si="79"/>
        <v>Transportes</v>
      </c>
      <c r="M131" s="35" t="str">
        <f t="shared" si="80"/>
        <v>Aquáticos</v>
      </c>
      <c r="N131" s="35" t="str">
        <f t="shared" si="81"/>
        <v>Navios</v>
      </c>
      <c r="O131" s="36" t="str">
        <f t="shared" si="82"/>
        <v>Chinamax</v>
      </c>
      <c r="P131" s="40" t="s">
        <v>464</v>
      </c>
      <c r="Q131" s="39" t="s">
        <v>465</v>
      </c>
      <c r="R131" s="37" t="s">
        <v>1</v>
      </c>
      <c r="S131" s="38" t="str">
        <f t="shared" si="99"/>
        <v>Transportes</v>
      </c>
      <c r="T131" s="38" t="str">
        <f t="shared" si="100"/>
        <v>Aquáticos</v>
      </c>
      <c r="U131" s="38" t="str">
        <f t="shared" si="101"/>
        <v>Navios</v>
      </c>
      <c r="V131" s="35" t="s">
        <v>4844</v>
      </c>
      <c r="W131" s="20" t="str">
        <f t="shared" si="102"/>
        <v>Key.Tra.131</v>
      </c>
      <c r="X131" s="38" t="s">
        <v>296</v>
      </c>
      <c r="Y131" s="38" t="s">
        <v>4983</v>
      </c>
    </row>
    <row r="132" spans="1:25" ht="6" customHeight="1" x14ac:dyDescent="0.4">
      <c r="A132" s="34">
        <v>132</v>
      </c>
      <c r="B132" s="41" t="s">
        <v>78</v>
      </c>
      <c r="C132" s="42" t="s">
        <v>5074</v>
      </c>
      <c r="D132" s="41" t="s">
        <v>5076</v>
      </c>
      <c r="E132" s="45" t="s">
        <v>5038</v>
      </c>
      <c r="F132" s="47" t="s">
        <v>466</v>
      </c>
      <c r="G132" s="68" t="s">
        <v>1</v>
      </c>
      <c r="H132" s="68" t="s">
        <v>1</v>
      </c>
      <c r="I132" s="68" t="s">
        <v>1</v>
      </c>
      <c r="J132" s="68" t="s">
        <v>1</v>
      </c>
      <c r="K132" s="68" t="s">
        <v>1</v>
      </c>
      <c r="L132" s="39" t="str">
        <f t="shared" si="79"/>
        <v>Transportes</v>
      </c>
      <c r="M132" s="35" t="str">
        <f t="shared" si="80"/>
        <v>Aquáticos</v>
      </c>
      <c r="N132" s="35" t="str">
        <f t="shared" si="81"/>
        <v>Navios</v>
      </c>
      <c r="O132" s="36" t="str">
        <f t="shared" si="82"/>
        <v>Cruzeiro</v>
      </c>
      <c r="P132" s="40" t="s">
        <v>467</v>
      </c>
      <c r="Q132" s="39" t="s">
        <v>468</v>
      </c>
      <c r="R132" s="37" t="s">
        <v>1</v>
      </c>
      <c r="S132" s="38" t="str">
        <f t="shared" si="99"/>
        <v>Transportes</v>
      </c>
      <c r="T132" s="38" t="str">
        <f t="shared" si="100"/>
        <v>Aquáticos</v>
      </c>
      <c r="U132" s="38" t="str">
        <f t="shared" si="101"/>
        <v>Navios</v>
      </c>
      <c r="V132" s="35" t="s">
        <v>4844</v>
      </c>
      <c r="W132" s="20" t="str">
        <f t="shared" si="102"/>
        <v>Key.Tra.132</v>
      </c>
      <c r="X132" s="38" t="s">
        <v>296</v>
      </c>
      <c r="Y132" s="38" t="s">
        <v>4983</v>
      </c>
    </row>
    <row r="133" spans="1:25" ht="6" customHeight="1" x14ac:dyDescent="0.4">
      <c r="A133" s="34">
        <v>133</v>
      </c>
      <c r="B133" s="41" t="s">
        <v>78</v>
      </c>
      <c r="C133" s="42" t="s">
        <v>5074</v>
      </c>
      <c r="D133" s="41" t="s">
        <v>5076</v>
      </c>
      <c r="E133" s="45" t="s">
        <v>5038</v>
      </c>
      <c r="F133" s="47" t="s">
        <v>469</v>
      </c>
      <c r="G133" s="68" t="s">
        <v>1</v>
      </c>
      <c r="H133" s="68" t="s">
        <v>1</v>
      </c>
      <c r="I133" s="68" t="s">
        <v>1</v>
      </c>
      <c r="J133" s="68" t="s">
        <v>1</v>
      </c>
      <c r="K133" s="68" t="s">
        <v>1</v>
      </c>
      <c r="L133" s="39" t="str">
        <f t="shared" si="79"/>
        <v>Transportes</v>
      </c>
      <c r="M133" s="35" t="str">
        <f t="shared" si="80"/>
        <v>Aquáticos</v>
      </c>
      <c r="N133" s="35" t="str">
        <f t="shared" si="81"/>
        <v>Navios</v>
      </c>
      <c r="O133" s="36" t="str">
        <f t="shared" si="82"/>
        <v>Militar</v>
      </c>
      <c r="P133" s="40" t="s">
        <v>470</v>
      </c>
      <c r="Q133" s="39" t="s">
        <v>471</v>
      </c>
      <c r="R133" s="37" t="s">
        <v>1</v>
      </c>
      <c r="S133" s="38" t="str">
        <f t="shared" si="99"/>
        <v>Transportes</v>
      </c>
      <c r="T133" s="38" t="str">
        <f t="shared" si="100"/>
        <v>Aquáticos</v>
      </c>
      <c r="U133" s="38" t="str">
        <f t="shared" si="101"/>
        <v>Navios</v>
      </c>
      <c r="V133" s="35" t="s">
        <v>4844</v>
      </c>
      <c r="W133" s="20" t="str">
        <f t="shared" si="102"/>
        <v>Key.Tra.133</v>
      </c>
      <c r="X133" s="38" t="s">
        <v>296</v>
      </c>
      <c r="Y133" s="38" t="s">
        <v>4983</v>
      </c>
    </row>
    <row r="134" spans="1:25" ht="6" customHeight="1" x14ac:dyDescent="0.4">
      <c r="A134" s="34">
        <v>134</v>
      </c>
      <c r="B134" s="41" t="s">
        <v>78</v>
      </c>
      <c r="C134" s="42" t="s">
        <v>5074</v>
      </c>
      <c r="D134" s="41" t="s">
        <v>5076</v>
      </c>
      <c r="E134" s="45" t="s">
        <v>5038</v>
      </c>
      <c r="F134" s="47" t="s">
        <v>472</v>
      </c>
      <c r="G134" s="68" t="s">
        <v>1</v>
      </c>
      <c r="H134" s="68" t="s">
        <v>1</v>
      </c>
      <c r="I134" s="68" t="s">
        <v>1</v>
      </c>
      <c r="J134" s="68" t="s">
        <v>1</v>
      </c>
      <c r="K134" s="68" t="s">
        <v>1</v>
      </c>
      <c r="L134" s="39" t="str">
        <f t="shared" si="79"/>
        <v>Transportes</v>
      </c>
      <c r="M134" s="35" t="str">
        <f t="shared" si="80"/>
        <v>Aquáticos</v>
      </c>
      <c r="N134" s="35" t="str">
        <f t="shared" si="81"/>
        <v>Navios</v>
      </c>
      <c r="O134" s="36" t="str">
        <f t="shared" si="82"/>
        <v>Científico</v>
      </c>
      <c r="P134" s="40" t="s">
        <v>473</v>
      </c>
      <c r="Q134" s="39" t="s">
        <v>474</v>
      </c>
      <c r="R134" s="37" t="s">
        <v>1</v>
      </c>
      <c r="S134" s="38" t="str">
        <f t="shared" si="99"/>
        <v>Transportes</v>
      </c>
      <c r="T134" s="38" t="str">
        <f t="shared" si="100"/>
        <v>Aquáticos</v>
      </c>
      <c r="U134" s="38" t="str">
        <f t="shared" si="101"/>
        <v>Navios</v>
      </c>
      <c r="V134" s="35" t="s">
        <v>4844</v>
      </c>
      <c r="W134" s="20" t="str">
        <f t="shared" si="102"/>
        <v>Key.Tra.134</v>
      </c>
      <c r="X134" s="38" t="s">
        <v>296</v>
      </c>
      <c r="Y134" s="38" t="s">
        <v>4983</v>
      </c>
    </row>
    <row r="135" spans="1:25" ht="6" customHeight="1" x14ac:dyDescent="0.4">
      <c r="A135" s="34">
        <v>135</v>
      </c>
      <c r="B135" s="41" t="s">
        <v>78</v>
      </c>
      <c r="C135" s="42" t="s">
        <v>5074</v>
      </c>
      <c r="D135" s="41" t="s">
        <v>5076</v>
      </c>
      <c r="E135" s="45" t="s">
        <v>5038</v>
      </c>
      <c r="F135" s="47" t="s">
        <v>475</v>
      </c>
      <c r="G135" s="68" t="s">
        <v>1</v>
      </c>
      <c r="H135" s="68" t="s">
        <v>1</v>
      </c>
      <c r="I135" s="68" t="s">
        <v>1</v>
      </c>
      <c r="J135" s="68" t="s">
        <v>1</v>
      </c>
      <c r="K135" s="68" t="s">
        <v>1</v>
      </c>
      <c r="L135" s="39" t="str">
        <f t="shared" si="79"/>
        <v>Transportes</v>
      </c>
      <c r="M135" s="35" t="str">
        <f t="shared" si="80"/>
        <v>Aquáticos</v>
      </c>
      <c r="N135" s="35" t="str">
        <f t="shared" si="81"/>
        <v>Navios</v>
      </c>
      <c r="O135" s="36" t="str">
        <f t="shared" si="82"/>
        <v>Clipper</v>
      </c>
      <c r="P135" s="40" t="s">
        <v>476</v>
      </c>
      <c r="Q135" s="39" t="s">
        <v>477</v>
      </c>
      <c r="R135" s="37" t="s">
        <v>1</v>
      </c>
      <c r="S135" s="38" t="str">
        <f t="shared" si="99"/>
        <v>Transportes</v>
      </c>
      <c r="T135" s="38" t="str">
        <f t="shared" si="100"/>
        <v>Aquáticos</v>
      </c>
      <c r="U135" s="38" t="str">
        <f t="shared" si="101"/>
        <v>Navios</v>
      </c>
      <c r="V135" s="35" t="s">
        <v>4844</v>
      </c>
      <c r="W135" s="20" t="str">
        <f t="shared" si="102"/>
        <v>Key.Tra.135</v>
      </c>
      <c r="X135" s="38" t="s">
        <v>296</v>
      </c>
      <c r="Y135" s="38" t="s">
        <v>4983</v>
      </c>
    </row>
    <row r="136" spans="1:25" ht="6" customHeight="1" x14ac:dyDescent="0.4">
      <c r="A136" s="34">
        <v>136</v>
      </c>
      <c r="B136" s="41" t="s">
        <v>78</v>
      </c>
      <c r="C136" s="42" t="s">
        <v>5074</v>
      </c>
      <c r="D136" s="41" t="s">
        <v>5076</v>
      </c>
      <c r="E136" s="61" t="s">
        <v>5039</v>
      </c>
      <c r="F136" s="47" t="s">
        <v>478</v>
      </c>
      <c r="G136" s="68" t="s">
        <v>1</v>
      </c>
      <c r="H136" s="68" t="s">
        <v>1</v>
      </c>
      <c r="I136" s="68" t="s">
        <v>1</v>
      </c>
      <c r="J136" s="68" t="s">
        <v>1</v>
      </c>
      <c r="K136" s="68" t="s">
        <v>1</v>
      </c>
      <c r="L136" s="39" t="str">
        <f t="shared" si="79"/>
        <v>Transportes</v>
      </c>
      <c r="M136" s="35" t="str">
        <f t="shared" si="80"/>
        <v>Aquáticos</v>
      </c>
      <c r="N136" s="35" t="str">
        <f t="shared" si="81"/>
        <v>Embarcações</v>
      </c>
      <c r="O136" s="36" t="str">
        <f t="shared" si="82"/>
        <v>Rebocador</v>
      </c>
      <c r="P136" s="40" t="s">
        <v>479</v>
      </c>
      <c r="Q136" s="39" t="s">
        <v>480</v>
      </c>
      <c r="R136" s="37" t="s">
        <v>1</v>
      </c>
      <c r="S136" s="38" t="str">
        <f t="shared" si="99"/>
        <v>Transportes</v>
      </c>
      <c r="T136" s="38" t="str">
        <f t="shared" si="100"/>
        <v>Aquáticos</v>
      </c>
      <c r="U136" s="38" t="str">
        <f t="shared" si="101"/>
        <v>Embarcações</v>
      </c>
      <c r="V136" s="35" t="s">
        <v>4844</v>
      </c>
      <c r="W136" s="20" t="str">
        <f t="shared" si="102"/>
        <v>Key.Tra.136</v>
      </c>
      <c r="X136" s="38" t="s">
        <v>296</v>
      </c>
      <c r="Y136" s="38" t="s">
        <v>4983</v>
      </c>
    </row>
    <row r="137" spans="1:25" ht="6" customHeight="1" x14ac:dyDescent="0.4">
      <c r="A137" s="34">
        <v>137</v>
      </c>
      <c r="B137" s="41" t="s">
        <v>78</v>
      </c>
      <c r="C137" s="42" t="s">
        <v>5074</v>
      </c>
      <c r="D137" s="41" t="s">
        <v>5076</v>
      </c>
      <c r="E137" s="61" t="s">
        <v>5039</v>
      </c>
      <c r="F137" s="47" t="s">
        <v>481</v>
      </c>
      <c r="G137" s="68" t="s">
        <v>1</v>
      </c>
      <c r="H137" s="68" t="s">
        <v>1</v>
      </c>
      <c r="I137" s="68" t="s">
        <v>1</v>
      </c>
      <c r="J137" s="68" t="s">
        <v>1</v>
      </c>
      <c r="K137" s="68" t="s">
        <v>1</v>
      </c>
      <c r="L137" s="39" t="str">
        <f t="shared" si="79"/>
        <v>Transportes</v>
      </c>
      <c r="M137" s="35" t="str">
        <f t="shared" si="80"/>
        <v>Aquáticos</v>
      </c>
      <c r="N137" s="35" t="str">
        <f t="shared" si="81"/>
        <v>Embarcações</v>
      </c>
      <c r="O137" s="36" t="str">
        <f t="shared" si="82"/>
        <v>Offshore</v>
      </c>
      <c r="P137" s="40" t="s">
        <v>482</v>
      </c>
      <c r="Q137" s="39" t="s">
        <v>483</v>
      </c>
      <c r="R137" s="37" t="s">
        <v>1</v>
      </c>
      <c r="S137" s="38" t="str">
        <f t="shared" si="99"/>
        <v>Transportes</v>
      </c>
      <c r="T137" s="38" t="str">
        <f t="shared" si="100"/>
        <v>Aquáticos</v>
      </c>
      <c r="U137" s="38" t="str">
        <f t="shared" si="101"/>
        <v>Embarcações</v>
      </c>
      <c r="V137" s="35" t="s">
        <v>4844</v>
      </c>
      <c r="W137" s="20" t="str">
        <f t="shared" si="102"/>
        <v>Key.Tra.137</v>
      </c>
      <c r="X137" s="38" t="s">
        <v>296</v>
      </c>
      <c r="Y137" s="38" t="s">
        <v>4983</v>
      </c>
    </row>
    <row r="138" spans="1:25" ht="6" customHeight="1" x14ac:dyDescent="0.4">
      <c r="A138" s="34">
        <v>138</v>
      </c>
      <c r="B138" s="41" t="s">
        <v>78</v>
      </c>
      <c r="C138" s="42" t="s">
        <v>5074</v>
      </c>
      <c r="D138" s="41" t="s">
        <v>5076</v>
      </c>
      <c r="E138" s="61" t="s">
        <v>5039</v>
      </c>
      <c r="F138" s="19" t="s">
        <v>484</v>
      </c>
      <c r="G138" s="69" t="s">
        <v>1</v>
      </c>
      <c r="H138" s="69" t="s">
        <v>1</v>
      </c>
      <c r="I138" s="69" t="s">
        <v>1</v>
      </c>
      <c r="J138" s="68" t="s">
        <v>1</v>
      </c>
      <c r="K138" s="68" t="s">
        <v>1</v>
      </c>
      <c r="L138" s="39" t="str">
        <f t="shared" si="79"/>
        <v>Transportes</v>
      </c>
      <c r="M138" s="35" t="str">
        <f t="shared" si="80"/>
        <v>Aquáticos</v>
      </c>
      <c r="N138" s="35" t="str">
        <f t="shared" si="81"/>
        <v>Embarcações</v>
      </c>
      <c r="O138" s="36" t="str">
        <f t="shared" si="82"/>
        <v>Aliscafo</v>
      </c>
      <c r="P138" s="40" t="s">
        <v>485</v>
      </c>
      <c r="Q138" s="39" t="s">
        <v>486</v>
      </c>
      <c r="R138" s="37" t="s">
        <v>1</v>
      </c>
      <c r="S138" s="38" t="str">
        <f t="shared" si="99"/>
        <v>Transportes</v>
      </c>
      <c r="T138" s="38" t="str">
        <f t="shared" si="100"/>
        <v>Aquáticos</v>
      </c>
      <c r="U138" s="38" t="str">
        <f t="shared" si="101"/>
        <v>Embarcações</v>
      </c>
      <c r="V138" s="35" t="s">
        <v>4844</v>
      </c>
      <c r="W138" s="20" t="str">
        <f t="shared" si="102"/>
        <v>Key.Tra.138</v>
      </c>
      <c r="X138" s="38" t="s">
        <v>296</v>
      </c>
      <c r="Y138" s="38" t="s">
        <v>4983</v>
      </c>
    </row>
    <row r="139" spans="1:25" ht="6" customHeight="1" x14ac:dyDescent="0.4">
      <c r="A139" s="34">
        <v>139</v>
      </c>
      <c r="B139" s="41" t="s">
        <v>78</v>
      </c>
      <c r="C139" s="42" t="s">
        <v>5074</v>
      </c>
      <c r="D139" s="41" t="s">
        <v>5076</v>
      </c>
      <c r="E139" s="61" t="s">
        <v>5039</v>
      </c>
      <c r="F139" s="19" t="s">
        <v>487</v>
      </c>
      <c r="G139" s="69" t="s">
        <v>1</v>
      </c>
      <c r="H139" s="69" t="s">
        <v>1</v>
      </c>
      <c r="I139" s="69" t="s">
        <v>1</v>
      </c>
      <c r="J139" s="68" t="s">
        <v>1</v>
      </c>
      <c r="K139" s="68" t="s">
        <v>1</v>
      </c>
      <c r="L139" s="39" t="str">
        <f t="shared" si="79"/>
        <v>Transportes</v>
      </c>
      <c r="M139" s="35" t="str">
        <f t="shared" si="80"/>
        <v>Aquáticos</v>
      </c>
      <c r="N139" s="35" t="str">
        <f t="shared" si="81"/>
        <v>Embarcações</v>
      </c>
      <c r="O139" s="36" t="str">
        <f t="shared" si="82"/>
        <v>Ferry</v>
      </c>
      <c r="P139" s="40" t="s">
        <v>488</v>
      </c>
      <c r="Q139" s="39" t="s">
        <v>489</v>
      </c>
      <c r="R139" s="37" t="s">
        <v>1</v>
      </c>
      <c r="S139" s="38" t="str">
        <f t="shared" si="99"/>
        <v>Transportes</v>
      </c>
      <c r="T139" s="38" t="str">
        <f t="shared" si="100"/>
        <v>Aquáticos</v>
      </c>
      <c r="U139" s="38" t="str">
        <f t="shared" si="101"/>
        <v>Embarcações</v>
      </c>
      <c r="V139" s="35" t="s">
        <v>4844</v>
      </c>
      <c r="W139" s="20" t="str">
        <f t="shared" si="102"/>
        <v>Key.Tra.139</v>
      </c>
      <c r="X139" s="38" t="s">
        <v>296</v>
      </c>
      <c r="Y139" s="38" t="s">
        <v>4983</v>
      </c>
    </row>
    <row r="140" spans="1:25" ht="6" customHeight="1" x14ac:dyDescent="0.4">
      <c r="A140" s="34">
        <v>140</v>
      </c>
      <c r="B140" s="41" t="s">
        <v>78</v>
      </c>
      <c r="C140" s="42" t="s">
        <v>5074</v>
      </c>
      <c r="D140" s="41" t="s">
        <v>5076</v>
      </c>
      <c r="E140" s="61" t="s">
        <v>5039</v>
      </c>
      <c r="F140" s="19" t="s">
        <v>490</v>
      </c>
      <c r="G140" s="69" t="s">
        <v>1</v>
      </c>
      <c r="H140" s="69" t="s">
        <v>1</v>
      </c>
      <c r="I140" s="69" t="s">
        <v>1</v>
      </c>
      <c r="J140" s="68" t="s">
        <v>1</v>
      </c>
      <c r="K140" s="68" t="s">
        <v>1</v>
      </c>
      <c r="L140" s="39" t="str">
        <f t="shared" si="79"/>
        <v>Transportes</v>
      </c>
      <c r="M140" s="35" t="str">
        <f t="shared" si="80"/>
        <v>Aquáticos</v>
      </c>
      <c r="N140" s="35" t="str">
        <f t="shared" si="81"/>
        <v>Embarcações</v>
      </c>
      <c r="O140" s="36" t="str">
        <f t="shared" si="82"/>
        <v>Lancha</v>
      </c>
      <c r="P140" s="40" t="s">
        <v>491</v>
      </c>
      <c r="Q140" s="39" t="s">
        <v>492</v>
      </c>
      <c r="R140" s="37" t="s">
        <v>1</v>
      </c>
      <c r="S140" s="38" t="str">
        <f t="shared" si="99"/>
        <v>Transportes</v>
      </c>
      <c r="T140" s="38" t="str">
        <f t="shared" si="100"/>
        <v>Aquáticos</v>
      </c>
      <c r="U140" s="38" t="str">
        <f t="shared" si="101"/>
        <v>Embarcações</v>
      </c>
      <c r="V140" s="35" t="s">
        <v>4844</v>
      </c>
      <c r="W140" s="20" t="str">
        <f t="shared" si="102"/>
        <v>Key.Tra.140</v>
      </c>
      <c r="X140" s="38" t="s">
        <v>296</v>
      </c>
      <c r="Y140" s="38" t="s">
        <v>4983</v>
      </c>
    </row>
    <row r="141" spans="1:25" ht="6" customHeight="1" x14ac:dyDescent="0.4">
      <c r="A141" s="34">
        <v>141</v>
      </c>
      <c r="B141" s="41" t="s">
        <v>78</v>
      </c>
      <c r="C141" s="42" t="s">
        <v>5074</v>
      </c>
      <c r="D141" s="41" t="s">
        <v>5076</v>
      </c>
      <c r="E141" s="61" t="s">
        <v>5039</v>
      </c>
      <c r="F141" s="19" t="s">
        <v>493</v>
      </c>
      <c r="G141" s="69" t="s">
        <v>1</v>
      </c>
      <c r="H141" s="69" t="s">
        <v>1</v>
      </c>
      <c r="I141" s="69" t="s">
        <v>1</v>
      </c>
      <c r="J141" s="68" t="s">
        <v>1</v>
      </c>
      <c r="K141" s="68" t="s">
        <v>1</v>
      </c>
      <c r="L141" s="39" t="str">
        <f t="shared" si="79"/>
        <v>Transportes</v>
      </c>
      <c r="M141" s="35" t="str">
        <f t="shared" si="80"/>
        <v>Aquáticos</v>
      </c>
      <c r="N141" s="35" t="str">
        <f t="shared" si="81"/>
        <v>Embarcações</v>
      </c>
      <c r="O141" s="36" t="str">
        <f t="shared" si="82"/>
        <v>Bote</v>
      </c>
      <c r="P141" s="40" t="s">
        <v>494</v>
      </c>
      <c r="Q141" s="39" t="s">
        <v>495</v>
      </c>
      <c r="R141" s="37" t="s">
        <v>1</v>
      </c>
      <c r="S141" s="38" t="str">
        <f t="shared" si="99"/>
        <v>Transportes</v>
      </c>
      <c r="T141" s="38" t="str">
        <f t="shared" si="100"/>
        <v>Aquáticos</v>
      </c>
      <c r="U141" s="38" t="str">
        <f t="shared" si="101"/>
        <v>Embarcações</v>
      </c>
      <c r="V141" s="35" t="s">
        <v>4844</v>
      </c>
      <c r="W141" s="20" t="str">
        <f t="shared" si="102"/>
        <v>Key.Tra.141</v>
      </c>
      <c r="X141" s="38" t="s">
        <v>296</v>
      </c>
      <c r="Y141" s="38" t="s">
        <v>4983</v>
      </c>
    </row>
    <row r="142" spans="1:25" ht="6" customHeight="1" x14ac:dyDescent="0.4">
      <c r="A142" s="34">
        <v>142</v>
      </c>
      <c r="B142" s="41" t="s">
        <v>78</v>
      </c>
      <c r="C142" s="42" t="s">
        <v>5074</v>
      </c>
      <c r="D142" s="41" t="s">
        <v>5076</v>
      </c>
      <c r="E142" s="61" t="s">
        <v>5039</v>
      </c>
      <c r="F142" s="19" t="s">
        <v>496</v>
      </c>
      <c r="G142" s="69" t="s">
        <v>1</v>
      </c>
      <c r="H142" s="69" t="s">
        <v>1</v>
      </c>
      <c r="I142" s="69" t="s">
        <v>1</v>
      </c>
      <c r="J142" s="68" t="s">
        <v>1</v>
      </c>
      <c r="K142" s="68" t="s">
        <v>1</v>
      </c>
      <c r="L142" s="39" t="str">
        <f t="shared" si="79"/>
        <v>Transportes</v>
      </c>
      <c r="M142" s="35" t="str">
        <f t="shared" si="80"/>
        <v>Aquáticos</v>
      </c>
      <c r="N142" s="35" t="str">
        <f t="shared" si="81"/>
        <v>Embarcações</v>
      </c>
      <c r="O142" s="36" t="str">
        <f t="shared" si="82"/>
        <v>Iate</v>
      </c>
      <c r="P142" s="40" t="s">
        <v>497</v>
      </c>
      <c r="Q142" s="39" t="s">
        <v>498</v>
      </c>
      <c r="R142" s="37" t="s">
        <v>1</v>
      </c>
      <c r="S142" s="38" t="str">
        <f t="shared" si="99"/>
        <v>Transportes</v>
      </c>
      <c r="T142" s="38" t="str">
        <f t="shared" si="100"/>
        <v>Aquáticos</v>
      </c>
      <c r="U142" s="38" t="str">
        <f t="shared" si="101"/>
        <v>Embarcações</v>
      </c>
      <c r="V142" s="35" t="s">
        <v>4844</v>
      </c>
      <c r="W142" s="20" t="str">
        <f t="shared" si="102"/>
        <v>Key.Tra.142</v>
      </c>
      <c r="X142" s="38" t="s">
        <v>296</v>
      </c>
      <c r="Y142" s="38" t="s">
        <v>4983</v>
      </c>
    </row>
    <row r="143" spans="1:25" ht="6" customHeight="1" x14ac:dyDescent="0.4">
      <c r="A143" s="34">
        <v>143</v>
      </c>
      <c r="B143" s="41" t="s">
        <v>78</v>
      </c>
      <c r="C143" s="42" t="s">
        <v>5074</v>
      </c>
      <c r="D143" s="41" t="s">
        <v>5076</v>
      </c>
      <c r="E143" s="61" t="s">
        <v>5039</v>
      </c>
      <c r="F143" s="19" t="s">
        <v>499</v>
      </c>
      <c r="G143" s="69" t="s">
        <v>1</v>
      </c>
      <c r="H143" s="69" t="s">
        <v>1</v>
      </c>
      <c r="I143" s="69" t="s">
        <v>1</v>
      </c>
      <c r="J143" s="68" t="s">
        <v>1</v>
      </c>
      <c r="K143" s="68" t="s">
        <v>1</v>
      </c>
      <c r="L143" s="39" t="str">
        <f t="shared" si="79"/>
        <v>Transportes</v>
      </c>
      <c r="M143" s="35" t="str">
        <f t="shared" si="80"/>
        <v>Aquáticos</v>
      </c>
      <c r="N143" s="35" t="str">
        <f t="shared" si="81"/>
        <v>Embarcações</v>
      </c>
      <c r="O143" s="36" t="str">
        <f t="shared" si="82"/>
        <v>Catamarã</v>
      </c>
      <c r="P143" s="40" t="s">
        <v>500</v>
      </c>
      <c r="Q143" s="39" t="s">
        <v>501</v>
      </c>
      <c r="R143" s="37" t="s">
        <v>1</v>
      </c>
      <c r="S143" s="38" t="str">
        <f t="shared" si="99"/>
        <v>Transportes</v>
      </c>
      <c r="T143" s="38" t="str">
        <f t="shared" si="100"/>
        <v>Aquáticos</v>
      </c>
      <c r="U143" s="38" t="str">
        <f t="shared" si="101"/>
        <v>Embarcações</v>
      </c>
      <c r="V143" s="35" t="s">
        <v>4844</v>
      </c>
      <c r="W143" s="20" t="str">
        <f t="shared" si="102"/>
        <v>Key.Tra.143</v>
      </c>
      <c r="X143" s="38" t="s">
        <v>296</v>
      </c>
      <c r="Y143" s="38" t="s">
        <v>4983</v>
      </c>
    </row>
    <row r="144" spans="1:25" ht="6" customHeight="1" x14ac:dyDescent="0.4">
      <c r="A144" s="34">
        <v>144</v>
      </c>
      <c r="B144" s="41" t="s">
        <v>78</v>
      </c>
      <c r="C144" s="42" t="s">
        <v>5074</v>
      </c>
      <c r="D144" s="41" t="s">
        <v>5076</v>
      </c>
      <c r="E144" s="61" t="s">
        <v>5039</v>
      </c>
      <c r="F144" s="19" t="s">
        <v>502</v>
      </c>
      <c r="G144" s="69" t="s">
        <v>1</v>
      </c>
      <c r="H144" s="69" t="s">
        <v>1</v>
      </c>
      <c r="I144" s="69" t="s">
        <v>1</v>
      </c>
      <c r="J144" s="68" t="s">
        <v>1</v>
      </c>
      <c r="K144" s="68" t="s">
        <v>1</v>
      </c>
      <c r="L144" s="39" t="str">
        <f t="shared" si="79"/>
        <v>Transportes</v>
      </c>
      <c r="M144" s="35" t="str">
        <f t="shared" si="80"/>
        <v>Aquáticos</v>
      </c>
      <c r="N144" s="35" t="str">
        <f t="shared" si="81"/>
        <v>Embarcações</v>
      </c>
      <c r="O144" s="36" t="str">
        <f t="shared" si="82"/>
        <v>Veleiro</v>
      </c>
      <c r="P144" s="40" t="s">
        <v>503</v>
      </c>
      <c r="Q144" s="39" t="s">
        <v>504</v>
      </c>
      <c r="R144" s="37" t="s">
        <v>1</v>
      </c>
      <c r="S144" s="38" t="str">
        <f t="shared" si="99"/>
        <v>Transportes</v>
      </c>
      <c r="T144" s="38" t="str">
        <f t="shared" si="100"/>
        <v>Aquáticos</v>
      </c>
      <c r="U144" s="38" t="str">
        <f t="shared" si="101"/>
        <v>Embarcações</v>
      </c>
      <c r="V144" s="35" t="s">
        <v>4844</v>
      </c>
      <c r="W144" s="20" t="str">
        <f t="shared" si="102"/>
        <v>Key.Tra.144</v>
      </c>
      <c r="X144" s="38" t="s">
        <v>296</v>
      </c>
      <c r="Y144" s="38" t="s">
        <v>4983</v>
      </c>
    </row>
    <row r="145" spans="1:25" ht="6" customHeight="1" x14ac:dyDescent="0.4">
      <c r="A145" s="34">
        <v>145</v>
      </c>
      <c r="B145" s="41" t="s">
        <v>78</v>
      </c>
      <c r="C145" s="42" t="s">
        <v>5074</v>
      </c>
      <c r="D145" s="41" t="s">
        <v>5077</v>
      </c>
      <c r="E145" s="61" t="s">
        <v>5078</v>
      </c>
      <c r="F145" s="19" t="s">
        <v>5079</v>
      </c>
      <c r="G145" s="69" t="s">
        <v>1</v>
      </c>
      <c r="H145" s="69" t="s">
        <v>1</v>
      </c>
      <c r="I145" s="69" t="s">
        <v>1</v>
      </c>
      <c r="J145" s="68" t="s">
        <v>1</v>
      </c>
      <c r="K145" s="68" t="s">
        <v>1</v>
      </c>
      <c r="L145" s="39" t="str">
        <f t="shared" ref="L145:L151" si="103">_xlfn.CONCAT(C145)</f>
        <v>Transportes</v>
      </c>
      <c r="M145" s="35" t="str">
        <f t="shared" ref="M145:M151" si="104">CONCATENATE("", D145)</f>
        <v>Aéreos</v>
      </c>
      <c r="N145" s="35" t="str">
        <f t="shared" ref="N145:N151" si="105">(SUBSTITUTE(SUBSTITUTE(CONCATENATE("",E145),"."," ")," De "," de "))</f>
        <v>Aviões</v>
      </c>
      <c r="O145" s="36" t="str">
        <f t="shared" ref="O145:O151" si="106">F145</f>
        <v>Fuselagem.Larga</v>
      </c>
      <c r="P145" s="40" t="s">
        <v>5087</v>
      </c>
      <c r="Q145" s="39" t="s">
        <v>5096</v>
      </c>
      <c r="R145" s="37" t="s">
        <v>1</v>
      </c>
      <c r="S145" s="38" t="str">
        <f t="shared" ref="S145:S151" si="107">SUBSTITUTE(C145, ".", " ")</f>
        <v>Transportes</v>
      </c>
      <c r="T145" s="38" t="str">
        <f t="shared" ref="T145:T151" si="108">SUBSTITUTE(D145, ".", " ")</f>
        <v>Aéreos</v>
      </c>
      <c r="U145" s="38" t="str">
        <f t="shared" ref="U145:U151" si="109">SUBSTITUTE(E145, ".", " ")</f>
        <v>Aviões</v>
      </c>
      <c r="V145" s="35" t="s">
        <v>4844</v>
      </c>
      <c r="W145" s="20" t="str">
        <f t="shared" ref="W145:W151" si="110">CONCATENATE("Key.",LEFT(C145,3),".",A145)</f>
        <v>Key.Tra.145</v>
      </c>
      <c r="X145" s="38" t="s">
        <v>296</v>
      </c>
      <c r="Y145" s="38" t="s">
        <v>5083</v>
      </c>
    </row>
    <row r="146" spans="1:25" ht="6" customHeight="1" x14ac:dyDescent="0.4">
      <c r="A146" s="34">
        <v>146</v>
      </c>
      <c r="B146" s="41" t="s">
        <v>78</v>
      </c>
      <c r="C146" s="42" t="s">
        <v>5074</v>
      </c>
      <c r="D146" s="41" t="s">
        <v>5077</v>
      </c>
      <c r="E146" s="61" t="s">
        <v>5078</v>
      </c>
      <c r="F146" s="19" t="s">
        <v>5080</v>
      </c>
      <c r="G146" s="69" t="s">
        <v>1</v>
      </c>
      <c r="H146" s="69" t="s">
        <v>1</v>
      </c>
      <c r="I146" s="69" t="s">
        <v>1</v>
      </c>
      <c r="J146" s="68" t="s">
        <v>1</v>
      </c>
      <c r="K146" s="68" t="s">
        <v>1</v>
      </c>
      <c r="L146" s="39" t="str">
        <f t="shared" si="103"/>
        <v>Transportes</v>
      </c>
      <c r="M146" s="35" t="str">
        <f t="shared" si="104"/>
        <v>Aéreos</v>
      </c>
      <c r="N146" s="35" t="str">
        <f t="shared" si="105"/>
        <v>Aviões</v>
      </c>
      <c r="O146" s="36" t="str">
        <f t="shared" si="106"/>
        <v>Fuselagem.Estreita</v>
      </c>
      <c r="P146" s="40" t="s">
        <v>5088</v>
      </c>
      <c r="Q146" s="39" t="s">
        <v>5097</v>
      </c>
      <c r="R146" s="37" t="s">
        <v>1</v>
      </c>
      <c r="S146" s="38" t="str">
        <f t="shared" si="107"/>
        <v>Transportes</v>
      </c>
      <c r="T146" s="38" t="str">
        <f t="shared" si="108"/>
        <v>Aéreos</v>
      </c>
      <c r="U146" s="38" t="str">
        <f t="shared" si="109"/>
        <v>Aviões</v>
      </c>
      <c r="V146" s="35" t="s">
        <v>4844</v>
      </c>
      <c r="W146" s="20" t="str">
        <f t="shared" si="110"/>
        <v>Key.Tra.146</v>
      </c>
      <c r="X146" s="38" t="s">
        <v>296</v>
      </c>
      <c r="Y146" s="38" t="s">
        <v>5083</v>
      </c>
    </row>
    <row r="147" spans="1:25" ht="6" customHeight="1" x14ac:dyDescent="0.4">
      <c r="A147" s="34">
        <v>147</v>
      </c>
      <c r="B147" s="41" t="s">
        <v>78</v>
      </c>
      <c r="C147" s="42" t="s">
        <v>5074</v>
      </c>
      <c r="D147" s="41" t="s">
        <v>5077</v>
      </c>
      <c r="E147" s="61" t="s">
        <v>5078</v>
      </c>
      <c r="F147" s="19" t="s">
        <v>5084</v>
      </c>
      <c r="G147" s="69" t="s">
        <v>1</v>
      </c>
      <c r="H147" s="69" t="s">
        <v>1</v>
      </c>
      <c r="I147" s="69" t="s">
        <v>1</v>
      </c>
      <c r="J147" s="68" t="s">
        <v>1</v>
      </c>
      <c r="K147" s="68" t="s">
        <v>1</v>
      </c>
      <c r="L147" s="39" t="str">
        <f t="shared" si="103"/>
        <v>Transportes</v>
      </c>
      <c r="M147" s="35" t="str">
        <f t="shared" si="104"/>
        <v>Aéreos</v>
      </c>
      <c r="N147" s="35" t="str">
        <f t="shared" si="105"/>
        <v>Aviões</v>
      </c>
      <c r="O147" s="36" t="str">
        <f t="shared" si="106"/>
        <v>Jet.Executivo</v>
      </c>
      <c r="P147" s="40" t="s">
        <v>5085</v>
      </c>
      <c r="Q147" s="39" t="s">
        <v>5098</v>
      </c>
      <c r="R147" s="37" t="s">
        <v>1</v>
      </c>
      <c r="S147" s="38" t="str">
        <f t="shared" si="107"/>
        <v>Transportes</v>
      </c>
      <c r="T147" s="38" t="str">
        <f t="shared" si="108"/>
        <v>Aéreos</v>
      </c>
      <c r="U147" s="38" t="str">
        <f t="shared" si="109"/>
        <v>Aviões</v>
      </c>
      <c r="V147" s="35" t="s">
        <v>4844</v>
      </c>
      <c r="W147" s="20" t="str">
        <f t="shared" si="110"/>
        <v>Key.Tra.147</v>
      </c>
      <c r="X147" s="38" t="s">
        <v>296</v>
      </c>
      <c r="Y147" s="38" t="s">
        <v>5083</v>
      </c>
    </row>
    <row r="148" spans="1:25" ht="6" customHeight="1" x14ac:dyDescent="0.4">
      <c r="A148" s="34">
        <v>148</v>
      </c>
      <c r="B148" s="41" t="s">
        <v>78</v>
      </c>
      <c r="C148" s="42" t="s">
        <v>5074</v>
      </c>
      <c r="D148" s="41" t="s">
        <v>5077</v>
      </c>
      <c r="E148" s="61" t="s">
        <v>5078</v>
      </c>
      <c r="F148" s="19" t="s">
        <v>5081</v>
      </c>
      <c r="G148" s="69" t="s">
        <v>1</v>
      </c>
      <c r="H148" s="69" t="s">
        <v>1</v>
      </c>
      <c r="I148" s="69" t="s">
        <v>1</v>
      </c>
      <c r="J148" s="68" t="s">
        <v>1</v>
      </c>
      <c r="K148" s="68" t="s">
        <v>1</v>
      </c>
      <c r="L148" s="39" t="str">
        <f t="shared" ref="L148:L150" si="111">_xlfn.CONCAT(C148)</f>
        <v>Transportes</v>
      </c>
      <c r="M148" s="35" t="str">
        <f t="shared" ref="M148:M150" si="112">CONCATENATE("", D148)</f>
        <v>Aéreos</v>
      </c>
      <c r="N148" s="35" t="str">
        <f t="shared" ref="N148:N150" si="113">(SUBSTITUTE(SUBSTITUTE(CONCATENATE("",E148),"."," ")," De "," de "))</f>
        <v>Aviões</v>
      </c>
      <c r="O148" s="36" t="str">
        <f t="shared" ref="O148:O150" si="114">F148</f>
        <v>Avioneta</v>
      </c>
      <c r="P148" s="40" t="s">
        <v>5086</v>
      </c>
      <c r="Q148" s="39" t="s">
        <v>5099</v>
      </c>
      <c r="R148" s="37" t="s">
        <v>1</v>
      </c>
      <c r="S148" s="38" t="str">
        <f t="shared" ref="S148:S150" si="115">SUBSTITUTE(C148, ".", " ")</f>
        <v>Transportes</v>
      </c>
      <c r="T148" s="38" t="str">
        <f t="shared" ref="T148:T150" si="116">SUBSTITUTE(D148, ".", " ")</f>
        <v>Aéreos</v>
      </c>
      <c r="U148" s="38" t="str">
        <f t="shared" ref="U148:U150" si="117">SUBSTITUTE(E148, ".", " ")</f>
        <v>Aviões</v>
      </c>
      <c r="V148" s="35" t="s">
        <v>4844</v>
      </c>
      <c r="W148" s="20" t="str">
        <f t="shared" ref="W148:W150" si="118">CONCATENATE("Key.",LEFT(C148,3),".",A148)</f>
        <v>Key.Tra.148</v>
      </c>
      <c r="X148" s="38" t="s">
        <v>296</v>
      </c>
      <c r="Y148" s="38" t="s">
        <v>5083</v>
      </c>
    </row>
    <row r="149" spans="1:25" ht="6" customHeight="1" x14ac:dyDescent="0.4">
      <c r="A149" s="34">
        <v>149</v>
      </c>
      <c r="B149" s="41" t="s">
        <v>78</v>
      </c>
      <c r="C149" s="42" t="s">
        <v>5074</v>
      </c>
      <c r="D149" s="41" t="s">
        <v>5077</v>
      </c>
      <c r="E149" s="61" t="s">
        <v>5082</v>
      </c>
      <c r="F149" s="19" t="s">
        <v>5090</v>
      </c>
      <c r="G149" s="69" t="s">
        <v>1</v>
      </c>
      <c r="H149" s="69" t="s">
        <v>1</v>
      </c>
      <c r="I149" s="69" t="s">
        <v>1</v>
      </c>
      <c r="J149" s="68" t="s">
        <v>1</v>
      </c>
      <c r="K149" s="68" t="s">
        <v>1</v>
      </c>
      <c r="L149" s="39" t="str">
        <f t="shared" si="111"/>
        <v>Transportes</v>
      </c>
      <c r="M149" s="35" t="str">
        <f t="shared" si="112"/>
        <v>Aéreos</v>
      </c>
      <c r="N149" s="35" t="str">
        <f t="shared" si="113"/>
        <v>Helicópteros</v>
      </c>
      <c r="O149" s="36" t="str">
        <f t="shared" si="114"/>
        <v>Helicoptero.Pistão</v>
      </c>
      <c r="P149" s="40" t="s">
        <v>5089</v>
      </c>
      <c r="Q149" s="39" t="s">
        <v>5100</v>
      </c>
      <c r="R149" s="37" t="s">
        <v>1</v>
      </c>
      <c r="S149" s="38" t="str">
        <f t="shared" si="115"/>
        <v>Transportes</v>
      </c>
      <c r="T149" s="38" t="str">
        <f t="shared" si="116"/>
        <v>Aéreos</v>
      </c>
      <c r="U149" s="38" t="str">
        <f t="shared" si="117"/>
        <v>Helicópteros</v>
      </c>
      <c r="V149" s="35" t="s">
        <v>4844</v>
      </c>
      <c r="W149" s="20" t="str">
        <f t="shared" si="118"/>
        <v>Key.Tra.149</v>
      </c>
      <c r="X149" s="38" t="s">
        <v>296</v>
      </c>
      <c r="Y149" s="38" t="s">
        <v>5083</v>
      </c>
    </row>
    <row r="150" spans="1:25" ht="6" customHeight="1" x14ac:dyDescent="0.4">
      <c r="A150" s="34">
        <v>150</v>
      </c>
      <c r="B150" s="41" t="s">
        <v>78</v>
      </c>
      <c r="C150" s="42" t="s">
        <v>5074</v>
      </c>
      <c r="D150" s="41" t="s">
        <v>5077</v>
      </c>
      <c r="E150" s="61" t="s">
        <v>5082</v>
      </c>
      <c r="F150" s="19" t="s">
        <v>5091</v>
      </c>
      <c r="G150" s="69" t="s">
        <v>1</v>
      </c>
      <c r="H150" s="69" t="s">
        <v>1</v>
      </c>
      <c r="I150" s="69" t="s">
        <v>1</v>
      </c>
      <c r="J150" s="68" t="s">
        <v>1</v>
      </c>
      <c r="K150" s="68" t="s">
        <v>1</v>
      </c>
      <c r="L150" s="39" t="str">
        <f t="shared" si="111"/>
        <v>Transportes</v>
      </c>
      <c r="M150" s="35" t="str">
        <f t="shared" si="112"/>
        <v>Aéreos</v>
      </c>
      <c r="N150" s="35" t="str">
        <f t="shared" si="113"/>
        <v>Helicópteros</v>
      </c>
      <c r="O150" s="36" t="str">
        <f t="shared" si="114"/>
        <v>Helicoptero.Turbina</v>
      </c>
      <c r="P150" s="40" t="s">
        <v>5092</v>
      </c>
      <c r="Q150" s="39" t="s">
        <v>5101</v>
      </c>
      <c r="R150" s="37" t="s">
        <v>1</v>
      </c>
      <c r="S150" s="38" t="str">
        <f t="shared" si="115"/>
        <v>Transportes</v>
      </c>
      <c r="T150" s="38" t="str">
        <f t="shared" si="116"/>
        <v>Aéreos</v>
      </c>
      <c r="U150" s="38" t="str">
        <f t="shared" si="117"/>
        <v>Helicópteros</v>
      </c>
      <c r="V150" s="35" t="s">
        <v>4844</v>
      </c>
      <c r="W150" s="20" t="str">
        <f t="shared" si="118"/>
        <v>Key.Tra.150</v>
      </c>
      <c r="X150" s="38" t="s">
        <v>296</v>
      </c>
      <c r="Y150" s="38" t="s">
        <v>5083</v>
      </c>
    </row>
    <row r="151" spans="1:25" ht="6" customHeight="1" x14ac:dyDescent="0.4">
      <c r="A151" s="34">
        <v>151</v>
      </c>
      <c r="B151" s="41" t="s">
        <v>78</v>
      </c>
      <c r="C151" s="42" t="s">
        <v>5074</v>
      </c>
      <c r="D151" s="41" t="s">
        <v>5077</v>
      </c>
      <c r="E151" s="61" t="s">
        <v>5093</v>
      </c>
      <c r="F151" s="19" t="s">
        <v>5094</v>
      </c>
      <c r="G151" s="69" t="s">
        <v>1</v>
      </c>
      <c r="H151" s="69" t="s">
        <v>1</v>
      </c>
      <c r="I151" s="69" t="s">
        <v>1</v>
      </c>
      <c r="J151" s="68" t="s">
        <v>1</v>
      </c>
      <c r="K151" s="68" t="s">
        <v>1</v>
      </c>
      <c r="L151" s="39" t="str">
        <f t="shared" si="103"/>
        <v>Transportes</v>
      </c>
      <c r="M151" s="35" t="str">
        <f t="shared" si="104"/>
        <v>Aéreos</v>
      </c>
      <c r="N151" s="35" t="str">
        <f t="shared" si="105"/>
        <v>Vants</v>
      </c>
      <c r="O151" s="36" t="str">
        <f t="shared" si="106"/>
        <v>Drone</v>
      </c>
      <c r="P151" s="40" t="s">
        <v>5095</v>
      </c>
      <c r="Q151" s="39" t="s">
        <v>5102</v>
      </c>
      <c r="R151" s="37" t="s">
        <v>1</v>
      </c>
      <c r="S151" s="38" t="str">
        <f t="shared" si="107"/>
        <v>Transportes</v>
      </c>
      <c r="T151" s="38" t="str">
        <f t="shared" si="108"/>
        <v>Aéreos</v>
      </c>
      <c r="U151" s="38" t="str">
        <f t="shared" si="109"/>
        <v>Vants</v>
      </c>
      <c r="V151" s="35" t="s">
        <v>4844</v>
      </c>
      <c r="W151" s="20" t="str">
        <f t="shared" si="110"/>
        <v>Key.Tra.151</v>
      </c>
      <c r="X151" s="38" t="s">
        <v>296</v>
      </c>
      <c r="Y151" s="38" t="s">
        <v>5083</v>
      </c>
    </row>
    <row r="152" spans="1:25" ht="6" customHeight="1" x14ac:dyDescent="0.4">
      <c r="A152" s="34">
        <v>152</v>
      </c>
      <c r="B152" s="41" t="s">
        <v>78</v>
      </c>
      <c r="C152" s="42" t="s">
        <v>5029</v>
      </c>
      <c r="D152" s="47" t="s">
        <v>5031</v>
      </c>
      <c r="E152" s="47" t="s">
        <v>5030</v>
      </c>
      <c r="F152" s="47" t="s">
        <v>1469</v>
      </c>
      <c r="G152" s="64" t="s">
        <v>1</v>
      </c>
      <c r="H152" s="64" t="s">
        <v>1</v>
      </c>
      <c r="I152" s="64" t="s">
        <v>1</v>
      </c>
      <c r="J152" s="64" t="s">
        <v>1</v>
      </c>
      <c r="K152" s="64" t="s">
        <v>1</v>
      </c>
      <c r="L152" s="40" t="str">
        <f t="shared" ref="L152:L161" si="119">_xlfn.CONCAT(SUBSTITUTE(C152,"1.",""))</f>
        <v>Infraestruturas</v>
      </c>
      <c r="M152" s="40" t="str">
        <f t="shared" ref="M152:M161" si="120">_xlfn.CONCAT(SUBSTITUTE(D152,"."," "))</f>
        <v>Urbanas</v>
      </c>
      <c r="N152" s="40" t="str">
        <f t="shared" ref="N152:N161" si="121">_xlfn.CONCAT(SUBSTITUTE(E152,"."," "))</f>
        <v>Paisagísticas</v>
      </c>
      <c r="O152" s="40" t="str">
        <f t="shared" ref="O152:O161" si="122">_xlfn.CONCAT(SUBSTITUTE(F152,"."," "))</f>
        <v>Lagoa</v>
      </c>
      <c r="P152" s="40" t="s">
        <v>4867</v>
      </c>
      <c r="Q152" s="57" t="str">
        <f t="shared" ref="Q152:Q159" si="123">_xlfn.TRANSLATE(P152,"pt","es")</f>
        <v>Elemento del parque: Laguna</v>
      </c>
      <c r="R152" s="37" t="s">
        <v>1</v>
      </c>
      <c r="S152" s="38" t="str">
        <f t="shared" si="99"/>
        <v>Infraestruturas</v>
      </c>
      <c r="T152" s="38" t="str">
        <f t="shared" si="100"/>
        <v>Urbanas</v>
      </c>
      <c r="U152" s="38" t="str">
        <f t="shared" si="101"/>
        <v>Paisagísticas</v>
      </c>
      <c r="V152" s="35" t="s">
        <v>4844</v>
      </c>
      <c r="W152" s="20" t="str">
        <f t="shared" si="102"/>
        <v>Key.Inf.152</v>
      </c>
      <c r="X152" s="38" t="s">
        <v>4878</v>
      </c>
      <c r="Y152" s="38" t="s">
        <v>4857</v>
      </c>
    </row>
    <row r="153" spans="1:25" ht="6" customHeight="1" x14ac:dyDescent="0.4">
      <c r="A153" s="34">
        <v>153</v>
      </c>
      <c r="B153" s="41" t="s">
        <v>78</v>
      </c>
      <c r="C153" s="42" t="s">
        <v>5029</v>
      </c>
      <c r="D153" s="47" t="s">
        <v>5031</v>
      </c>
      <c r="E153" s="47" t="s">
        <v>5030</v>
      </c>
      <c r="F153" s="47" t="s">
        <v>4860</v>
      </c>
      <c r="G153" s="64" t="s">
        <v>1</v>
      </c>
      <c r="H153" s="64" t="s">
        <v>1</v>
      </c>
      <c r="I153" s="64" t="s">
        <v>1</v>
      </c>
      <c r="J153" s="64" t="s">
        <v>1</v>
      </c>
      <c r="K153" s="64" t="s">
        <v>1</v>
      </c>
      <c r="L153" s="40" t="str">
        <f t="shared" si="119"/>
        <v>Infraestruturas</v>
      </c>
      <c r="M153" s="40" t="str">
        <f t="shared" si="120"/>
        <v>Urbanas</v>
      </c>
      <c r="N153" s="40" t="str">
        <f t="shared" si="121"/>
        <v>Paisagísticas</v>
      </c>
      <c r="O153" s="40" t="str">
        <f t="shared" si="122"/>
        <v>Árvore</v>
      </c>
      <c r="P153" s="40" t="s">
        <v>4868</v>
      </c>
      <c r="Q153" s="57" t="str">
        <f t="shared" si="123"/>
        <v>Elemento de estacionamiento: Árbol</v>
      </c>
      <c r="R153" s="37" t="s">
        <v>1</v>
      </c>
      <c r="S153" s="38" t="str">
        <f t="shared" si="99"/>
        <v>Infraestruturas</v>
      </c>
      <c r="T153" s="38" t="str">
        <f t="shared" si="100"/>
        <v>Urbanas</v>
      </c>
      <c r="U153" s="38" t="str">
        <f t="shared" si="101"/>
        <v>Paisagísticas</v>
      </c>
      <c r="V153" s="35" t="s">
        <v>4844</v>
      </c>
      <c r="W153" s="20" t="str">
        <f t="shared" si="102"/>
        <v>Key.Inf.153</v>
      </c>
      <c r="X153" s="38" t="s">
        <v>4864</v>
      </c>
      <c r="Y153" s="38" t="s">
        <v>4857</v>
      </c>
    </row>
    <row r="154" spans="1:25" ht="6" customHeight="1" x14ac:dyDescent="0.4">
      <c r="A154" s="34">
        <v>154</v>
      </c>
      <c r="B154" s="41" t="s">
        <v>78</v>
      </c>
      <c r="C154" s="42" t="s">
        <v>5029</v>
      </c>
      <c r="D154" s="47" t="s">
        <v>5031</v>
      </c>
      <c r="E154" s="47" t="s">
        <v>5030</v>
      </c>
      <c r="F154" s="47" t="s">
        <v>4861</v>
      </c>
      <c r="G154" s="64" t="s">
        <v>1</v>
      </c>
      <c r="H154" s="64" t="s">
        <v>1</v>
      </c>
      <c r="I154" s="64" t="s">
        <v>1</v>
      </c>
      <c r="J154" s="64" t="s">
        <v>1</v>
      </c>
      <c r="K154" s="64" t="s">
        <v>1</v>
      </c>
      <c r="L154" s="40" t="str">
        <f t="shared" si="119"/>
        <v>Infraestruturas</v>
      </c>
      <c r="M154" s="40" t="str">
        <f t="shared" si="120"/>
        <v>Urbanas</v>
      </c>
      <c r="N154" s="40" t="str">
        <f t="shared" si="121"/>
        <v>Paisagísticas</v>
      </c>
      <c r="O154" s="40" t="str">
        <f t="shared" si="122"/>
        <v>Gramado</v>
      </c>
      <c r="P154" s="40" t="s">
        <v>4869</v>
      </c>
      <c r="Q154" s="57" t="str">
        <f t="shared" si="123"/>
        <v>Elemento de estacionamiento: Césped</v>
      </c>
      <c r="R154" s="37" t="s">
        <v>1</v>
      </c>
      <c r="S154" s="38" t="str">
        <f t="shared" si="99"/>
        <v>Infraestruturas</v>
      </c>
      <c r="T154" s="38" t="str">
        <f t="shared" si="100"/>
        <v>Urbanas</v>
      </c>
      <c r="U154" s="38" t="str">
        <f t="shared" si="101"/>
        <v>Paisagísticas</v>
      </c>
      <c r="V154" s="35" t="s">
        <v>4844</v>
      </c>
      <c r="W154" s="20" t="str">
        <f t="shared" si="102"/>
        <v>Key.Inf.154</v>
      </c>
      <c r="X154" s="38" t="s">
        <v>4864</v>
      </c>
      <c r="Y154" s="38" t="s">
        <v>4857</v>
      </c>
    </row>
    <row r="155" spans="1:25" ht="6" customHeight="1" x14ac:dyDescent="0.4">
      <c r="A155" s="34">
        <v>155</v>
      </c>
      <c r="B155" s="41" t="s">
        <v>78</v>
      </c>
      <c r="C155" s="42" t="s">
        <v>5029</v>
      </c>
      <c r="D155" s="47" t="s">
        <v>5031</v>
      </c>
      <c r="E155" s="47" t="s">
        <v>5030</v>
      </c>
      <c r="F155" s="47" t="s">
        <v>4862</v>
      </c>
      <c r="G155" s="64" t="s">
        <v>1</v>
      </c>
      <c r="H155" s="64" t="s">
        <v>1</v>
      </c>
      <c r="I155" s="64" t="s">
        <v>1</v>
      </c>
      <c r="J155" s="64" t="s">
        <v>1</v>
      </c>
      <c r="K155" s="64" t="s">
        <v>1</v>
      </c>
      <c r="L155" s="40" t="str">
        <f t="shared" si="119"/>
        <v>Infraestruturas</v>
      </c>
      <c r="M155" s="40" t="str">
        <f t="shared" si="120"/>
        <v>Urbanas</v>
      </c>
      <c r="N155" s="40" t="str">
        <f t="shared" si="121"/>
        <v>Paisagísticas</v>
      </c>
      <c r="O155" s="40" t="str">
        <f t="shared" si="122"/>
        <v>Monumento</v>
      </c>
      <c r="P155" s="40" t="s">
        <v>4870</v>
      </c>
      <c r="Q155" s="57" t="str">
        <f t="shared" si="123"/>
        <v>Elemento de aparcamiento: Monumento urbano</v>
      </c>
      <c r="R155" s="37" t="s">
        <v>1</v>
      </c>
      <c r="S155" s="38" t="str">
        <f t="shared" si="99"/>
        <v>Infraestruturas</v>
      </c>
      <c r="T155" s="38" t="str">
        <f t="shared" si="100"/>
        <v>Urbanas</v>
      </c>
      <c r="U155" s="38" t="str">
        <f t="shared" si="101"/>
        <v>Paisagísticas</v>
      </c>
      <c r="V155" s="35" t="s">
        <v>4844</v>
      </c>
      <c r="W155" s="20" t="str">
        <f t="shared" si="102"/>
        <v>Key.Inf.155</v>
      </c>
      <c r="X155" s="38" t="s">
        <v>296</v>
      </c>
      <c r="Y155" s="38" t="s">
        <v>4857</v>
      </c>
    </row>
    <row r="156" spans="1:25" ht="6" customHeight="1" x14ac:dyDescent="0.4">
      <c r="A156" s="34">
        <v>156</v>
      </c>
      <c r="B156" s="41" t="s">
        <v>78</v>
      </c>
      <c r="C156" s="42" t="s">
        <v>5029</v>
      </c>
      <c r="D156" s="47" t="s">
        <v>5031</v>
      </c>
      <c r="E156" s="47" t="s">
        <v>5030</v>
      </c>
      <c r="F156" s="47" t="s">
        <v>4863</v>
      </c>
      <c r="G156" s="64" t="s">
        <v>1</v>
      </c>
      <c r="H156" s="64" t="s">
        <v>1</v>
      </c>
      <c r="I156" s="64" t="s">
        <v>1</v>
      </c>
      <c r="J156" s="64" t="s">
        <v>1</v>
      </c>
      <c r="K156" s="64" t="s">
        <v>1</v>
      </c>
      <c r="L156" s="40" t="str">
        <f t="shared" si="119"/>
        <v>Infraestruturas</v>
      </c>
      <c r="M156" s="40" t="str">
        <f t="shared" si="120"/>
        <v>Urbanas</v>
      </c>
      <c r="N156" s="40" t="str">
        <f t="shared" si="121"/>
        <v>Paisagísticas</v>
      </c>
      <c r="O156" s="40" t="str">
        <f t="shared" si="122"/>
        <v>Ornamento</v>
      </c>
      <c r="P156" s="40" t="s">
        <v>4871</v>
      </c>
      <c r="Q156" s="57" t="str">
        <f t="shared" si="123"/>
        <v>Elemento de aparcamiento: Ornamento urbano</v>
      </c>
      <c r="R156" s="37" t="s">
        <v>1</v>
      </c>
      <c r="S156" s="38" t="str">
        <f t="shared" si="99"/>
        <v>Infraestruturas</v>
      </c>
      <c r="T156" s="38" t="str">
        <f t="shared" si="100"/>
        <v>Urbanas</v>
      </c>
      <c r="U156" s="38" t="str">
        <f t="shared" si="101"/>
        <v>Paisagísticas</v>
      </c>
      <c r="V156" s="35" t="s">
        <v>4844</v>
      </c>
      <c r="W156" s="20" t="str">
        <f t="shared" si="102"/>
        <v>Key.Inf.156</v>
      </c>
      <c r="X156" s="38" t="s">
        <v>296</v>
      </c>
      <c r="Y156" s="38" t="s">
        <v>4857</v>
      </c>
    </row>
    <row r="157" spans="1:25" ht="6" customHeight="1" x14ac:dyDescent="0.4">
      <c r="A157" s="34">
        <v>157</v>
      </c>
      <c r="B157" s="41" t="s">
        <v>78</v>
      </c>
      <c r="C157" s="42" t="s">
        <v>5029</v>
      </c>
      <c r="D157" s="47" t="s">
        <v>5031</v>
      </c>
      <c r="E157" s="47" t="s">
        <v>5030</v>
      </c>
      <c r="F157" s="47" t="s">
        <v>4866</v>
      </c>
      <c r="G157" s="64" t="s">
        <v>1</v>
      </c>
      <c r="H157" s="64" t="s">
        <v>1</v>
      </c>
      <c r="I157" s="64" t="s">
        <v>1</v>
      </c>
      <c r="J157" s="64" t="s">
        <v>1</v>
      </c>
      <c r="K157" s="64" t="s">
        <v>1</v>
      </c>
      <c r="L157" s="40" t="str">
        <f t="shared" si="119"/>
        <v>Infraestruturas</v>
      </c>
      <c r="M157" s="40" t="str">
        <f t="shared" si="120"/>
        <v>Urbanas</v>
      </c>
      <c r="N157" s="40" t="str">
        <f t="shared" si="121"/>
        <v>Paisagísticas</v>
      </c>
      <c r="O157" s="40" t="str">
        <f t="shared" si="122"/>
        <v>Fonte Ornamental</v>
      </c>
      <c r="P157" s="40" t="s">
        <v>4872</v>
      </c>
      <c r="Q157" s="57" t="str">
        <f t="shared" si="123"/>
        <v>Elemento de decoración: Fuente ornamental</v>
      </c>
      <c r="R157" s="37" t="s">
        <v>1</v>
      </c>
      <c r="S157" s="38" t="str">
        <f t="shared" si="99"/>
        <v>Infraestruturas</v>
      </c>
      <c r="T157" s="38" t="str">
        <f t="shared" si="100"/>
        <v>Urbanas</v>
      </c>
      <c r="U157" s="38" t="str">
        <f t="shared" si="101"/>
        <v>Paisagísticas</v>
      </c>
      <c r="V157" s="35" t="s">
        <v>4844</v>
      </c>
      <c r="W157" s="20" t="str">
        <f t="shared" si="102"/>
        <v>Key.Inf.157</v>
      </c>
      <c r="X157" s="38" t="s">
        <v>296</v>
      </c>
      <c r="Y157" s="38" t="s">
        <v>4857</v>
      </c>
    </row>
    <row r="158" spans="1:25" ht="6" customHeight="1" x14ac:dyDescent="0.4">
      <c r="A158" s="34">
        <v>158</v>
      </c>
      <c r="B158" s="41" t="s">
        <v>78</v>
      </c>
      <c r="C158" s="42" t="s">
        <v>5029</v>
      </c>
      <c r="D158" s="47" t="s">
        <v>5031</v>
      </c>
      <c r="E158" s="47" t="s">
        <v>5032</v>
      </c>
      <c r="F158" s="47" t="s">
        <v>4879</v>
      </c>
      <c r="G158" s="64" t="s">
        <v>1</v>
      </c>
      <c r="H158" s="64" t="s">
        <v>1</v>
      </c>
      <c r="I158" s="64" t="s">
        <v>1</v>
      </c>
      <c r="J158" s="64" t="s">
        <v>1</v>
      </c>
      <c r="K158" s="64" t="s">
        <v>1</v>
      </c>
      <c r="L158" s="40" t="str">
        <f t="shared" si="119"/>
        <v>Infraestruturas</v>
      </c>
      <c r="M158" s="40" t="str">
        <f t="shared" si="120"/>
        <v>Urbanas</v>
      </c>
      <c r="N158" s="40" t="str">
        <f t="shared" si="121"/>
        <v>Sinalizações</v>
      </c>
      <c r="O158" s="40" t="str">
        <f t="shared" si="122"/>
        <v>Poste Luz Pedestre</v>
      </c>
      <c r="P158" s="40" t="s">
        <v>4880</v>
      </c>
      <c r="Q158" s="57" t="str">
        <f t="shared" si="123"/>
        <v>Poste de luz peatonal de baja altura</v>
      </c>
      <c r="R158" s="37" t="s">
        <v>1</v>
      </c>
      <c r="S158" s="38" t="str">
        <f t="shared" si="99"/>
        <v>Infraestruturas</v>
      </c>
      <c r="T158" s="38" t="str">
        <f t="shared" si="100"/>
        <v>Urbanas</v>
      </c>
      <c r="U158" s="38" t="str">
        <f t="shared" si="101"/>
        <v>Sinalizações</v>
      </c>
      <c r="V158" s="35" t="s">
        <v>4844</v>
      </c>
      <c r="W158" s="20" t="str">
        <f t="shared" si="102"/>
        <v>Key.Inf.158</v>
      </c>
      <c r="X158" s="36" t="s">
        <v>167</v>
      </c>
      <c r="Y158" s="38" t="s">
        <v>166</v>
      </c>
    </row>
    <row r="159" spans="1:25" ht="6" customHeight="1" x14ac:dyDescent="0.4">
      <c r="A159" s="34">
        <v>159</v>
      </c>
      <c r="B159" s="41" t="s">
        <v>78</v>
      </c>
      <c r="C159" s="42" t="s">
        <v>5029</v>
      </c>
      <c r="D159" s="47" t="s">
        <v>5031</v>
      </c>
      <c r="E159" s="47" t="s">
        <v>5032</v>
      </c>
      <c r="F159" s="47" t="s">
        <v>4934</v>
      </c>
      <c r="G159" s="64" t="s">
        <v>1</v>
      </c>
      <c r="H159" s="64" t="s">
        <v>1</v>
      </c>
      <c r="I159" s="64" t="s">
        <v>1</v>
      </c>
      <c r="J159" s="64" t="s">
        <v>1</v>
      </c>
      <c r="K159" s="64" t="s">
        <v>1</v>
      </c>
      <c r="L159" s="40" t="str">
        <f t="shared" si="119"/>
        <v>Infraestruturas</v>
      </c>
      <c r="M159" s="40" t="str">
        <f t="shared" si="120"/>
        <v>Urbanas</v>
      </c>
      <c r="N159" s="40" t="str">
        <f t="shared" si="121"/>
        <v>Sinalizações</v>
      </c>
      <c r="O159" s="40" t="str">
        <f t="shared" si="122"/>
        <v>Poste Luz Viário</v>
      </c>
      <c r="P159" s="40" t="s">
        <v>4881</v>
      </c>
      <c r="Q159" s="57" t="str">
        <f t="shared" si="123"/>
        <v>Poste de luz para iluminar avenidas altas</v>
      </c>
      <c r="R159" s="37" t="s">
        <v>1</v>
      </c>
      <c r="S159" s="38" t="str">
        <f t="shared" si="99"/>
        <v>Infraestruturas</v>
      </c>
      <c r="T159" s="38" t="str">
        <f t="shared" si="100"/>
        <v>Urbanas</v>
      </c>
      <c r="U159" s="38" t="str">
        <f t="shared" si="101"/>
        <v>Sinalizações</v>
      </c>
      <c r="V159" s="35" t="s">
        <v>4844</v>
      </c>
      <c r="W159" s="20" t="str">
        <f t="shared" si="102"/>
        <v>Key.Inf.159</v>
      </c>
      <c r="X159" s="36" t="s">
        <v>167</v>
      </c>
      <c r="Y159" s="38" t="s">
        <v>166</v>
      </c>
    </row>
    <row r="160" spans="1:25" ht="6" customHeight="1" x14ac:dyDescent="0.4">
      <c r="A160" s="34">
        <v>160</v>
      </c>
      <c r="B160" s="41" t="s">
        <v>78</v>
      </c>
      <c r="C160" s="42" t="s">
        <v>5029</v>
      </c>
      <c r="D160" s="47" t="s">
        <v>5031</v>
      </c>
      <c r="E160" s="47" t="s">
        <v>5032</v>
      </c>
      <c r="F160" s="47" t="s">
        <v>4935</v>
      </c>
      <c r="G160" s="64" t="s">
        <v>1</v>
      </c>
      <c r="H160" s="64" t="s">
        <v>1</v>
      </c>
      <c r="I160" s="64" t="s">
        <v>1</v>
      </c>
      <c r="J160" s="64" t="s">
        <v>1</v>
      </c>
      <c r="K160" s="64" t="s">
        <v>1</v>
      </c>
      <c r="L160" s="40" t="str">
        <f t="shared" si="119"/>
        <v>Infraestruturas</v>
      </c>
      <c r="M160" s="40" t="str">
        <f t="shared" si="120"/>
        <v>Urbanas</v>
      </c>
      <c r="N160" s="40" t="str">
        <f t="shared" si="121"/>
        <v>Sinalizações</v>
      </c>
      <c r="O160" s="40" t="str">
        <f t="shared" si="122"/>
        <v>Semáforo</v>
      </c>
      <c r="P160" s="40" t="s">
        <v>4936</v>
      </c>
      <c r="Q160" s="57" t="s">
        <v>4937</v>
      </c>
      <c r="R160" s="37" t="s">
        <v>1</v>
      </c>
      <c r="S160" s="38" t="str">
        <f t="shared" si="99"/>
        <v>Infraestruturas</v>
      </c>
      <c r="T160" s="38" t="str">
        <f t="shared" si="100"/>
        <v>Urbanas</v>
      </c>
      <c r="U160" s="38" t="str">
        <f t="shared" si="101"/>
        <v>Sinalizações</v>
      </c>
      <c r="V160" s="35" t="s">
        <v>4844</v>
      </c>
      <c r="W160" s="20" t="str">
        <f t="shared" si="102"/>
        <v>Key.Inf.160</v>
      </c>
      <c r="X160" s="36" t="s">
        <v>165</v>
      </c>
      <c r="Y160" s="38" t="s">
        <v>4938</v>
      </c>
    </row>
    <row r="161" spans="1:25" ht="6" customHeight="1" x14ac:dyDescent="0.4">
      <c r="A161" s="34">
        <v>161</v>
      </c>
      <c r="B161" s="41" t="s">
        <v>78</v>
      </c>
      <c r="C161" s="42" t="s">
        <v>5029</v>
      </c>
      <c r="D161" s="47" t="s">
        <v>5031</v>
      </c>
      <c r="E161" s="47" t="s">
        <v>5032</v>
      </c>
      <c r="F161" s="47" t="s">
        <v>5033</v>
      </c>
      <c r="G161" s="64" t="s">
        <v>1</v>
      </c>
      <c r="H161" s="64" t="s">
        <v>1</v>
      </c>
      <c r="I161" s="64" t="s">
        <v>1</v>
      </c>
      <c r="J161" s="64" t="s">
        <v>1</v>
      </c>
      <c r="K161" s="64" t="s">
        <v>1</v>
      </c>
      <c r="L161" s="40" t="str">
        <f t="shared" si="119"/>
        <v>Infraestruturas</v>
      </c>
      <c r="M161" s="40" t="str">
        <f t="shared" si="120"/>
        <v>Urbanas</v>
      </c>
      <c r="N161" s="40" t="str">
        <f t="shared" si="121"/>
        <v>Sinalizações</v>
      </c>
      <c r="O161" s="40" t="str">
        <f t="shared" si="122"/>
        <v>Totem Informativo</v>
      </c>
      <c r="P161" s="40" t="s">
        <v>4882</v>
      </c>
      <c r="Q161" s="57" t="str">
        <f t="shared" ref="Q161" si="124">_xlfn.TRANSLATE(P161,"pt","es")</f>
        <v>Tótem de información urbana</v>
      </c>
      <c r="R161" s="37" t="s">
        <v>1</v>
      </c>
      <c r="S161" s="38" t="str">
        <f t="shared" si="99"/>
        <v>Infraestruturas</v>
      </c>
      <c r="T161" s="38" t="str">
        <f t="shared" si="100"/>
        <v>Urbanas</v>
      </c>
      <c r="U161" s="38" t="str">
        <f t="shared" si="101"/>
        <v>Sinalizações</v>
      </c>
      <c r="V161" s="35" t="s">
        <v>4844</v>
      </c>
      <c r="W161" s="20" t="str">
        <f t="shared" si="102"/>
        <v>Key.Inf.161</v>
      </c>
      <c r="X161" s="36" t="s">
        <v>165</v>
      </c>
      <c r="Y161" s="38" t="s">
        <v>4938</v>
      </c>
    </row>
    <row r="162" spans="1:25" ht="6" customHeight="1" x14ac:dyDescent="0.4">
      <c r="A162" s="34">
        <v>162</v>
      </c>
      <c r="B162" s="41" t="s">
        <v>78</v>
      </c>
      <c r="C162" s="42" t="s">
        <v>5029</v>
      </c>
      <c r="D162" s="41" t="s">
        <v>5034</v>
      </c>
      <c r="E162" s="45" t="s">
        <v>5023</v>
      </c>
      <c r="F162" s="47" t="s">
        <v>122</v>
      </c>
      <c r="G162" s="68" t="s">
        <v>1</v>
      </c>
      <c r="H162" s="68" t="s">
        <v>1</v>
      </c>
      <c r="I162" s="68" t="s">
        <v>1</v>
      </c>
      <c r="J162" s="68" t="s">
        <v>1</v>
      </c>
      <c r="K162" s="68" t="s">
        <v>1</v>
      </c>
      <c r="L162" s="39" t="str">
        <f t="shared" ref="L162" si="125">_xlfn.CONCAT(C162)</f>
        <v>Infraestruturas</v>
      </c>
      <c r="M162" s="35" t="str">
        <f t="shared" ref="M162" si="126">CONCATENATE("", D162)</f>
        <v>Rodoviárias</v>
      </c>
      <c r="N162" s="35" t="str">
        <f t="shared" ref="N162" si="127">(SUBSTITUTE(SUBSTITUTE(CONCATENATE("",E162),"."," ")," De "," de "))</f>
        <v>Vias</v>
      </c>
      <c r="O162" s="36" t="str">
        <f t="shared" ref="O162" si="128">F162</f>
        <v>Estrada.Vicinal</v>
      </c>
      <c r="P162" s="40" t="s">
        <v>92</v>
      </c>
      <c r="Q162" s="39" t="s">
        <v>255</v>
      </c>
      <c r="R162" s="37" t="s">
        <v>1</v>
      </c>
      <c r="S162" s="38" t="str">
        <f t="shared" si="58"/>
        <v>Infraestruturas</v>
      </c>
      <c r="T162" s="38" t="str">
        <f t="shared" si="59"/>
        <v>Rodoviárias</v>
      </c>
      <c r="U162" s="38" t="str">
        <f t="shared" si="59"/>
        <v>Vias</v>
      </c>
      <c r="V162" s="35" t="s">
        <v>4844</v>
      </c>
      <c r="W162" s="20" t="str">
        <f t="shared" si="3"/>
        <v>Key.Inf.162</v>
      </c>
      <c r="X162" s="36" t="s">
        <v>157</v>
      </c>
      <c r="Y162" s="54" t="s">
        <v>158</v>
      </c>
    </row>
    <row r="163" spans="1:25" ht="6" customHeight="1" x14ac:dyDescent="0.4">
      <c r="A163" s="34">
        <v>163</v>
      </c>
      <c r="B163" s="41" t="s">
        <v>78</v>
      </c>
      <c r="C163" s="42" t="s">
        <v>5029</v>
      </c>
      <c r="D163" s="41" t="s">
        <v>5034</v>
      </c>
      <c r="E163" s="45" t="s">
        <v>5023</v>
      </c>
      <c r="F163" s="47" t="s">
        <v>123</v>
      </c>
      <c r="G163" s="68" t="s">
        <v>1</v>
      </c>
      <c r="H163" s="68" t="s">
        <v>1</v>
      </c>
      <c r="I163" s="68" t="s">
        <v>1</v>
      </c>
      <c r="J163" s="68" t="s">
        <v>1</v>
      </c>
      <c r="K163" s="68" t="s">
        <v>1</v>
      </c>
      <c r="L163" s="39" t="str">
        <f t="shared" ref="L163:L178" si="129">_xlfn.CONCAT(C163)</f>
        <v>Infraestruturas</v>
      </c>
      <c r="M163" s="35" t="str">
        <f t="shared" ref="M163:M178" si="130">CONCATENATE("", D163)</f>
        <v>Rodoviárias</v>
      </c>
      <c r="N163" s="35" t="str">
        <f t="shared" ref="N163:N178" si="131">(SUBSTITUTE(SUBSTITUTE(CONCATENATE("",E163),"."," ")," De "," de "))</f>
        <v>Vias</v>
      </c>
      <c r="O163" s="36" t="str">
        <f t="shared" ref="O163:O178" si="132">F163</f>
        <v>Rodovia.Vicinal</v>
      </c>
      <c r="P163" s="40" t="s">
        <v>93</v>
      </c>
      <c r="Q163" s="39" t="s">
        <v>256</v>
      </c>
      <c r="R163" s="37" t="s">
        <v>1</v>
      </c>
      <c r="S163" s="38" t="str">
        <f t="shared" si="58"/>
        <v>Infraestruturas</v>
      </c>
      <c r="T163" s="38" t="str">
        <f t="shared" si="59"/>
        <v>Rodoviárias</v>
      </c>
      <c r="U163" s="38" t="str">
        <f t="shared" si="59"/>
        <v>Vias</v>
      </c>
      <c r="V163" s="35" t="s">
        <v>4844</v>
      </c>
      <c r="W163" s="20" t="str">
        <f t="shared" si="3"/>
        <v>Key.Inf.163</v>
      </c>
      <c r="X163" s="36" t="s">
        <v>157</v>
      </c>
      <c r="Y163" s="54" t="s">
        <v>158</v>
      </c>
    </row>
    <row r="164" spans="1:25" ht="6" customHeight="1" x14ac:dyDescent="0.4">
      <c r="A164" s="34">
        <v>164</v>
      </c>
      <c r="B164" s="41" t="s">
        <v>78</v>
      </c>
      <c r="C164" s="42" t="s">
        <v>5029</v>
      </c>
      <c r="D164" s="41" t="s">
        <v>5034</v>
      </c>
      <c r="E164" s="45" t="s">
        <v>5023</v>
      </c>
      <c r="F164" s="47" t="s">
        <v>130</v>
      </c>
      <c r="G164" s="68" t="s">
        <v>1</v>
      </c>
      <c r="H164" s="68" t="s">
        <v>1</v>
      </c>
      <c r="I164" s="68" t="s">
        <v>1</v>
      </c>
      <c r="J164" s="68" t="s">
        <v>1</v>
      </c>
      <c r="K164" s="68" t="s">
        <v>1</v>
      </c>
      <c r="L164" s="39" t="str">
        <f t="shared" si="129"/>
        <v>Infraestruturas</v>
      </c>
      <c r="M164" s="35" t="str">
        <f t="shared" si="130"/>
        <v>Rodoviárias</v>
      </c>
      <c r="N164" s="35" t="str">
        <f t="shared" si="131"/>
        <v>Vias</v>
      </c>
      <c r="O164" s="36" t="str">
        <f t="shared" si="132"/>
        <v>Viela.Urbana</v>
      </c>
      <c r="P164" s="40" t="s">
        <v>135</v>
      </c>
      <c r="Q164" s="39" t="s">
        <v>257</v>
      </c>
      <c r="R164" s="37" t="s">
        <v>1</v>
      </c>
      <c r="S164" s="38" t="str">
        <f t="shared" si="58"/>
        <v>Infraestruturas</v>
      </c>
      <c r="T164" s="38" t="str">
        <f t="shared" si="59"/>
        <v>Rodoviárias</v>
      </c>
      <c r="U164" s="38" t="str">
        <f t="shared" si="59"/>
        <v>Vias</v>
      </c>
      <c r="V164" s="35" t="s">
        <v>4844</v>
      </c>
      <c r="W164" s="20" t="str">
        <f t="shared" si="3"/>
        <v>Key.Inf.164</v>
      </c>
      <c r="X164" s="36" t="s">
        <v>157</v>
      </c>
      <c r="Y164" s="54" t="s">
        <v>158</v>
      </c>
    </row>
    <row r="165" spans="1:25" ht="6" customHeight="1" x14ac:dyDescent="0.4">
      <c r="A165" s="34">
        <v>165</v>
      </c>
      <c r="B165" s="41" t="s">
        <v>78</v>
      </c>
      <c r="C165" s="42" t="s">
        <v>5029</v>
      </c>
      <c r="D165" s="41" t="s">
        <v>5034</v>
      </c>
      <c r="E165" s="45" t="s">
        <v>5023</v>
      </c>
      <c r="F165" s="47" t="s">
        <v>132</v>
      </c>
      <c r="G165" s="68" t="s">
        <v>1</v>
      </c>
      <c r="H165" s="68" t="s">
        <v>1</v>
      </c>
      <c r="I165" s="68" t="s">
        <v>1</v>
      </c>
      <c r="J165" s="68" t="s">
        <v>1</v>
      </c>
      <c r="K165" s="68" t="s">
        <v>1</v>
      </c>
      <c r="L165" s="39" t="str">
        <f t="shared" ref="L165" si="133">_xlfn.CONCAT(C165)</f>
        <v>Infraestruturas</v>
      </c>
      <c r="M165" s="35" t="str">
        <f t="shared" ref="M165" si="134">CONCATENATE("", D165)</f>
        <v>Rodoviárias</v>
      </c>
      <c r="N165" s="35" t="str">
        <f t="shared" ref="N165" si="135">(SUBSTITUTE(SUBSTITUTE(CONCATENATE("",E165),"."," ")," De "," de "))</f>
        <v>Vias</v>
      </c>
      <c r="O165" s="36" t="str">
        <f t="shared" ref="O165" si="136">F165</f>
        <v>Rua.Local.Urbana</v>
      </c>
      <c r="P165" s="40" t="s">
        <v>139</v>
      </c>
      <c r="Q165" s="39" t="s">
        <v>258</v>
      </c>
      <c r="R165" s="37" t="s">
        <v>1</v>
      </c>
      <c r="S165" s="38" t="str">
        <f t="shared" si="58"/>
        <v>Infraestruturas</v>
      </c>
      <c r="T165" s="38" t="str">
        <f t="shared" si="59"/>
        <v>Rodoviárias</v>
      </c>
      <c r="U165" s="38" t="str">
        <f t="shared" si="59"/>
        <v>Vias</v>
      </c>
      <c r="V165" s="35" t="s">
        <v>4844</v>
      </c>
      <c r="W165" s="20" t="str">
        <f t="shared" si="3"/>
        <v>Key.Inf.165</v>
      </c>
      <c r="X165" s="36" t="s">
        <v>157</v>
      </c>
      <c r="Y165" s="54" t="s">
        <v>158</v>
      </c>
    </row>
    <row r="166" spans="1:25" ht="6" customHeight="1" x14ac:dyDescent="0.4">
      <c r="A166" s="34">
        <v>166</v>
      </c>
      <c r="B166" s="41" t="s">
        <v>78</v>
      </c>
      <c r="C166" s="42" t="s">
        <v>5029</v>
      </c>
      <c r="D166" s="41" t="s">
        <v>5034</v>
      </c>
      <c r="E166" s="45" t="s">
        <v>5023</v>
      </c>
      <c r="F166" s="47" t="s">
        <v>131</v>
      </c>
      <c r="G166" s="68" t="s">
        <v>1</v>
      </c>
      <c r="H166" s="68" t="s">
        <v>1</v>
      </c>
      <c r="I166" s="68" t="s">
        <v>1</v>
      </c>
      <c r="J166" s="68" t="s">
        <v>1</v>
      </c>
      <c r="K166" s="68" t="s">
        <v>1</v>
      </c>
      <c r="L166" s="39" t="str">
        <f t="shared" ref="L166" si="137">_xlfn.CONCAT(C166)</f>
        <v>Infraestruturas</v>
      </c>
      <c r="M166" s="35" t="str">
        <f t="shared" ref="M166" si="138">CONCATENATE("", D166)</f>
        <v>Rodoviárias</v>
      </c>
      <c r="N166" s="35" t="str">
        <f t="shared" ref="N166" si="139">(SUBSTITUTE(SUBSTITUTE(CONCATENATE("",E166),"."," ")," De "," de "))</f>
        <v>Vias</v>
      </c>
      <c r="O166" s="36" t="str">
        <f t="shared" ref="O166" si="140">F166</f>
        <v>Rua.Coletora.Urbana</v>
      </c>
      <c r="P166" s="40" t="s">
        <v>136</v>
      </c>
      <c r="Q166" s="39" t="s">
        <v>259</v>
      </c>
      <c r="R166" s="37" t="s">
        <v>1</v>
      </c>
      <c r="S166" s="38" t="str">
        <f t="shared" si="58"/>
        <v>Infraestruturas</v>
      </c>
      <c r="T166" s="38" t="str">
        <f t="shared" si="59"/>
        <v>Rodoviárias</v>
      </c>
      <c r="U166" s="38" t="str">
        <f t="shared" si="59"/>
        <v>Vias</v>
      </c>
      <c r="V166" s="35" t="s">
        <v>4844</v>
      </c>
      <c r="W166" s="20" t="str">
        <f t="shared" si="3"/>
        <v>Key.Inf.166</v>
      </c>
      <c r="X166" s="36" t="s">
        <v>157</v>
      </c>
      <c r="Y166" s="54" t="s">
        <v>158</v>
      </c>
    </row>
    <row r="167" spans="1:25" ht="6" customHeight="1" x14ac:dyDescent="0.4">
      <c r="A167" s="34">
        <v>167</v>
      </c>
      <c r="B167" s="41" t="s">
        <v>78</v>
      </c>
      <c r="C167" s="42" t="s">
        <v>5029</v>
      </c>
      <c r="D167" s="41" t="s">
        <v>5034</v>
      </c>
      <c r="E167" s="45" t="s">
        <v>5023</v>
      </c>
      <c r="F167" s="47" t="s">
        <v>134</v>
      </c>
      <c r="G167" s="68" t="s">
        <v>1</v>
      </c>
      <c r="H167" s="68" t="s">
        <v>1</v>
      </c>
      <c r="I167" s="68" t="s">
        <v>1</v>
      </c>
      <c r="J167" s="68" t="s">
        <v>1</v>
      </c>
      <c r="K167" s="68" t="s">
        <v>1</v>
      </c>
      <c r="L167" s="39" t="str">
        <f t="shared" si="129"/>
        <v>Infraestruturas</v>
      </c>
      <c r="M167" s="35" t="str">
        <f t="shared" si="130"/>
        <v>Rodoviárias</v>
      </c>
      <c r="N167" s="35" t="str">
        <f t="shared" si="131"/>
        <v>Vias</v>
      </c>
      <c r="O167" s="36" t="str">
        <f t="shared" si="132"/>
        <v>Avenida.Arterial</v>
      </c>
      <c r="P167" s="40" t="s">
        <v>137</v>
      </c>
      <c r="Q167" s="39" t="s">
        <v>260</v>
      </c>
      <c r="R167" s="37" t="s">
        <v>1</v>
      </c>
      <c r="S167" s="38" t="str">
        <f t="shared" si="58"/>
        <v>Infraestruturas</v>
      </c>
      <c r="T167" s="38" t="str">
        <f t="shared" si="59"/>
        <v>Rodoviárias</v>
      </c>
      <c r="U167" s="38" t="str">
        <f t="shared" si="59"/>
        <v>Vias</v>
      </c>
      <c r="V167" s="35" t="s">
        <v>4844</v>
      </c>
      <c r="W167" s="20" t="str">
        <f t="shared" si="3"/>
        <v>Key.Inf.167</v>
      </c>
      <c r="X167" s="36" t="s">
        <v>157</v>
      </c>
      <c r="Y167" s="54" t="s">
        <v>158</v>
      </c>
    </row>
    <row r="168" spans="1:25" ht="6" customHeight="1" x14ac:dyDescent="0.4">
      <c r="A168" s="34">
        <v>168</v>
      </c>
      <c r="B168" s="41" t="s">
        <v>78</v>
      </c>
      <c r="C168" s="42" t="s">
        <v>5029</v>
      </c>
      <c r="D168" s="41" t="s">
        <v>5034</v>
      </c>
      <c r="E168" s="45" t="s">
        <v>5023</v>
      </c>
      <c r="F168" s="47" t="s">
        <v>133</v>
      </c>
      <c r="G168" s="68" t="s">
        <v>1</v>
      </c>
      <c r="H168" s="68" t="s">
        <v>1</v>
      </c>
      <c r="I168" s="68" t="s">
        <v>1</v>
      </c>
      <c r="J168" s="68" t="s">
        <v>1</v>
      </c>
      <c r="K168" s="68" t="s">
        <v>1</v>
      </c>
      <c r="L168" s="39" t="str">
        <f t="shared" si="129"/>
        <v>Infraestruturas</v>
      </c>
      <c r="M168" s="35" t="str">
        <f t="shared" si="130"/>
        <v>Rodoviárias</v>
      </c>
      <c r="N168" s="35" t="str">
        <f t="shared" si="131"/>
        <v>Vias</v>
      </c>
      <c r="O168" s="36" t="str">
        <f t="shared" si="132"/>
        <v>Avenida.Expressa</v>
      </c>
      <c r="P168" s="40" t="s">
        <v>138</v>
      </c>
      <c r="Q168" s="39" t="s">
        <v>261</v>
      </c>
      <c r="R168" s="37" t="s">
        <v>1</v>
      </c>
      <c r="S168" s="38" t="str">
        <f t="shared" ref="S168" si="141">SUBSTITUTE(C168, ".", " ")</f>
        <v>Infraestruturas</v>
      </c>
      <c r="T168" s="38" t="str">
        <f t="shared" ref="T168" si="142">SUBSTITUTE(D168, ".", " ")</f>
        <v>Rodoviárias</v>
      </c>
      <c r="U168" s="38" t="str">
        <f t="shared" si="59"/>
        <v>Vias</v>
      </c>
      <c r="V168" s="35" t="s">
        <v>4844</v>
      </c>
      <c r="W168" s="20" t="str">
        <f t="shared" ref="W168" si="143">CONCATENATE("Key.",LEFT(C168,3),".",A168)</f>
        <v>Key.Inf.168</v>
      </c>
      <c r="X168" s="36" t="s">
        <v>157</v>
      </c>
      <c r="Y168" s="54" t="s">
        <v>158</v>
      </c>
    </row>
    <row r="169" spans="1:25" ht="6" customHeight="1" x14ac:dyDescent="0.4">
      <c r="A169" s="34">
        <v>169</v>
      </c>
      <c r="B169" s="41" t="s">
        <v>78</v>
      </c>
      <c r="C169" s="42" t="s">
        <v>5029</v>
      </c>
      <c r="D169" s="41" t="s">
        <v>5034</v>
      </c>
      <c r="E169" s="45" t="s">
        <v>5023</v>
      </c>
      <c r="F169" s="47" t="s">
        <v>4893</v>
      </c>
      <c r="G169" s="68" t="s">
        <v>1</v>
      </c>
      <c r="H169" s="68" t="s">
        <v>1</v>
      </c>
      <c r="I169" s="68" t="s">
        <v>1</v>
      </c>
      <c r="J169" s="68" t="s">
        <v>1</v>
      </c>
      <c r="K169" s="68" t="s">
        <v>1</v>
      </c>
      <c r="L169" s="39" t="str">
        <f t="shared" ref="L169" si="144">_xlfn.CONCAT(C169)</f>
        <v>Infraestruturas</v>
      </c>
      <c r="M169" s="35" t="str">
        <f t="shared" ref="M169" si="145">CONCATENATE("", D169)</f>
        <v>Rodoviárias</v>
      </c>
      <c r="N169" s="35" t="str">
        <f t="shared" ref="N169" si="146">(SUBSTITUTE(SUBSTITUTE(CONCATENATE("",E169),"."," ")," De "," de "))</f>
        <v>Vias</v>
      </c>
      <c r="O169" s="36" t="str">
        <f t="shared" ref="O169" si="147">F169</f>
        <v>Corredor.BRT</v>
      </c>
      <c r="P169" s="40" t="s">
        <v>4894</v>
      </c>
      <c r="Q169" s="40" t="s">
        <v>4895</v>
      </c>
      <c r="R169" s="37" t="s">
        <v>1</v>
      </c>
      <c r="S169" s="38" t="str">
        <f t="shared" si="58"/>
        <v>Infraestruturas</v>
      </c>
      <c r="T169" s="38" t="str">
        <f t="shared" si="59"/>
        <v>Rodoviárias</v>
      </c>
      <c r="U169" s="38" t="str">
        <f t="shared" si="59"/>
        <v>Vias</v>
      </c>
      <c r="V169" s="35" t="s">
        <v>4844</v>
      </c>
      <c r="W169" s="20" t="str">
        <f t="shared" si="3"/>
        <v>Key.Inf.169</v>
      </c>
      <c r="X169" s="36" t="s">
        <v>157</v>
      </c>
      <c r="Y169" s="54" t="s">
        <v>158</v>
      </c>
    </row>
    <row r="170" spans="1:25" ht="6" customHeight="1" x14ac:dyDescent="0.4">
      <c r="A170" s="34">
        <v>170</v>
      </c>
      <c r="B170" s="41" t="s">
        <v>78</v>
      </c>
      <c r="C170" s="42" t="s">
        <v>5029</v>
      </c>
      <c r="D170" s="41" t="s">
        <v>5034</v>
      </c>
      <c r="E170" s="45" t="s">
        <v>5024</v>
      </c>
      <c r="F170" s="47" t="s">
        <v>113</v>
      </c>
      <c r="G170" s="68" t="s">
        <v>1</v>
      </c>
      <c r="H170" s="68" t="s">
        <v>1</v>
      </c>
      <c r="I170" s="68" t="s">
        <v>1</v>
      </c>
      <c r="J170" s="68" t="s">
        <v>1</v>
      </c>
      <c r="K170" s="68" t="s">
        <v>1</v>
      </c>
      <c r="L170" s="39" t="str">
        <f t="shared" ref="L170:L172" si="148">_xlfn.CONCAT(C170)</f>
        <v>Infraestruturas</v>
      </c>
      <c r="M170" s="35" t="str">
        <f t="shared" ref="M170:M172" si="149">CONCATENATE("", D170)</f>
        <v>Rodoviárias</v>
      </c>
      <c r="N170" s="35" t="str">
        <f t="shared" ref="N170:N172" si="150">(SUBSTITUTE(SUBSTITUTE(CONCATENATE("",E170),"."," ")," De "," de "))</f>
        <v>Faixas</v>
      </c>
      <c r="O170" s="36" t="str">
        <f t="shared" ref="O170:O172" si="151">F170</f>
        <v>Faixa.de.Rolamento</v>
      </c>
      <c r="P170" s="40" t="s">
        <v>94</v>
      </c>
      <c r="Q170" s="39" t="s">
        <v>262</v>
      </c>
      <c r="R170" s="37" t="s">
        <v>1</v>
      </c>
      <c r="S170" s="38" t="str">
        <f t="shared" si="58"/>
        <v>Infraestruturas</v>
      </c>
      <c r="T170" s="38" t="str">
        <f t="shared" si="59"/>
        <v>Rodoviárias</v>
      </c>
      <c r="U170" s="38" t="str">
        <f t="shared" si="59"/>
        <v>Faixas</v>
      </c>
      <c r="V170" s="35" t="s">
        <v>4844</v>
      </c>
      <c r="W170" s="20" t="str">
        <f t="shared" si="3"/>
        <v>Key.Inf.170</v>
      </c>
      <c r="X170" s="36" t="s">
        <v>157</v>
      </c>
      <c r="Y170" s="54" t="s">
        <v>158</v>
      </c>
    </row>
    <row r="171" spans="1:25" ht="6" customHeight="1" x14ac:dyDescent="0.4">
      <c r="A171" s="34">
        <v>171</v>
      </c>
      <c r="B171" s="41" t="s">
        <v>78</v>
      </c>
      <c r="C171" s="42" t="s">
        <v>5029</v>
      </c>
      <c r="D171" s="41" t="s">
        <v>5034</v>
      </c>
      <c r="E171" s="45" t="s">
        <v>5024</v>
      </c>
      <c r="F171" s="47" t="s">
        <v>124</v>
      </c>
      <c r="G171" s="68" t="s">
        <v>1</v>
      </c>
      <c r="H171" s="68" t="s">
        <v>1</v>
      </c>
      <c r="I171" s="68" t="s">
        <v>1</v>
      </c>
      <c r="J171" s="68" t="s">
        <v>1</v>
      </c>
      <c r="K171" s="68" t="s">
        <v>1</v>
      </c>
      <c r="L171" s="39" t="str">
        <f t="shared" si="148"/>
        <v>Infraestruturas</v>
      </c>
      <c r="M171" s="35" t="str">
        <f t="shared" si="149"/>
        <v>Rodoviárias</v>
      </c>
      <c r="N171" s="35" t="str">
        <f t="shared" si="150"/>
        <v>Faixas</v>
      </c>
      <c r="O171" s="36" t="str">
        <f t="shared" si="151"/>
        <v>Calçada</v>
      </c>
      <c r="P171" s="40" t="s">
        <v>125</v>
      </c>
      <c r="Q171" s="39" t="s">
        <v>264</v>
      </c>
      <c r="R171" s="37" t="s">
        <v>1</v>
      </c>
      <c r="S171" s="38" t="str">
        <f t="shared" si="58"/>
        <v>Infraestruturas</v>
      </c>
      <c r="T171" s="38" t="str">
        <f t="shared" si="59"/>
        <v>Rodoviárias</v>
      </c>
      <c r="U171" s="38" t="str">
        <f t="shared" si="59"/>
        <v>Faixas</v>
      </c>
      <c r="V171" s="35" t="s">
        <v>4844</v>
      </c>
      <c r="W171" s="20" t="str">
        <f t="shared" si="3"/>
        <v>Key.Inf.171</v>
      </c>
      <c r="X171" s="36" t="s">
        <v>157</v>
      </c>
      <c r="Y171" s="54" t="s">
        <v>158</v>
      </c>
    </row>
    <row r="172" spans="1:25" ht="6" customHeight="1" x14ac:dyDescent="0.4">
      <c r="A172" s="34">
        <v>172</v>
      </c>
      <c r="B172" s="41" t="s">
        <v>78</v>
      </c>
      <c r="C172" s="42" t="s">
        <v>5029</v>
      </c>
      <c r="D172" s="41" t="s">
        <v>5034</v>
      </c>
      <c r="E172" s="45" t="s">
        <v>5024</v>
      </c>
      <c r="F172" s="47" t="s">
        <v>128</v>
      </c>
      <c r="G172" s="68" t="s">
        <v>1</v>
      </c>
      <c r="H172" s="68" t="s">
        <v>1</v>
      </c>
      <c r="I172" s="68" t="s">
        <v>1</v>
      </c>
      <c r="J172" s="68" t="s">
        <v>1</v>
      </c>
      <c r="K172" s="68" t="s">
        <v>1</v>
      </c>
      <c r="L172" s="39" t="str">
        <f t="shared" si="148"/>
        <v>Infraestruturas</v>
      </c>
      <c r="M172" s="35" t="str">
        <f t="shared" si="149"/>
        <v>Rodoviárias</v>
      </c>
      <c r="N172" s="35" t="str">
        <f t="shared" si="150"/>
        <v>Faixas</v>
      </c>
      <c r="O172" s="36" t="str">
        <f t="shared" si="151"/>
        <v>Ciclofaixa</v>
      </c>
      <c r="P172" s="40" t="s">
        <v>129</v>
      </c>
      <c r="Q172" s="39" t="s">
        <v>265</v>
      </c>
      <c r="R172" s="37" t="s">
        <v>1</v>
      </c>
      <c r="S172" s="38" t="str">
        <f t="shared" si="58"/>
        <v>Infraestruturas</v>
      </c>
      <c r="T172" s="38" t="str">
        <f t="shared" si="59"/>
        <v>Rodoviárias</v>
      </c>
      <c r="U172" s="38" t="str">
        <f t="shared" si="59"/>
        <v>Faixas</v>
      </c>
      <c r="V172" s="35" t="s">
        <v>4844</v>
      </c>
      <c r="W172" s="20" t="str">
        <f t="shared" si="3"/>
        <v>Key.Inf.172</v>
      </c>
      <c r="X172" s="36" t="s">
        <v>157</v>
      </c>
      <c r="Y172" s="54" t="s">
        <v>158</v>
      </c>
    </row>
    <row r="173" spans="1:25" ht="6" customHeight="1" x14ac:dyDescent="0.4">
      <c r="A173" s="34">
        <v>173</v>
      </c>
      <c r="B173" s="41" t="s">
        <v>78</v>
      </c>
      <c r="C173" s="42" t="s">
        <v>5029</v>
      </c>
      <c r="D173" s="41" t="s">
        <v>5034</v>
      </c>
      <c r="E173" s="45" t="s">
        <v>5024</v>
      </c>
      <c r="F173" s="47" t="s">
        <v>126</v>
      </c>
      <c r="G173" s="68" t="s">
        <v>1</v>
      </c>
      <c r="H173" s="68" t="s">
        <v>1</v>
      </c>
      <c r="I173" s="68" t="s">
        <v>1</v>
      </c>
      <c r="J173" s="68" t="s">
        <v>1</v>
      </c>
      <c r="K173" s="68" t="s">
        <v>1</v>
      </c>
      <c r="L173" s="39" t="str">
        <f t="shared" si="129"/>
        <v>Infraestruturas</v>
      </c>
      <c r="M173" s="35" t="str">
        <f t="shared" si="130"/>
        <v>Rodoviárias</v>
      </c>
      <c r="N173" s="35" t="str">
        <f t="shared" si="131"/>
        <v>Faixas</v>
      </c>
      <c r="O173" s="36" t="str">
        <f t="shared" si="132"/>
        <v>Ciclovia</v>
      </c>
      <c r="P173" s="40" t="s">
        <v>127</v>
      </c>
      <c r="Q173" s="39" t="s">
        <v>266</v>
      </c>
      <c r="R173" s="37" t="s">
        <v>1</v>
      </c>
      <c r="S173" s="38" t="str">
        <f t="shared" si="58"/>
        <v>Infraestruturas</v>
      </c>
      <c r="T173" s="38" t="str">
        <f t="shared" si="59"/>
        <v>Rodoviárias</v>
      </c>
      <c r="U173" s="38" t="str">
        <f t="shared" si="59"/>
        <v>Faixas</v>
      </c>
      <c r="V173" s="35" t="s">
        <v>4844</v>
      </c>
      <c r="W173" s="20" t="str">
        <f t="shared" si="3"/>
        <v>Key.Inf.173</v>
      </c>
      <c r="X173" s="36" t="s">
        <v>157</v>
      </c>
      <c r="Y173" s="54" t="s">
        <v>158</v>
      </c>
    </row>
    <row r="174" spans="1:25" ht="6" customHeight="1" x14ac:dyDescent="0.4">
      <c r="A174" s="34">
        <v>174</v>
      </c>
      <c r="B174" s="41" t="s">
        <v>78</v>
      </c>
      <c r="C174" s="42" t="s">
        <v>5029</v>
      </c>
      <c r="D174" s="41" t="s">
        <v>5034</v>
      </c>
      <c r="E174" s="45" t="s">
        <v>5024</v>
      </c>
      <c r="F174" s="47" t="s">
        <v>115</v>
      </c>
      <c r="G174" s="68" t="s">
        <v>1</v>
      </c>
      <c r="H174" s="68" t="s">
        <v>1</v>
      </c>
      <c r="I174" s="68" t="s">
        <v>1</v>
      </c>
      <c r="J174" s="68" t="s">
        <v>1</v>
      </c>
      <c r="K174" s="68" t="s">
        <v>1</v>
      </c>
      <c r="L174" s="39" t="str">
        <f t="shared" si="129"/>
        <v>Infraestruturas</v>
      </c>
      <c r="M174" s="35" t="str">
        <f t="shared" si="130"/>
        <v>Rodoviárias</v>
      </c>
      <c r="N174" s="35" t="str">
        <f t="shared" si="131"/>
        <v>Faixas</v>
      </c>
      <c r="O174" s="36" t="str">
        <f t="shared" si="132"/>
        <v>Meio.Fio</v>
      </c>
      <c r="P174" s="40" t="s">
        <v>116</v>
      </c>
      <c r="Q174" s="39" t="s">
        <v>263</v>
      </c>
      <c r="R174" s="37" t="s">
        <v>1</v>
      </c>
      <c r="S174" s="38" t="str">
        <f t="shared" ref="S174" si="152">SUBSTITUTE(C174, ".", " ")</f>
        <v>Infraestruturas</v>
      </c>
      <c r="T174" s="38" t="str">
        <f t="shared" ref="T174" si="153">SUBSTITUTE(D174, ".", " ")</f>
        <v>Rodoviárias</v>
      </c>
      <c r="U174" s="38" t="str">
        <f t="shared" ref="U174" si="154">SUBSTITUTE(E174, ".", " ")</f>
        <v>Faixas</v>
      </c>
      <c r="V174" s="35" t="s">
        <v>4844</v>
      </c>
      <c r="W174" s="20" t="str">
        <f t="shared" ref="W174" si="155">CONCATENATE("Key.",LEFT(C174,3),".",A174)</f>
        <v>Key.Inf.174</v>
      </c>
      <c r="X174" s="36" t="s">
        <v>157</v>
      </c>
      <c r="Y174" s="54" t="s">
        <v>169</v>
      </c>
    </row>
    <row r="175" spans="1:25" ht="6" customHeight="1" x14ac:dyDescent="0.4">
      <c r="A175" s="34">
        <v>175</v>
      </c>
      <c r="B175" s="41" t="s">
        <v>78</v>
      </c>
      <c r="C175" s="42" t="s">
        <v>5029</v>
      </c>
      <c r="D175" s="41" t="s">
        <v>5034</v>
      </c>
      <c r="E175" s="45" t="s">
        <v>5025</v>
      </c>
      <c r="F175" s="47" t="s">
        <v>297</v>
      </c>
      <c r="G175" s="68" t="s">
        <v>1</v>
      </c>
      <c r="H175" s="68" t="s">
        <v>1</v>
      </c>
      <c r="I175" s="68" t="s">
        <v>1</v>
      </c>
      <c r="J175" s="68" t="s">
        <v>1</v>
      </c>
      <c r="K175" s="68" t="s">
        <v>1</v>
      </c>
      <c r="L175" s="39" t="str">
        <f t="shared" ref="L175:L177" si="156">_xlfn.CONCAT(C175)</f>
        <v>Infraestruturas</v>
      </c>
      <c r="M175" s="35" t="str">
        <f t="shared" ref="M175:M177" si="157">CONCATENATE("", D175)</f>
        <v>Rodoviárias</v>
      </c>
      <c r="N175" s="35" t="str">
        <f t="shared" ref="N175:N177" si="158">(SUBSTITUTE(SUBSTITUTE(CONCATENATE("",E175),"."," ")," De "," de "))</f>
        <v>Proteções</v>
      </c>
      <c r="O175" s="36" t="str">
        <f t="shared" ref="O175:O177" si="159">F175</f>
        <v>Contenção.Perfil</v>
      </c>
      <c r="P175" s="40" t="s">
        <v>90</v>
      </c>
      <c r="Q175" s="39" t="s">
        <v>267</v>
      </c>
      <c r="R175" s="37" t="s">
        <v>1</v>
      </c>
      <c r="S175" s="38" t="str">
        <f t="shared" si="58"/>
        <v>Infraestruturas</v>
      </c>
      <c r="T175" s="38" t="str">
        <f t="shared" si="59"/>
        <v>Rodoviárias</v>
      </c>
      <c r="U175" s="38" t="str">
        <f t="shared" si="59"/>
        <v>Proteções</v>
      </c>
      <c r="V175" s="35" t="s">
        <v>4844</v>
      </c>
      <c r="W175" s="20" t="str">
        <f t="shared" si="3"/>
        <v>Key.Inf.175</v>
      </c>
      <c r="X175" s="36" t="s">
        <v>302</v>
      </c>
      <c r="Y175" s="38" t="s">
        <v>170</v>
      </c>
    </row>
    <row r="176" spans="1:25" ht="6" customHeight="1" x14ac:dyDescent="0.4">
      <c r="A176" s="34">
        <v>176</v>
      </c>
      <c r="B176" s="41" t="s">
        <v>78</v>
      </c>
      <c r="C176" s="42" t="s">
        <v>5029</v>
      </c>
      <c r="D176" s="41" t="s">
        <v>5034</v>
      </c>
      <c r="E176" s="45" t="s">
        <v>5025</v>
      </c>
      <c r="F176" s="47" t="s">
        <v>298</v>
      </c>
      <c r="G176" s="68" t="s">
        <v>1</v>
      </c>
      <c r="H176" s="68" t="s">
        <v>1</v>
      </c>
      <c r="I176" s="68" t="s">
        <v>1</v>
      </c>
      <c r="J176" s="68" t="s">
        <v>1</v>
      </c>
      <c r="K176" s="68" t="s">
        <v>1</v>
      </c>
      <c r="L176" s="39" t="str">
        <f t="shared" si="156"/>
        <v>Infraestruturas</v>
      </c>
      <c r="M176" s="35" t="str">
        <f t="shared" si="157"/>
        <v>Rodoviárias</v>
      </c>
      <c r="N176" s="35" t="str">
        <f t="shared" si="158"/>
        <v>Proteções</v>
      </c>
      <c r="O176" s="36" t="str">
        <f t="shared" si="159"/>
        <v>Contenção.Cortina</v>
      </c>
      <c r="P176" s="40" t="s">
        <v>114</v>
      </c>
      <c r="Q176" s="39" t="s">
        <v>303</v>
      </c>
      <c r="R176" s="37" t="s">
        <v>1</v>
      </c>
      <c r="S176" s="38" t="str">
        <f t="shared" si="58"/>
        <v>Infraestruturas</v>
      </c>
      <c r="T176" s="38" t="str">
        <f t="shared" si="59"/>
        <v>Rodoviárias</v>
      </c>
      <c r="U176" s="38" t="str">
        <f t="shared" si="59"/>
        <v>Proteções</v>
      </c>
      <c r="V176" s="35" t="s">
        <v>4844</v>
      </c>
      <c r="W176" s="20" t="str">
        <f t="shared" si="3"/>
        <v>Key.Inf.176</v>
      </c>
      <c r="X176" s="36" t="s">
        <v>302</v>
      </c>
      <c r="Y176" s="38" t="s">
        <v>170</v>
      </c>
    </row>
    <row r="177" spans="1:25" ht="6" customHeight="1" x14ac:dyDescent="0.4">
      <c r="A177" s="34">
        <v>177</v>
      </c>
      <c r="B177" s="41" t="s">
        <v>78</v>
      </c>
      <c r="C177" s="42" t="s">
        <v>5029</v>
      </c>
      <c r="D177" s="41" t="s">
        <v>5034</v>
      </c>
      <c r="E177" s="45" t="s">
        <v>5025</v>
      </c>
      <c r="F177" s="47" t="s">
        <v>299</v>
      </c>
      <c r="G177" s="68" t="s">
        <v>1</v>
      </c>
      <c r="H177" s="68" t="s">
        <v>1</v>
      </c>
      <c r="I177" s="68" t="s">
        <v>1</v>
      </c>
      <c r="J177" s="68" t="s">
        <v>1</v>
      </c>
      <c r="K177" s="68" t="s">
        <v>1</v>
      </c>
      <c r="L177" s="39" t="str">
        <f t="shared" si="156"/>
        <v>Infraestruturas</v>
      </c>
      <c r="M177" s="35" t="str">
        <f t="shared" si="157"/>
        <v>Rodoviárias</v>
      </c>
      <c r="N177" s="35" t="str">
        <f t="shared" si="158"/>
        <v>Proteções</v>
      </c>
      <c r="O177" s="36" t="str">
        <f t="shared" si="159"/>
        <v>Contenção.Guardacorpo</v>
      </c>
      <c r="P177" s="40" t="s">
        <v>91</v>
      </c>
      <c r="Q177" s="39" t="s">
        <v>268</v>
      </c>
      <c r="R177" s="37" t="s">
        <v>1</v>
      </c>
      <c r="S177" s="38" t="str">
        <f t="shared" si="58"/>
        <v>Infraestruturas</v>
      </c>
      <c r="T177" s="38" t="str">
        <f t="shared" si="59"/>
        <v>Rodoviárias</v>
      </c>
      <c r="U177" s="38" t="str">
        <f t="shared" si="59"/>
        <v>Proteções</v>
      </c>
      <c r="V177" s="35" t="s">
        <v>4844</v>
      </c>
      <c r="W177" s="20" t="str">
        <f t="shared" si="3"/>
        <v>Key.Inf.177</v>
      </c>
      <c r="X177" s="36" t="s">
        <v>302</v>
      </c>
      <c r="Y177" s="38" t="s">
        <v>170</v>
      </c>
    </row>
    <row r="178" spans="1:25" ht="6" customHeight="1" x14ac:dyDescent="0.4">
      <c r="A178" s="34">
        <v>178</v>
      </c>
      <c r="B178" s="41" t="s">
        <v>78</v>
      </c>
      <c r="C178" s="42" t="s">
        <v>5029</v>
      </c>
      <c r="D178" s="41" t="s">
        <v>5034</v>
      </c>
      <c r="E178" s="45" t="s">
        <v>5025</v>
      </c>
      <c r="F178" s="47" t="s">
        <v>300</v>
      </c>
      <c r="G178" s="68" t="s">
        <v>1</v>
      </c>
      <c r="H178" s="68" t="s">
        <v>1</v>
      </c>
      <c r="I178" s="68" t="s">
        <v>1</v>
      </c>
      <c r="J178" s="68" t="s">
        <v>1</v>
      </c>
      <c r="K178" s="68" t="s">
        <v>1</v>
      </c>
      <c r="L178" s="39" t="str">
        <f t="shared" si="129"/>
        <v>Infraestruturas</v>
      </c>
      <c r="M178" s="35" t="str">
        <f t="shared" si="130"/>
        <v>Rodoviárias</v>
      </c>
      <c r="N178" s="35" t="str">
        <f t="shared" si="131"/>
        <v>Proteções</v>
      </c>
      <c r="O178" s="36" t="str">
        <f t="shared" si="132"/>
        <v>Contenção.GuardaRail</v>
      </c>
      <c r="P178" s="40" t="s">
        <v>301</v>
      </c>
      <c r="Q178" s="39" t="s">
        <v>373</v>
      </c>
      <c r="R178" s="37" t="s">
        <v>1</v>
      </c>
      <c r="S178" s="38" t="str">
        <f t="shared" si="58"/>
        <v>Infraestruturas</v>
      </c>
      <c r="T178" s="38" t="str">
        <f t="shared" si="59"/>
        <v>Rodoviárias</v>
      </c>
      <c r="U178" s="38" t="str">
        <f t="shared" si="59"/>
        <v>Proteções</v>
      </c>
      <c r="V178" s="35" t="s">
        <v>4844</v>
      </c>
      <c r="W178" s="20" t="str">
        <f t="shared" si="3"/>
        <v>Key.Inf.178</v>
      </c>
      <c r="X178" s="36" t="s">
        <v>302</v>
      </c>
      <c r="Y178" s="38" t="s">
        <v>170</v>
      </c>
    </row>
    <row r="179" spans="1:25" ht="6" customHeight="1" x14ac:dyDescent="0.4">
      <c r="A179" s="34">
        <v>179</v>
      </c>
      <c r="B179" s="41" t="s">
        <v>78</v>
      </c>
      <c r="C179" s="42" t="s">
        <v>5029</v>
      </c>
      <c r="D179" s="41" t="s">
        <v>5034</v>
      </c>
      <c r="E179" s="45" t="s">
        <v>5026</v>
      </c>
      <c r="F179" s="47" t="s">
        <v>117</v>
      </c>
      <c r="G179" s="68" t="s">
        <v>1</v>
      </c>
      <c r="H179" s="68" t="s">
        <v>1</v>
      </c>
      <c r="I179" s="68" t="s">
        <v>1</v>
      </c>
      <c r="J179" s="68" t="s">
        <v>1</v>
      </c>
      <c r="K179" s="68" t="s">
        <v>1</v>
      </c>
      <c r="L179" s="39" t="str">
        <f t="shared" ref="L179:L184" si="160">_xlfn.CONCAT(C179)</f>
        <v>Infraestruturas</v>
      </c>
      <c r="M179" s="35" t="str">
        <f t="shared" ref="M179:M184" si="161">CONCATENATE("", D179)</f>
        <v>Rodoviárias</v>
      </c>
      <c r="N179" s="35" t="str">
        <f t="shared" ref="N179:N205" si="162">(SUBSTITUTE(SUBSTITUTE(CONCATENATE("",E179),"."," ")," De "," de "))</f>
        <v>Obras de Arte Especial</v>
      </c>
      <c r="O179" s="36" t="str">
        <f t="shared" ref="O179:O205" si="163">F179</f>
        <v>Ponte</v>
      </c>
      <c r="P179" s="40" t="s">
        <v>89</v>
      </c>
      <c r="Q179" s="39" t="s">
        <v>269</v>
      </c>
      <c r="R179" s="37" t="s">
        <v>1</v>
      </c>
      <c r="S179" s="38" t="str">
        <f t="shared" si="58"/>
        <v>Infraestruturas</v>
      </c>
      <c r="T179" s="38" t="str">
        <f t="shared" si="59"/>
        <v>Rodoviárias</v>
      </c>
      <c r="U179" s="38" t="str">
        <f t="shared" si="59"/>
        <v>Obras de Arte Especial</v>
      </c>
      <c r="V179" s="35" t="s">
        <v>4844</v>
      </c>
      <c r="W179" s="20" t="str">
        <f t="shared" si="3"/>
        <v>Key.Inf.179</v>
      </c>
      <c r="X179" s="38" t="s">
        <v>4921</v>
      </c>
      <c r="Y179" s="38" t="s">
        <v>140</v>
      </c>
    </row>
    <row r="180" spans="1:25" ht="6" customHeight="1" x14ac:dyDescent="0.4">
      <c r="A180" s="34">
        <v>180</v>
      </c>
      <c r="B180" s="41" t="s">
        <v>78</v>
      </c>
      <c r="C180" s="42" t="s">
        <v>5029</v>
      </c>
      <c r="D180" s="41" t="s">
        <v>5034</v>
      </c>
      <c r="E180" s="45" t="s">
        <v>5026</v>
      </c>
      <c r="F180" s="47" t="s">
        <v>118</v>
      </c>
      <c r="G180" s="68" t="s">
        <v>1</v>
      </c>
      <c r="H180" s="68" t="s">
        <v>1</v>
      </c>
      <c r="I180" s="68" t="s">
        <v>1</v>
      </c>
      <c r="J180" s="68" t="s">
        <v>1</v>
      </c>
      <c r="K180" s="68" t="s">
        <v>1</v>
      </c>
      <c r="L180" s="39" t="str">
        <f t="shared" si="160"/>
        <v>Infraestruturas</v>
      </c>
      <c r="M180" s="35" t="str">
        <f t="shared" si="161"/>
        <v>Rodoviárias</v>
      </c>
      <c r="N180" s="35" t="str">
        <f t="shared" si="162"/>
        <v>Obras de Arte Especial</v>
      </c>
      <c r="O180" s="36" t="str">
        <f t="shared" si="163"/>
        <v>Viaduto</v>
      </c>
      <c r="P180" s="40" t="s">
        <v>119</v>
      </c>
      <c r="Q180" s="39" t="s">
        <v>270</v>
      </c>
      <c r="R180" s="37" t="s">
        <v>1</v>
      </c>
      <c r="S180" s="38" t="str">
        <f t="shared" si="58"/>
        <v>Infraestruturas</v>
      </c>
      <c r="T180" s="38" t="str">
        <f t="shared" si="59"/>
        <v>Rodoviárias</v>
      </c>
      <c r="U180" s="38" t="str">
        <f t="shared" si="59"/>
        <v>Obras de Arte Especial</v>
      </c>
      <c r="V180" s="35" t="s">
        <v>4844</v>
      </c>
      <c r="W180" s="20" t="str">
        <f t="shared" si="3"/>
        <v>Key.Inf.180</v>
      </c>
      <c r="X180" s="38" t="s">
        <v>4921</v>
      </c>
      <c r="Y180" s="38" t="s">
        <v>140</v>
      </c>
    </row>
    <row r="181" spans="1:25" ht="6" customHeight="1" x14ac:dyDescent="0.4">
      <c r="A181" s="34">
        <v>181</v>
      </c>
      <c r="B181" s="41" t="s">
        <v>78</v>
      </c>
      <c r="C181" s="42" t="s">
        <v>5029</v>
      </c>
      <c r="D181" s="41" t="s">
        <v>5034</v>
      </c>
      <c r="E181" s="45" t="s">
        <v>5026</v>
      </c>
      <c r="F181" s="47" t="s">
        <v>4940</v>
      </c>
      <c r="G181" s="68" t="s">
        <v>1</v>
      </c>
      <c r="H181" s="68" t="s">
        <v>1</v>
      </c>
      <c r="I181" s="68" t="s">
        <v>1</v>
      </c>
      <c r="J181" s="68" t="s">
        <v>1</v>
      </c>
      <c r="K181" s="68" t="s">
        <v>1</v>
      </c>
      <c r="L181" s="39" t="str">
        <f t="shared" si="160"/>
        <v>Infraestruturas</v>
      </c>
      <c r="M181" s="35" t="str">
        <f t="shared" si="161"/>
        <v>Rodoviárias</v>
      </c>
      <c r="N181" s="35" t="str">
        <f t="shared" si="162"/>
        <v>Obras de Arte Especial</v>
      </c>
      <c r="O181" s="36" t="str">
        <f t="shared" si="163"/>
        <v>Passarela.Urbana</v>
      </c>
      <c r="P181" s="40" t="s">
        <v>120</v>
      </c>
      <c r="Q181" s="39" t="s">
        <v>271</v>
      </c>
      <c r="R181" s="37" t="s">
        <v>1</v>
      </c>
      <c r="S181" s="38" t="str">
        <f t="shared" si="58"/>
        <v>Infraestruturas</v>
      </c>
      <c r="T181" s="38" t="str">
        <f t="shared" si="59"/>
        <v>Rodoviárias</v>
      </c>
      <c r="U181" s="38" t="str">
        <f t="shared" si="59"/>
        <v>Obras de Arte Especial</v>
      </c>
      <c r="V181" s="35" t="s">
        <v>4844</v>
      </c>
      <c r="W181" s="20" t="str">
        <f t="shared" si="3"/>
        <v>Key.Inf.181</v>
      </c>
      <c r="X181" s="38" t="s">
        <v>4921</v>
      </c>
      <c r="Y181" s="38" t="s">
        <v>140</v>
      </c>
    </row>
    <row r="182" spans="1:25" ht="6" customHeight="1" x14ac:dyDescent="0.4">
      <c r="A182" s="34">
        <v>182</v>
      </c>
      <c r="B182" s="41" t="s">
        <v>78</v>
      </c>
      <c r="C182" s="42" t="s">
        <v>5029</v>
      </c>
      <c r="D182" s="41" t="s">
        <v>5034</v>
      </c>
      <c r="E182" s="45" t="s">
        <v>5026</v>
      </c>
      <c r="F182" s="47" t="s">
        <v>307</v>
      </c>
      <c r="G182" s="68" t="s">
        <v>1</v>
      </c>
      <c r="H182" s="68" t="s">
        <v>1</v>
      </c>
      <c r="I182" s="68" t="s">
        <v>1</v>
      </c>
      <c r="J182" s="68" t="s">
        <v>1</v>
      </c>
      <c r="K182" s="68" t="s">
        <v>1</v>
      </c>
      <c r="L182" s="39" t="str">
        <f t="shared" si="160"/>
        <v>Infraestruturas</v>
      </c>
      <c r="M182" s="35" t="str">
        <f t="shared" si="161"/>
        <v>Rodoviárias</v>
      </c>
      <c r="N182" s="35" t="str">
        <f t="shared" si="162"/>
        <v>Obras de Arte Especial</v>
      </c>
      <c r="O182" s="36" t="str">
        <f t="shared" si="163"/>
        <v>Túnel.Terrestre</v>
      </c>
      <c r="P182" s="40" t="s">
        <v>217</v>
      </c>
      <c r="Q182" s="39" t="s">
        <v>310</v>
      </c>
      <c r="R182" s="37" t="s">
        <v>1</v>
      </c>
      <c r="S182" s="38" t="str">
        <f t="shared" si="58"/>
        <v>Infraestruturas</v>
      </c>
      <c r="T182" s="38" t="str">
        <f t="shared" si="59"/>
        <v>Rodoviárias</v>
      </c>
      <c r="U182" s="38" t="str">
        <f t="shared" si="59"/>
        <v>Obras de Arte Especial</v>
      </c>
      <c r="V182" s="35" t="s">
        <v>4844</v>
      </c>
      <c r="W182" s="20" t="str">
        <f t="shared" si="3"/>
        <v>Key.Inf.182</v>
      </c>
      <c r="X182" s="38" t="s">
        <v>4921</v>
      </c>
      <c r="Y182" s="38" t="s">
        <v>168</v>
      </c>
    </row>
    <row r="183" spans="1:25" ht="6" customHeight="1" x14ac:dyDescent="0.4">
      <c r="A183" s="34">
        <v>183</v>
      </c>
      <c r="B183" s="41" t="s">
        <v>78</v>
      </c>
      <c r="C183" s="42" t="s">
        <v>5029</v>
      </c>
      <c r="D183" s="41" t="s">
        <v>5034</v>
      </c>
      <c r="E183" s="45" t="s">
        <v>5026</v>
      </c>
      <c r="F183" s="47" t="s">
        <v>308</v>
      </c>
      <c r="G183" s="68" t="s">
        <v>1</v>
      </c>
      <c r="H183" s="68" t="s">
        <v>1</v>
      </c>
      <c r="I183" s="68" t="s">
        <v>1</v>
      </c>
      <c r="J183" s="68" t="s">
        <v>1</v>
      </c>
      <c r="K183" s="68" t="s">
        <v>1</v>
      </c>
      <c r="L183" s="39" t="str">
        <f t="shared" ref="L183" si="164">_xlfn.CONCAT(C183)</f>
        <v>Infraestruturas</v>
      </c>
      <c r="M183" s="35" t="str">
        <f t="shared" ref="M183" si="165">CONCATENATE("", D183)</f>
        <v>Rodoviárias</v>
      </c>
      <c r="N183" s="35" t="str">
        <f t="shared" ref="N183" si="166">(SUBSTITUTE(SUBSTITUTE(CONCATENATE("",E183),"."," ")," De "," de "))</f>
        <v>Obras de Arte Especial</v>
      </c>
      <c r="O183" s="36" t="str">
        <f t="shared" ref="O183" si="167">F183</f>
        <v>Túnel.Acuático</v>
      </c>
      <c r="P183" s="40" t="s">
        <v>309</v>
      </c>
      <c r="Q183" s="39" t="s">
        <v>311</v>
      </c>
      <c r="R183" s="37" t="s">
        <v>1</v>
      </c>
      <c r="S183" s="38" t="str">
        <f t="shared" si="58"/>
        <v>Infraestruturas</v>
      </c>
      <c r="T183" s="38" t="str">
        <f t="shared" si="59"/>
        <v>Rodoviárias</v>
      </c>
      <c r="U183" s="38" t="str">
        <f t="shared" si="59"/>
        <v>Obras de Arte Especial</v>
      </c>
      <c r="V183" s="35" t="s">
        <v>4844</v>
      </c>
      <c r="W183" s="20" t="str">
        <f t="shared" si="3"/>
        <v>Key.Inf.183</v>
      </c>
      <c r="X183" s="38" t="s">
        <v>4921</v>
      </c>
      <c r="Y183" s="38" t="s">
        <v>168</v>
      </c>
    </row>
    <row r="184" spans="1:25" ht="6" customHeight="1" x14ac:dyDescent="0.4">
      <c r="A184" s="34">
        <v>184</v>
      </c>
      <c r="B184" s="41" t="s">
        <v>78</v>
      </c>
      <c r="C184" s="42" t="s">
        <v>5029</v>
      </c>
      <c r="D184" s="41" t="s">
        <v>5034</v>
      </c>
      <c r="E184" s="45" t="s">
        <v>5026</v>
      </c>
      <c r="F184" s="47" t="s">
        <v>4939</v>
      </c>
      <c r="G184" s="68" t="s">
        <v>1</v>
      </c>
      <c r="H184" s="68" t="s">
        <v>1</v>
      </c>
      <c r="I184" s="68" t="s">
        <v>1</v>
      </c>
      <c r="J184" s="68" t="s">
        <v>1</v>
      </c>
      <c r="K184" s="68" t="s">
        <v>1</v>
      </c>
      <c r="L184" s="39" t="str">
        <f t="shared" si="160"/>
        <v>Infraestruturas</v>
      </c>
      <c r="M184" s="35" t="str">
        <f t="shared" si="161"/>
        <v>Rodoviárias</v>
      </c>
      <c r="N184" s="35" t="str">
        <f t="shared" si="162"/>
        <v>Obras de Arte Especial</v>
      </c>
      <c r="O184" s="36" t="str">
        <f t="shared" si="163"/>
        <v>Edifício.Garagem</v>
      </c>
      <c r="P184" s="40" t="s">
        <v>121</v>
      </c>
      <c r="Q184" s="39" t="s">
        <v>272</v>
      </c>
      <c r="R184" s="37" t="s">
        <v>1</v>
      </c>
      <c r="S184" s="38" t="str">
        <f t="shared" si="58"/>
        <v>Infraestruturas</v>
      </c>
      <c r="T184" s="38" t="str">
        <f t="shared" si="59"/>
        <v>Rodoviárias</v>
      </c>
      <c r="U184" s="38" t="str">
        <f t="shared" si="59"/>
        <v>Obras de Arte Especial</v>
      </c>
      <c r="V184" s="35" t="s">
        <v>4844</v>
      </c>
      <c r="W184" s="20" t="str">
        <f t="shared" si="3"/>
        <v>Key.Inf.184</v>
      </c>
      <c r="X184" s="38" t="s">
        <v>4921</v>
      </c>
      <c r="Y184" s="38" t="s">
        <v>168</v>
      </c>
    </row>
    <row r="185" spans="1:25" ht="6" customHeight="1" x14ac:dyDescent="0.4">
      <c r="A185" s="34">
        <v>185</v>
      </c>
      <c r="B185" s="41" t="s">
        <v>78</v>
      </c>
      <c r="C185" s="42" t="s">
        <v>5029</v>
      </c>
      <c r="D185" s="41" t="s">
        <v>5034</v>
      </c>
      <c r="E185" s="45" t="s">
        <v>5050</v>
      </c>
      <c r="F185" s="41" t="s">
        <v>171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5" t="str">
        <f t="shared" ref="L185:M205" si="168">CONCATENATE("", C185)</f>
        <v>Infraestruturas</v>
      </c>
      <c r="M185" s="35" t="str">
        <f t="shared" si="168"/>
        <v>Rodoviárias</v>
      </c>
      <c r="N185" s="35" t="str">
        <f t="shared" si="162"/>
        <v>OAE Partes</v>
      </c>
      <c r="O185" s="36" t="str">
        <f t="shared" si="163"/>
        <v>OAE.Aparelho.Apóio</v>
      </c>
      <c r="P185" s="36" t="s">
        <v>194</v>
      </c>
      <c r="Q185" s="39" t="s">
        <v>273</v>
      </c>
      <c r="R185" s="37" t="s">
        <v>1</v>
      </c>
      <c r="S185" s="38" t="str">
        <f t="shared" si="58"/>
        <v>Infraestruturas</v>
      </c>
      <c r="T185" s="38" t="str">
        <f t="shared" si="59"/>
        <v>Rodoviárias</v>
      </c>
      <c r="U185" s="38" t="str">
        <f t="shared" si="59"/>
        <v>OAE Partes</v>
      </c>
      <c r="V185" s="35" t="s">
        <v>4844</v>
      </c>
      <c r="W185" s="20" t="str">
        <f t="shared" si="3"/>
        <v>Key.Inf.185</v>
      </c>
      <c r="X185" s="38" t="s">
        <v>142</v>
      </c>
      <c r="Y185" s="38" t="s">
        <v>141</v>
      </c>
    </row>
    <row r="186" spans="1:25" ht="6" customHeight="1" x14ac:dyDescent="0.4">
      <c r="A186" s="34">
        <v>186</v>
      </c>
      <c r="B186" s="41" t="s">
        <v>78</v>
      </c>
      <c r="C186" s="42" t="s">
        <v>5029</v>
      </c>
      <c r="D186" s="41" t="s">
        <v>5034</v>
      </c>
      <c r="E186" s="45" t="s">
        <v>5050</v>
      </c>
      <c r="F186" s="41" t="s">
        <v>172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5" t="str">
        <f t="shared" ref="L186" si="169">CONCATENATE("", C186)</f>
        <v>Infraestruturas</v>
      </c>
      <c r="M186" s="35" t="str">
        <f t="shared" ref="M186" si="170">CONCATENATE("", D186)</f>
        <v>Rodoviárias</v>
      </c>
      <c r="N186" s="35" t="str">
        <f t="shared" ref="N186" si="171">(SUBSTITUTE(SUBSTITUTE(CONCATENATE("",E186),"."," ")," De "," de "))</f>
        <v>OAE Partes</v>
      </c>
      <c r="O186" s="36" t="str">
        <f t="shared" ref="O186" si="172">F186</f>
        <v>OAE.Estaca</v>
      </c>
      <c r="P186" s="36" t="s">
        <v>195</v>
      </c>
      <c r="Q186" s="39" t="s">
        <v>274</v>
      </c>
      <c r="R186" s="37" t="s">
        <v>1</v>
      </c>
      <c r="S186" s="38" t="str">
        <f t="shared" si="58"/>
        <v>Infraestruturas</v>
      </c>
      <c r="T186" s="38" t="str">
        <f t="shared" si="59"/>
        <v>Rodoviárias</v>
      </c>
      <c r="U186" s="38" t="str">
        <f t="shared" si="59"/>
        <v>OAE Partes</v>
      </c>
      <c r="V186" s="35" t="s">
        <v>4844</v>
      </c>
      <c r="W186" s="20" t="str">
        <f t="shared" ref="W186:W256" si="173">CONCATENATE("Key.",LEFT(C186,3),".",A186)</f>
        <v>Key.Inf.186</v>
      </c>
      <c r="X186" s="38" t="s">
        <v>146</v>
      </c>
      <c r="Y186" s="38" t="s">
        <v>150</v>
      </c>
    </row>
    <row r="187" spans="1:25" ht="6" customHeight="1" x14ac:dyDescent="0.4">
      <c r="A187" s="34">
        <v>187</v>
      </c>
      <c r="B187" s="41" t="s">
        <v>78</v>
      </c>
      <c r="C187" s="42" t="s">
        <v>5029</v>
      </c>
      <c r="D187" s="41" t="s">
        <v>5034</v>
      </c>
      <c r="E187" s="45" t="s">
        <v>5050</v>
      </c>
      <c r="F187" s="41" t="s">
        <v>173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5" t="str">
        <f t="shared" si="168"/>
        <v>Infraestruturas</v>
      </c>
      <c r="M187" s="35" t="str">
        <f t="shared" si="168"/>
        <v>Rodoviárias</v>
      </c>
      <c r="N187" s="35" t="str">
        <f t="shared" si="162"/>
        <v>OAE Partes</v>
      </c>
      <c r="O187" s="36" t="str">
        <f t="shared" si="163"/>
        <v>OAE.Fundação</v>
      </c>
      <c r="P187" s="36" t="s">
        <v>196</v>
      </c>
      <c r="Q187" s="39" t="s">
        <v>275</v>
      </c>
      <c r="R187" s="37" t="s">
        <v>1</v>
      </c>
      <c r="S187" s="38" t="str">
        <f t="shared" si="58"/>
        <v>Infraestruturas</v>
      </c>
      <c r="T187" s="38" t="str">
        <f t="shared" si="59"/>
        <v>Rodoviárias</v>
      </c>
      <c r="U187" s="38" t="str">
        <f t="shared" si="59"/>
        <v>OAE Partes</v>
      </c>
      <c r="V187" s="35" t="s">
        <v>4844</v>
      </c>
      <c r="W187" s="20" t="str">
        <f t="shared" si="173"/>
        <v>Key.Inf.187</v>
      </c>
      <c r="X187" s="38" t="s">
        <v>144</v>
      </c>
      <c r="Y187" s="38" t="s">
        <v>150</v>
      </c>
    </row>
    <row r="188" spans="1:25" ht="6" customHeight="1" x14ac:dyDescent="0.4">
      <c r="A188" s="34">
        <v>188</v>
      </c>
      <c r="B188" s="41" t="s">
        <v>78</v>
      </c>
      <c r="C188" s="42" t="s">
        <v>5029</v>
      </c>
      <c r="D188" s="41" t="s">
        <v>5034</v>
      </c>
      <c r="E188" s="45" t="s">
        <v>5050</v>
      </c>
      <c r="F188" s="41" t="s">
        <v>174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5" t="str">
        <f t="shared" si="168"/>
        <v>Infraestruturas</v>
      </c>
      <c r="M188" s="35" t="str">
        <f t="shared" si="168"/>
        <v>Rodoviárias</v>
      </c>
      <c r="N188" s="35" t="str">
        <f t="shared" si="162"/>
        <v>OAE Partes</v>
      </c>
      <c r="O188" s="36" t="str">
        <f t="shared" si="163"/>
        <v>OAE.Encontro</v>
      </c>
      <c r="P188" s="36" t="s">
        <v>197</v>
      </c>
      <c r="Q188" s="39" t="s">
        <v>276</v>
      </c>
      <c r="R188" s="37" t="s">
        <v>1</v>
      </c>
      <c r="S188" s="38" t="str">
        <f t="shared" si="58"/>
        <v>Infraestruturas</v>
      </c>
      <c r="T188" s="38" t="str">
        <f t="shared" si="59"/>
        <v>Rodoviárias</v>
      </c>
      <c r="U188" s="38" t="str">
        <f t="shared" si="59"/>
        <v>OAE Partes</v>
      </c>
      <c r="V188" s="35" t="s">
        <v>4844</v>
      </c>
      <c r="W188" s="20" t="str">
        <f t="shared" si="173"/>
        <v>Key.Inf.188</v>
      </c>
      <c r="X188" s="38" t="s">
        <v>151</v>
      </c>
      <c r="Y188" s="38" t="s">
        <v>150</v>
      </c>
    </row>
    <row r="189" spans="1:25" ht="6" customHeight="1" x14ac:dyDescent="0.4">
      <c r="A189" s="34">
        <v>189</v>
      </c>
      <c r="B189" s="41" t="s">
        <v>78</v>
      </c>
      <c r="C189" s="42" t="s">
        <v>5029</v>
      </c>
      <c r="D189" s="41" t="s">
        <v>5034</v>
      </c>
      <c r="E189" s="45" t="s">
        <v>5050</v>
      </c>
      <c r="F189" s="41" t="s">
        <v>175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5" t="str">
        <f t="shared" ref="L189:L191" si="174">CONCATENATE("", C189)</f>
        <v>Infraestruturas</v>
      </c>
      <c r="M189" s="35" t="str">
        <f t="shared" ref="M189:M191" si="175">CONCATENATE("", D189)</f>
        <v>Rodoviárias</v>
      </c>
      <c r="N189" s="35" t="str">
        <f t="shared" ref="N189:N191" si="176">(SUBSTITUTE(SUBSTITUTE(CONCATENATE("",E189),"."," ")," De "," de "))</f>
        <v>OAE Partes</v>
      </c>
      <c r="O189" s="36" t="str">
        <f t="shared" ref="O189:O191" si="177">F189</f>
        <v>OAE.Pilone</v>
      </c>
      <c r="P189" s="36" t="s">
        <v>198</v>
      </c>
      <c r="Q189" s="39" t="s">
        <v>277</v>
      </c>
      <c r="R189" s="37" t="s">
        <v>1</v>
      </c>
      <c r="S189" s="38" t="str">
        <f t="shared" si="58"/>
        <v>Infraestruturas</v>
      </c>
      <c r="T189" s="38" t="str">
        <f t="shared" si="59"/>
        <v>Rodoviárias</v>
      </c>
      <c r="U189" s="38" t="str">
        <f t="shared" si="59"/>
        <v>OAE Partes</v>
      </c>
      <c r="V189" s="35" t="s">
        <v>4844</v>
      </c>
      <c r="W189" s="20" t="str">
        <f t="shared" si="173"/>
        <v>Key.Inf.189</v>
      </c>
      <c r="X189" s="38" t="s">
        <v>145</v>
      </c>
      <c r="Y189" s="38" t="s">
        <v>150</v>
      </c>
    </row>
    <row r="190" spans="1:25" ht="6" customHeight="1" x14ac:dyDescent="0.4">
      <c r="A190" s="34">
        <v>190</v>
      </c>
      <c r="B190" s="41" t="s">
        <v>78</v>
      </c>
      <c r="C190" s="42" t="s">
        <v>5029</v>
      </c>
      <c r="D190" s="41" t="s">
        <v>5034</v>
      </c>
      <c r="E190" s="45" t="s">
        <v>5050</v>
      </c>
      <c r="F190" s="41" t="s">
        <v>176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5" t="str">
        <f t="shared" ref="L190" si="178">CONCATENATE("", C190)</f>
        <v>Infraestruturas</v>
      </c>
      <c r="M190" s="35" t="str">
        <f t="shared" ref="M190" si="179">CONCATENATE("", D190)</f>
        <v>Rodoviárias</v>
      </c>
      <c r="N190" s="35" t="str">
        <f t="shared" ref="N190" si="180">(SUBSTITUTE(SUBSTITUTE(CONCATENATE("",E190),"."," ")," De "," de "))</f>
        <v>OAE Partes</v>
      </c>
      <c r="O190" s="36" t="str">
        <f t="shared" ref="O190" si="181">F190</f>
        <v>OAE.Arco</v>
      </c>
      <c r="P190" s="36" t="s">
        <v>199</v>
      </c>
      <c r="Q190" s="39" t="s">
        <v>278</v>
      </c>
      <c r="R190" s="37" t="s">
        <v>1</v>
      </c>
      <c r="S190" s="38" t="str">
        <f t="shared" si="58"/>
        <v>Infraestruturas</v>
      </c>
      <c r="T190" s="38" t="str">
        <f t="shared" si="59"/>
        <v>Rodoviárias</v>
      </c>
      <c r="U190" s="38" t="str">
        <f t="shared" si="59"/>
        <v>OAE Partes</v>
      </c>
      <c r="V190" s="35" t="s">
        <v>4844</v>
      </c>
      <c r="W190" s="20" t="str">
        <f t="shared" si="173"/>
        <v>Key.Inf.190</v>
      </c>
      <c r="X190" s="38" t="s">
        <v>148</v>
      </c>
      <c r="Y190" s="38" t="s">
        <v>150</v>
      </c>
    </row>
    <row r="191" spans="1:25" ht="6" customHeight="1" x14ac:dyDescent="0.4">
      <c r="A191" s="34">
        <v>191</v>
      </c>
      <c r="B191" s="41" t="s">
        <v>78</v>
      </c>
      <c r="C191" s="42" t="s">
        <v>5029</v>
      </c>
      <c r="D191" s="41" t="s">
        <v>5034</v>
      </c>
      <c r="E191" s="45" t="s">
        <v>5050</v>
      </c>
      <c r="F191" s="41" t="s">
        <v>177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5" t="str">
        <f t="shared" si="174"/>
        <v>Infraestruturas</v>
      </c>
      <c r="M191" s="35" t="str">
        <f t="shared" si="175"/>
        <v>Rodoviárias</v>
      </c>
      <c r="N191" s="35" t="str">
        <f t="shared" si="176"/>
        <v>OAE Partes</v>
      </c>
      <c r="O191" s="36" t="str">
        <f t="shared" si="177"/>
        <v>OAE.Torre</v>
      </c>
      <c r="P191" s="36" t="s">
        <v>200</v>
      </c>
      <c r="Q191" s="39" t="s">
        <v>279</v>
      </c>
      <c r="R191" s="37" t="s">
        <v>1</v>
      </c>
      <c r="S191" s="38" t="str">
        <f t="shared" si="58"/>
        <v>Infraestruturas</v>
      </c>
      <c r="T191" s="38" t="str">
        <f t="shared" si="59"/>
        <v>Rodoviárias</v>
      </c>
      <c r="U191" s="38" t="str">
        <f t="shared" si="59"/>
        <v>OAE Partes</v>
      </c>
      <c r="V191" s="35" t="s">
        <v>4844</v>
      </c>
      <c r="W191" s="20" t="str">
        <f t="shared" si="173"/>
        <v>Key.Inf.191</v>
      </c>
      <c r="X191" s="38" t="s">
        <v>149</v>
      </c>
      <c r="Y191" s="38" t="s">
        <v>150</v>
      </c>
    </row>
    <row r="192" spans="1:25" ht="6" customHeight="1" x14ac:dyDescent="0.4">
      <c r="A192" s="34">
        <v>192</v>
      </c>
      <c r="B192" s="41" t="s">
        <v>78</v>
      </c>
      <c r="C192" s="42" t="s">
        <v>5029</v>
      </c>
      <c r="D192" s="41" t="s">
        <v>5034</v>
      </c>
      <c r="E192" s="45" t="s">
        <v>5050</v>
      </c>
      <c r="F192" s="41" t="s">
        <v>178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5" t="str">
        <f t="shared" si="168"/>
        <v>Infraestruturas</v>
      </c>
      <c r="M192" s="35" t="str">
        <f t="shared" si="168"/>
        <v>Rodoviárias</v>
      </c>
      <c r="N192" s="35" t="str">
        <f t="shared" si="162"/>
        <v>OAE Partes</v>
      </c>
      <c r="O192" s="36" t="str">
        <f t="shared" si="163"/>
        <v>OAE.Mastro</v>
      </c>
      <c r="P192" s="36" t="s">
        <v>201</v>
      </c>
      <c r="Q192" s="39" t="s">
        <v>280</v>
      </c>
      <c r="R192" s="37" t="s">
        <v>1</v>
      </c>
      <c r="S192" s="38" t="str">
        <f t="shared" si="58"/>
        <v>Infraestruturas</v>
      </c>
      <c r="T192" s="38" t="str">
        <f t="shared" si="59"/>
        <v>Rodoviárias</v>
      </c>
      <c r="U192" s="38" t="str">
        <f t="shared" si="59"/>
        <v>OAE Partes</v>
      </c>
      <c r="V192" s="35" t="s">
        <v>4844</v>
      </c>
      <c r="W192" s="20" t="str">
        <f t="shared" si="173"/>
        <v>Key.Inf.192</v>
      </c>
      <c r="X192" s="38" t="s">
        <v>149</v>
      </c>
      <c r="Y192" s="38" t="s">
        <v>150</v>
      </c>
    </row>
    <row r="193" spans="1:25" ht="6" customHeight="1" x14ac:dyDescent="0.4">
      <c r="A193" s="34">
        <v>193</v>
      </c>
      <c r="B193" s="41" t="s">
        <v>78</v>
      </c>
      <c r="C193" s="42" t="s">
        <v>5029</v>
      </c>
      <c r="D193" s="41" t="s">
        <v>5034</v>
      </c>
      <c r="E193" s="45" t="s">
        <v>5050</v>
      </c>
      <c r="F193" s="41" t="s">
        <v>179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5" t="str">
        <f t="shared" ref="L193" si="182">CONCATENATE("", C193)</f>
        <v>Infraestruturas</v>
      </c>
      <c r="M193" s="35" t="str">
        <f t="shared" ref="M193" si="183">CONCATENATE("", D193)</f>
        <v>Rodoviárias</v>
      </c>
      <c r="N193" s="35" t="str">
        <f t="shared" ref="N193" si="184">(SUBSTITUTE(SUBSTITUTE(CONCATENATE("",E193),"."," ")," De "," de "))</f>
        <v>OAE Partes</v>
      </c>
      <c r="O193" s="36" t="str">
        <f t="shared" ref="O193" si="185">F193</f>
        <v>OAE.Tabuleiro</v>
      </c>
      <c r="P193" s="36" t="s">
        <v>202</v>
      </c>
      <c r="Q193" s="39" t="s">
        <v>281</v>
      </c>
      <c r="R193" s="37" t="s">
        <v>1</v>
      </c>
      <c r="S193" s="38" t="str">
        <f t="shared" si="58"/>
        <v>Infraestruturas</v>
      </c>
      <c r="T193" s="38" t="str">
        <f t="shared" si="59"/>
        <v>Rodoviárias</v>
      </c>
      <c r="U193" s="38" t="str">
        <f t="shared" si="59"/>
        <v>OAE Partes</v>
      </c>
      <c r="V193" s="35" t="s">
        <v>4844</v>
      </c>
      <c r="W193" s="20" t="str">
        <f t="shared" si="173"/>
        <v>Key.Inf.193</v>
      </c>
      <c r="X193" s="38" t="s">
        <v>152</v>
      </c>
      <c r="Y193" s="38" t="s">
        <v>150</v>
      </c>
    </row>
    <row r="194" spans="1:25" ht="6" customHeight="1" x14ac:dyDescent="0.4">
      <c r="A194" s="34">
        <v>194</v>
      </c>
      <c r="B194" s="41" t="s">
        <v>78</v>
      </c>
      <c r="C194" s="42" t="s">
        <v>5029</v>
      </c>
      <c r="D194" s="41" t="s">
        <v>5034</v>
      </c>
      <c r="E194" s="45" t="s">
        <v>5050</v>
      </c>
      <c r="F194" s="41" t="s">
        <v>180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5" t="str">
        <f t="shared" ref="L194:L197" si="186">CONCATENATE("", C194)</f>
        <v>Infraestruturas</v>
      </c>
      <c r="M194" s="35" t="str">
        <f t="shared" ref="M194:M197" si="187">CONCATENATE("", D194)</f>
        <v>Rodoviárias</v>
      </c>
      <c r="N194" s="35" t="str">
        <f t="shared" ref="N194:N197" si="188">(SUBSTITUTE(SUBSTITUTE(CONCATENATE("",E194),"."," ")," De "," de "))</f>
        <v>OAE Partes</v>
      </c>
      <c r="O194" s="36" t="str">
        <f t="shared" ref="O194:O197" si="189">F194</f>
        <v>OAE.Estai</v>
      </c>
      <c r="P194" s="36" t="s">
        <v>203</v>
      </c>
      <c r="Q194" s="39" t="s">
        <v>282</v>
      </c>
      <c r="R194" s="37" t="s">
        <v>1</v>
      </c>
      <c r="S194" s="38" t="str">
        <f t="shared" si="58"/>
        <v>Infraestruturas</v>
      </c>
      <c r="T194" s="38" t="str">
        <f t="shared" si="59"/>
        <v>Rodoviárias</v>
      </c>
      <c r="U194" s="38" t="str">
        <f t="shared" si="59"/>
        <v>OAE Partes</v>
      </c>
      <c r="V194" s="35" t="s">
        <v>4844</v>
      </c>
      <c r="W194" s="20" t="str">
        <f t="shared" si="173"/>
        <v>Key.Inf.194</v>
      </c>
      <c r="X194" s="38" t="s">
        <v>143</v>
      </c>
      <c r="Y194" s="38" t="s">
        <v>150</v>
      </c>
    </row>
    <row r="195" spans="1:25" ht="6" customHeight="1" x14ac:dyDescent="0.4">
      <c r="A195" s="34">
        <v>195</v>
      </c>
      <c r="B195" s="41" t="s">
        <v>78</v>
      </c>
      <c r="C195" s="42" t="s">
        <v>5029</v>
      </c>
      <c r="D195" s="41" t="s">
        <v>5034</v>
      </c>
      <c r="E195" s="45" t="s">
        <v>5050</v>
      </c>
      <c r="F195" s="41" t="s">
        <v>181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5" t="str">
        <f t="shared" ref="L195" si="190">CONCATENATE("", C195)</f>
        <v>Infraestruturas</v>
      </c>
      <c r="M195" s="35" t="str">
        <f t="shared" ref="M195" si="191">CONCATENATE("", D195)</f>
        <v>Rodoviárias</v>
      </c>
      <c r="N195" s="35" t="str">
        <f t="shared" ref="N195" si="192">(SUBSTITUTE(SUBSTITUTE(CONCATENATE("",E195),"."," ")," De "," de "))</f>
        <v>OAE Partes</v>
      </c>
      <c r="O195" s="36" t="str">
        <f t="shared" ref="O195" si="193">F195</f>
        <v>OAE.Longarina.de.Bordo</v>
      </c>
      <c r="P195" s="36" t="s">
        <v>204</v>
      </c>
      <c r="Q195" s="39" t="s">
        <v>283</v>
      </c>
      <c r="R195" s="37" t="s">
        <v>1</v>
      </c>
      <c r="S195" s="38" t="str">
        <f t="shared" si="58"/>
        <v>Infraestruturas</v>
      </c>
      <c r="T195" s="38" t="str">
        <f t="shared" si="59"/>
        <v>Rodoviárias</v>
      </c>
      <c r="U195" s="38" t="str">
        <f t="shared" si="59"/>
        <v>OAE Partes</v>
      </c>
      <c r="V195" s="35" t="s">
        <v>4844</v>
      </c>
      <c r="W195" s="20" t="str">
        <f t="shared" si="173"/>
        <v>Key.Inf.195</v>
      </c>
      <c r="X195" s="38" t="s">
        <v>156</v>
      </c>
      <c r="Y195" s="38" t="s">
        <v>150</v>
      </c>
    </row>
    <row r="196" spans="1:25" ht="6" customHeight="1" x14ac:dyDescent="0.4">
      <c r="A196" s="34">
        <v>196</v>
      </c>
      <c r="B196" s="41" t="s">
        <v>78</v>
      </c>
      <c r="C196" s="42" t="s">
        <v>5029</v>
      </c>
      <c r="D196" s="41" t="s">
        <v>5034</v>
      </c>
      <c r="E196" s="45" t="s">
        <v>5050</v>
      </c>
      <c r="F196" s="41" t="s">
        <v>182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5" t="str">
        <f t="shared" si="186"/>
        <v>Infraestruturas</v>
      </c>
      <c r="M196" s="35" t="str">
        <f t="shared" si="187"/>
        <v>Rodoviárias</v>
      </c>
      <c r="N196" s="35" t="str">
        <f t="shared" si="188"/>
        <v>OAE Partes</v>
      </c>
      <c r="O196" s="36" t="str">
        <f t="shared" si="189"/>
        <v>OAE.Longarina.Interna</v>
      </c>
      <c r="P196" s="36" t="s">
        <v>205</v>
      </c>
      <c r="Q196" s="39" t="s">
        <v>284</v>
      </c>
      <c r="R196" s="37" t="s">
        <v>1</v>
      </c>
      <c r="S196" s="38" t="str">
        <f t="shared" si="58"/>
        <v>Infraestruturas</v>
      </c>
      <c r="T196" s="38" t="str">
        <f t="shared" si="59"/>
        <v>Rodoviárias</v>
      </c>
      <c r="U196" s="38" t="str">
        <f t="shared" si="59"/>
        <v>OAE Partes</v>
      </c>
      <c r="V196" s="35" t="s">
        <v>4844</v>
      </c>
      <c r="W196" s="20" t="str">
        <f t="shared" si="173"/>
        <v>Key.Inf.196</v>
      </c>
      <c r="X196" s="38" t="s">
        <v>156</v>
      </c>
      <c r="Y196" s="38" t="s">
        <v>150</v>
      </c>
    </row>
    <row r="197" spans="1:25" ht="6" customHeight="1" x14ac:dyDescent="0.4">
      <c r="A197" s="34">
        <v>197</v>
      </c>
      <c r="B197" s="41" t="s">
        <v>78</v>
      </c>
      <c r="C197" s="42" t="s">
        <v>5029</v>
      </c>
      <c r="D197" s="41" t="s">
        <v>5034</v>
      </c>
      <c r="E197" s="45" t="s">
        <v>5050</v>
      </c>
      <c r="F197" s="41" t="s">
        <v>183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5" t="str">
        <f t="shared" si="186"/>
        <v>Infraestruturas</v>
      </c>
      <c r="M197" s="35" t="str">
        <f t="shared" si="187"/>
        <v>Rodoviárias</v>
      </c>
      <c r="N197" s="35" t="str">
        <f t="shared" si="188"/>
        <v>OAE Partes</v>
      </c>
      <c r="O197" s="36" t="str">
        <f t="shared" si="189"/>
        <v>OAE.Transversina</v>
      </c>
      <c r="P197" s="36" t="s">
        <v>206</v>
      </c>
      <c r="Q197" s="39" t="s">
        <v>285</v>
      </c>
      <c r="R197" s="37" t="s">
        <v>1</v>
      </c>
      <c r="S197" s="38" t="str">
        <f t="shared" ref="S197:S256" si="194">SUBSTITUTE(C197, ".", " ")</f>
        <v>Infraestruturas</v>
      </c>
      <c r="T197" s="38" t="str">
        <f t="shared" ref="T197:U256" si="195">SUBSTITUTE(D197, ".", " ")</f>
        <v>Rodoviárias</v>
      </c>
      <c r="U197" s="38" t="str">
        <f t="shared" si="195"/>
        <v>OAE Partes</v>
      </c>
      <c r="V197" s="35" t="s">
        <v>4844</v>
      </c>
      <c r="W197" s="20" t="str">
        <f t="shared" si="173"/>
        <v>Key.Inf.197</v>
      </c>
      <c r="X197" s="38" t="s">
        <v>153</v>
      </c>
      <c r="Y197" s="38" t="s">
        <v>150</v>
      </c>
    </row>
    <row r="198" spans="1:25" ht="6" customHeight="1" x14ac:dyDescent="0.4">
      <c r="A198" s="34">
        <v>198</v>
      </c>
      <c r="B198" s="41" t="s">
        <v>78</v>
      </c>
      <c r="C198" s="42" t="s">
        <v>5029</v>
      </c>
      <c r="D198" s="41" t="s">
        <v>5034</v>
      </c>
      <c r="E198" s="45" t="s">
        <v>5050</v>
      </c>
      <c r="F198" s="41" t="s">
        <v>184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5" t="str">
        <f t="shared" si="168"/>
        <v>Infraestruturas</v>
      </c>
      <c r="M198" s="35" t="str">
        <f t="shared" si="168"/>
        <v>Rodoviárias</v>
      </c>
      <c r="N198" s="35" t="str">
        <f t="shared" si="162"/>
        <v>OAE Partes</v>
      </c>
      <c r="O198" s="36" t="str">
        <f t="shared" si="163"/>
        <v>OAE.Contraventamento</v>
      </c>
      <c r="P198" s="36" t="s">
        <v>207</v>
      </c>
      <c r="Q198" s="39" t="s">
        <v>286</v>
      </c>
      <c r="R198" s="37" t="s">
        <v>1</v>
      </c>
      <c r="S198" s="38" t="str">
        <f t="shared" si="194"/>
        <v>Infraestruturas</v>
      </c>
      <c r="T198" s="38" t="str">
        <f t="shared" si="195"/>
        <v>Rodoviárias</v>
      </c>
      <c r="U198" s="38" t="str">
        <f t="shared" si="195"/>
        <v>OAE Partes</v>
      </c>
      <c r="V198" s="35" t="s">
        <v>4844</v>
      </c>
      <c r="W198" s="20" t="str">
        <f t="shared" si="173"/>
        <v>Key.Inf.198</v>
      </c>
      <c r="X198" s="38" t="s">
        <v>154</v>
      </c>
      <c r="Y198" s="38" t="s">
        <v>150</v>
      </c>
    </row>
    <row r="199" spans="1:25" ht="6" customHeight="1" x14ac:dyDescent="0.4">
      <c r="A199" s="34">
        <v>199</v>
      </c>
      <c r="B199" s="41" t="s">
        <v>78</v>
      </c>
      <c r="C199" s="42" t="s">
        <v>5029</v>
      </c>
      <c r="D199" s="41" t="s">
        <v>5034</v>
      </c>
      <c r="E199" s="45" t="s">
        <v>5050</v>
      </c>
      <c r="F199" s="41" t="s">
        <v>185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5" t="str">
        <f t="shared" si="168"/>
        <v>Infraestruturas</v>
      </c>
      <c r="M199" s="35" t="str">
        <f t="shared" si="168"/>
        <v>Rodoviárias</v>
      </c>
      <c r="N199" s="35" t="str">
        <f t="shared" si="162"/>
        <v>OAE Partes</v>
      </c>
      <c r="O199" s="36" t="str">
        <f t="shared" si="163"/>
        <v>OAE.Diafragma</v>
      </c>
      <c r="P199" s="36" t="s">
        <v>208</v>
      </c>
      <c r="Q199" s="39" t="s">
        <v>287</v>
      </c>
      <c r="R199" s="37" t="s">
        <v>1</v>
      </c>
      <c r="S199" s="38" t="str">
        <f t="shared" si="194"/>
        <v>Infraestruturas</v>
      </c>
      <c r="T199" s="38" t="str">
        <f t="shared" si="195"/>
        <v>Rodoviárias</v>
      </c>
      <c r="U199" s="38" t="str">
        <f t="shared" si="195"/>
        <v>OAE Partes</v>
      </c>
      <c r="V199" s="35" t="s">
        <v>4844</v>
      </c>
      <c r="W199" s="20" t="str">
        <f t="shared" si="173"/>
        <v>Key.Inf.199</v>
      </c>
      <c r="X199" s="38" t="s">
        <v>147</v>
      </c>
      <c r="Y199" s="38" t="s">
        <v>150</v>
      </c>
    </row>
    <row r="200" spans="1:25" ht="6" customHeight="1" x14ac:dyDescent="0.4">
      <c r="A200" s="34">
        <v>200</v>
      </c>
      <c r="B200" s="41" t="s">
        <v>78</v>
      </c>
      <c r="C200" s="42" t="s">
        <v>5029</v>
      </c>
      <c r="D200" s="41" t="s">
        <v>5034</v>
      </c>
      <c r="E200" s="45" t="s">
        <v>5050</v>
      </c>
      <c r="F200" s="41" t="s">
        <v>186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5" t="str">
        <f t="shared" si="168"/>
        <v>Infraestruturas</v>
      </c>
      <c r="M200" s="35" t="str">
        <f t="shared" si="168"/>
        <v>Rodoviárias</v>
      </c>
      <c r="N200" s="35" t="str">
        <f t="shared" si="162"/>
        <v>OAE Partes</v>
      </c>
      <c r="O200" s="36" t="str">
        <f t="shared" si="163"/>
        <v>OAE.Treliça</v>
      </c>
      <c r="P200" s="36" t="s">
        <v>209</v>
      </c>
      <c r="Q200" s="39" t="s">
        <v>288</v>
      </c>
      <c r="R200" s="37" t="s">
        <v>1</v>
      </c>
      <c r="S200" s="38" t="str">
        <f t="shared" si="194"/>
        <v>Infraestruturas</v>
      </c>
      <c r="T200" s="38" t="str">
        <f t="shared" si="195"/>
        <v>Rodoviárias</v>
      </c>
      <c r="U200" s="38" t="str">
        <f t="shared" si="195"/>
        <v>OAE Partes</v>
      </c>
      <c r="V200" s="35" t="s">
        <v>4844</v>
      </c>
      <c r="W200" s="20" t="str">
        <f t="shared" si="173"/>
        <v>Key.Inf.200</v>
      </c>
      <c r="X200" s="38" t="s">
        <v>155</v>
      </c>
      <c r="Y200" s="38" t="s">
        <v>150</v>
      </c>
    </row>
    <row r="201" spans="1:25" ht="6" customHeight="1" x14ac:dyDescent="0.4">
      <c r="A201" s="34">
        <v>201</v>
      </c>
      <c r="B201" s="41" t="s">
        <v>78</v>
      </c>
      <c r="C201" s="42" t="s">
        <v>5029</v>
      </c>
      <c r="D201" s="41" t="s">
        <v>5034</v>
      </c>
      <c r="E201" s="45" t="s">
        <v>5050</v>
      </c>
      <c r="F201" s="41" t="s">
        <v>187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5" t="str">
        <f t="shared" si="168"/>
        <v>Infraestruturas</v>
      </c>
      <c r="M201" s="35" t="str">
        <f t="shared" si="168"/>
        <v>Rodoviárias</v>
      </c>
      <c r="N201" s="35" t="str">
        <f t="shared" si="162"/>
        <v>OAE Partes</v>
      </c>
      <c r="O201" s="36" t="str">
        <f t="shared" si="163"/>
        <v>OAE.Defesa</v>
      </c>
      <c r="P201" s="36" t="s">
        <v>210</v>
      </c>
      <c r="Q201" s="39" t="s">
        <v>289</v>
      </c>
      <c r="R201" s="37" t="s">
        <v>1</v>
      </c>
      <c r="S201" s="38" t="str">
        <f t="shared" si="194"/>
        <v>Infraestruturas</v>
      </c>
      <c r="T201" s="38" t="str">
        <f t="shared" si="195"/>
        <v>Rodoviárias</v>
      </c>
      <c r="U201" s="38" t="str">
        <f t="shared" si="195"/>
        <v>OAE Partes</v>
      </c>
      <c r="V201" s="35" t="s">
        <v>4844</v>
      </c>
      <c r="W201" s="20" t="str">
        <f t="shared" si="173"/>
        <v>Key.Inf.201</v>
      </c>
      <c r="X201" s="38" t="s">
        <v>147</v>
      </c>
      <c r="Y201" s="38" t="s">
        <v>150</v>
      </c>
    </row>
    <row r="202" spans="1:25" ht="6" customHeight="1" x14ac:dyDescent="0.4">
      <c r="A202" s="34">
        <v>202</v>
      </c>
      <c r="B202" s="41" t="s">
        <v>78</v>
      </c>
      <c r="C202" s="42" t="s">
        <v>5029</v>
      </c>
      <c r="D202" s="41" t="s">
        <v>5034</v>
      </c>
      <c r="E202" s="45" t="s">
        <v>5050</v>
      </c>
      <c r="F202" s="41" t="s">
        <v>188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5" t="str">
        <f t="shared" si="168"/>
        <v>Infraestruturas</v>
      </c>
      <c r="M202" s="35" t="str">
        <f t="shared" si="168"/>
        <v>Rodoviárias</v>
      </c>
      <c r="N202" s="35" t="str">
        <f t="shared" si="162"/>
        <v>OAE Partes</v>
      </c>
      <c r="O202" s="36" t="str">
        <f t="shared" si="163"/>
        <v>OAE.Rolamento</v>
      </c>
      <c r="P202" s="36" t="s">
        <v>211</v>
      </c>
      <c r="Q202" s="39" t="s">
        <v>290</v>
      </c>
      <c r="R202" s="37" t="s">
        <v>1</v>
      </c>
      <c r="S202" s="38" t="str">
        <f t="shared" si="194"/>
        <v>Infraestruturas</v>
      </c>
      <c r="T202" s="38" t="str">
        <f t="shared" si="195"/>
        <v>Rodoviárias</v>
      </c>
      <c r="U202" s="38" t="str">
        <f t="shared" si="195"/>
        <v>OAE Partes</v>
      </c>
      <c r="V202" s="35" t="s">
        <v>4844</v>
      </c>
      <c r="W202" s="20" t="str">
        <f t="shared" si="173"/>
        <v>Key.Inf.202</v>
      </c>
      <c r="X202" s="36" t="s">
        <v>157</v>
      </c>
      <c r="Y202" s="54" t="s">
        <v>158</v>
      </c>
    </row>
    <row r="203" spans="1:25" ht="6" customHeight="1" x14ac:dyDescent="0.4">
      <c r="A203" s="34">
        <v>203</v>
      </c>
      <c r="B203" s="41" t="s">
        <v>78</v>
      </c>
      <c r="C203" s="42" t="s">
        <v>5029</v>
      </c>
      <c r="D203" s="41" t="s">
        <v>5034</v>
      </c>
      <c r="E203" s="45" t="s">
        <v>5050</v>
      </c>
      <c r="F203" s="41" t="s">
        <v>189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5" t="str">
        <f t="shared" si="168"/>
        <v>Infraestruturas</v>
      </c>
      <c r="M203" s="35" t="str">
        <f t="shared" si="168"/>
        <v>Rodoviárias</v>
      </c>
      <c r="N203" s="35" t="str">
        <f t="shared" si="162"/>
        <v>OAE Partes</v>
      </c>
      <c r="O203" s="36" t="str">
        <f t="shared" si="163"/>
        <v>OAE.Leito</v>
      </c>
      <c r="P203" s="36" t="s">
        <v>212</v>
      </c>
      <c r="Q203" s="39" t="s">
        <v>291</v>
      </c>
      <c r="R203" s="37" t="s">
        <v>1</v>
      </c>
      <c r="S203" s="38" t="str">
        <f t="shared" si="194"/>
        <v>Infraestruturas</v>
      </c>
      <c r="T203" s="38" t="str">
        <f t="shared" si="195"/>
        <v>Rodoviárias</v>
      </c>
      <c r="U203" s="38" t="str">
        <f t="shared" si="195"/>
        <v>OAE Partes</v>
      </c>
      <c r="V203" s="35" t="s">
        <v>4844</v>
      </c>
      <c r="W203" s="20" t="str">
        <f t="shared" si="173"/>
        <v>Key.Inf.203</v>
      </c>
      <c r="X203" s="36" t="s">
        <v>157</v>
      </c>
      <c r="Y203" s="54" t="s">
        <v>158</v>
      </c>
    </row>
    <row r="204" spans="1:25" ht="6" customHeight="1" x14ac:dyDescent="0.4">
      <c r="A204" s="34">
        <v>204</v>
      </c>
      <c r="B204" s="41" t="s">
        <v>78</v>
      </c>
      <c r="C204" s="42" t="s">
        <v>5029</v>
      </c>
      <c r="D204" s="41" t="s">
        <v>5034</v>
      </c>
      <c r="E204" s="45" t="s">
        <v>5050</v>
      </c>
      <c r="F204" s="41" t="s">
        <v>190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5" t="str">
        <f t="shared" ref="L204" si="196">CONCATENATE("", C204)</f>
        <v>Infraestruturas</v>
      </c>
      <c r="M204" s="35" t="str">
        <f t="shared" ref="M204" si="197">CONCATENATE("", D204)</f>
        <v>Rodoviárias</v>
      </c>
      <c r="N204" s="35" t="str">
        <f t="shared" ref="N204" si="198">(SUBSTITUTE(SUBSTITUTE(CONCATENATE("",E204),"."," ")," De "," de "))</f>
        <v>OAE Partes</v>
      </c>
      <c r="O204" s="36" t="str">
        <f t="shared" ref="O204" si="199">F204</f>
        <v>OAE.Junta</v>
      </c>
      <c r="P204" s="36" t="s">
        <v>213</v>
      </c>
      <c r="Q204" s="39" t="s">
        <v>292</v>
      </c>
      <c r="R204" s="37" t="s">
        <v>1</v>
      </c>
      <c r="S204" s="38" t="str">
        <f t="shared" si="194"/>
        <v>Infraestruturas</v>
      </c>
      <c r="T204" s="38" t="str">
        <f t="shared" si="195"/>
        <v>Rodoviárias</v>
      </c>
      <c r="U204" s="38" t="str">
        <f t="shared" si="195"/>
        <v>OAE Partes</v>
      </c>
      <c r="V204" s="35" t="s">
        <v>4844</v>
      </c>
      <c r="W204" s="20" t="str">
        <f t="shared" si="173"/>
        <v>Key.Inf.204</v>
      </c>
      <c r="X204" s="36" t="s">
        <v>157</v>
      </c>
      <c r="Y204" s="38" t="s">
        <v>159</v>
      </c>
    </row>
    <row r="205" spans="1:25" ht="6" customHeight="1" x14ac:dyDescent="0.4">
      <c r="A205" s="34">
        <v>205</v>
      </c>
      <c r="B205" s="41" t="s">
        <v>78</v>
      </c>
      <c r="C205" s="42" t="s">
        <v>5029</v>
      </c>
      <c r="D205" s="41" t="s">
        <v>5034</v>
      </c>
      <c r="E205" s="45" t="s">
        <v>5050</v>
      </c>
      <c r="F205" s="41" t="s">
        <v>191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5" t="str">
        <f t="shared" si="168"/>
        <v>Infraestruturas</v>
      </c>
      <c r="M205" s="35" t="str">
        <f t="shared" si="168"/>
        <v>Rodoviárias</v>
      </c>
      <c r="N205" s="35" t="str">
        <f t="shared" si="162"/>
        <v>OAE Partes</v>
      </c>
      <c r="O205" s="36" t="str">
        <f t="shared" si="163"/>
        <v>OAE.Drenagem</v>
      </c>
      <c r="P205" s="36" t="s">
        <v>214</v>
      </c>
      <c r="Q205" s="39" t="s">
        <v>293</v>
      </c>
      <c r="R205" s="37" t="s">
        <v>1</v>
      </c>
      <c r="S205" s="38" t="str">
        <f t="shared" si="194"/>
        <v>Infraestruturas</v>
      </c>
      <c r="T205" s="38" t="str">
        <f t="shared" si="195"/>
        <v>Rodoviárias</v>
      </c>
      <c r="U205" s="38" t="str">
        <f t="shared" si="195"/>
        <v>OAE Partes</v>
      </c>
      <c r="V205" s="35" t="s">
        <v>4844</v>
      </c>
      <c r="W205" s="20" t="str">
        <f t="shared" si="173"/>
        <v>Key.Inf.205</v>
      </c>
      <c r="X205" s="55" t="s">
        <v>162</v>
      </c>
      <c r="Y205" s="55" t="s">
        <v>163</v>
      </c>
    </row>
    <row r="206" spans="1:25" ht="6" customHeight="1" x14ac:dyDescent="0.4">
      <c r="A206" s="34">
        <v>206</v>
      </c>
      <c r="B206" s="41" t="s">
        <v>78</v>
      </c>
      <c r="C206" s="42" t="s">
        <v>5029</v>
      </c>
      <c r="D206" s="41" t="s">
        <v>5034</v>
      </c>
      <c r="E206" s="45" t="s">
        <v>5050</v>
      </c>
      <c r="F206" s="41" t="s">
        <v>192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5" t="str">
        <f t="shared" ref="L206" si="200">CONCATENATE("", C206)</f>
        <v>Infraestruturas</v>
      </c>
      <c r="M206" s="35" t="str">
        <f t="shared" ref="M206" si="201">CONCATENATE("", D206)</f>
        <v>Rodoviárias</v>
      </c>
      <c r="N206" s="35" t="str">
        <f t="shared" ref="N206" si="202">(SUBSTITUTE(SUBSTITUTE(CONCATENATE("",E206),"."," ")," De "," de "))</f>
        <v>OAE Partes</v>
      </c>
      <c r="O206" s="36" t="str">
        <f t="shared" ref="O206" si="203">F206</f>
        <v>OAE.Sinalização</v>
      </c>
      <c r="P206" s="36" t="s">
        <v>215</v>
      </c>
      <c r="Q206" s="39" t="s">
        <v>294</v>
      </c>
      <c r="R206" s="37" t="s">
        <v>1</v>
      </c>
      <c r="S206" s="38" t="str">
        <f t="shared" si="194"/>
        <v>Infraestruturas</v>
      </c>
      <c r="T206" s="38" t="str">
        <f t="shared" si="195"/>
        <v>Rodoviárias</v>
      </c>
      <c r="U206" s="38" t="str">
        <f t="shared" si="195"/>
        <v>OAE Partes</v>
      </c>
      <c r="V206" s="35" t="s">
        <v>4844</v>
      </c>
      <c r="W206" s="20" t="str">
        <f t="shared" si="173"/>
        <v>Key.Inf.206</v>
      </c>
      <c r="X206" s="36" t="s">
        <v>165</v>
      </c>
      <c r="Y206" s="38" t="s">
        <v>164</v>
      </c>
    </row>
    <row r="207" spans="1:25" ht="6" customHeight="1" x14ac:dyDescent="0.4">
      <c r="A207" s="34">
        <v>207</v>
      </c>
      <c r="B207" s="41" t="s">
        <v>78</v>
      </c>
      <c r="C207" s="42" t="s">
        <v>5029</v>
      </c>
      <c r="D207" s="41" t="s">
        <v>5034</v>
      </c>
      <c r="E207" s="45" t="s">
        <v>5050</v>
      </c>
      <c r="F207" s="41" t="s">
        <v>193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5" t="str">
        <f t="shared" ref="L207:L211" si="204">CONCATENATE("", C207)</f>
        <v>Infraestruturas</v>
      </c>
      <c r="M207" s="35" t="str">
        <f t="shared" ref="M207:M211" si="205">CONCATENATE("", D207)</f>
        <v>Rodoviárias</v>
      </c>
      <c r="N207" s="35" t="str">
        <f t="shared" ref="N207" si="206">(SUBSTITUTE(SUBSTITUTE(CONCATENATE("",E207),"."," ")," De "," de "))</f>
        <v>OAE Partes</v>
      </c>
      <c r="O207" s="36" t="str">
        <f t="shared" ref="O207:O238" si="207">F207</f>
        <v>OAE.Iluminação</v>
      </c>
      <c r="P207" s="36" t="s">
        <v>216</v>
      </c>
      <c r="Q207" s="39" t="s">
        <v>295</v>
      </c>
      <c r="R207" s="37" t="s">
        <v>1</v>
      </c>
      <c r="S207" s="38" t="str">
        <f t="shared" si="194"/>
        <v>Infraestruturas</v>
      </c>
      <c r="T207" s="38" t="str">
        <f t="shared" si="195"/>
        <v>Rodoviárias</v>
      </c>
      <c r="U207" s="38" t="str">
        <f t="shared" si="195"/>
        <v>OAE Partes</v>
      </c>
      <c r="V207" s="35" t="s">
        <v>4844</v>
      </c>
      <c r="W207" s="20" t="str">
        <f t="shared" si="173"/>
        <v>Key.Inf.207</v>
      </c>
      <c r="X207" s="36" t="s">
        <v>167</v>
      </c>
      <c r="Y207" s="38" t="s">
        <v>166</v>
      </c>
    </row>
    <row r="208" spans="1:25" ht="6" customHeight="1" x14ac:dyDescent="0.4">
      <c r="A208" s="34">
        <v>208</v>
      </c>
      <c r="B208" s="41" t="s">
        <v>78</v>
      </c>
      <c r="C208" s="42" t="s">
        <v>5029</v>
      </c>
      <c r="D208" s="41" t="s">
        <v>5035</v>
      </c>
      <c r="E208" s="41" t="s">
        <v>5028</v>
      </c>
      <c r="F208" s="58" t="s">
        <v>330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5" t="str">
        <f t="shared" si="204"/>
        <v>Infraestruturas</v>
      </c>
      <c r="M208" s="35" t="str">
        <f t="shared" si="205"/>
        <v>Ferroviárias</v>
      </c>
      <c r="N208" s="35" t="str">
        <f t="shared" ref="N208:N223" si="208">(SUBSTITUTE(SUBSTITUTE(CONCATENATE("",E208),"."," ")," De "," de "))</f>
        <v>Ferrovias</v>
      </c>
      <c r="O208" s="36" t="str">
        <f t="shared" si="207"/>
        <v>Ferrovia.Radial</v>
      </c>
      <c r="P208" s="57" t="s">
        <v>424</v>
      </c>
      <c r="Q208" s="36" t="s">
        <v>425</v>
      </c>
      <c r="R208" s="37" t="s">
        <v>1</v>
      </c>
      <c r="S208" s="38" t="str">
        <f t="shared" si="194"/>
        <v>Infraestruturas</v>
      </c>
      <c r="T208" s="38" t="str">
        <f t="shared" si="195"/>
        <v>Ferroviárias</v>
      </c>
      <c r="U208" s="38" t="str">
        <f t="shared" si="195"/>
        <v>Ferrovias</v>
      </c>
      <c r="V208" s="35" t="s">
        <v>4844</v>
      </c>
      <c r="W208" s="20" t="str">
        <f t="shared" si="173"/>
        <v>Key.Inf.208</v>
      </c>
      <c r="X208" s="36" t="s">
        <v>302</v>
      </c>
      <c r="Y208" s="54" t="s">
        <v>313</v>
      </c>
    </row>
    <row r="209" spans="1:25" ht="6" customHeight="1" x14ac:dyDescent="0.4">
      <c r="A209" s="34">
        <v>209</v>
      </c>
      <c r="B209" s="41" t="s">
        <v>78</v>
      </c>
      <c r="C209" s="42" t="s">
        <v>5029</v>
      </c>
      <c r="D209" s="41" t="s">
        <v>5035</v>
      </c>
      <c r="E209" s="41" t="s">
        <v>5028</v>
      </c>
      <c r="F209" s="58" t="s">
        <v>331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5" t="str">
        <f t="shared" si="204"/>
        <v>Infraestruturas</v>
      </c>
      <c r="M209" s="35" t="str">
        <f t="shared" si="205"/>
        <v>Ferroviárias</v>
      </c>
      <c r="N209" s="35" t="str">
        <f t="shared" si="208"/>
        <v>Ferrovias</v>
      </c>
      <c r="O209" s="36" t="str">
        <f t="shared" si="207"/>
        <v>Ferrovia.NS</v>
      </c>
      <c r="P209" s="57" t="s">
        <v>317</v>
      </c>
      <c r="Q209" s="36" t="s">
        <v>379</v>
      </c>
      <c r="R209" s="37" t="s">
        <v>1</v>
      </c>
      <c r="S209" s="38" t="str">
        <f t="shared" si="194"/>
        <v>Infraestruturas</v>
      </c>
      <c r="T209" s="38" t="str">
        <f t="shared" si="195"/>
        <v>Ferroviárias</v>
      </c>
      <c r="U209" s="38" t="str">
        <f t="shared" si="195"/>
        <v>Ferrovias</v>
      </c>
      <c r="V209" s="35" t="s">
        <v>4844</v>
      </c>
      <c r="W209" s="20" t="str">
        <f t="shared" si="173"/>
        <v>Key.Inf.209</v>
      </c>
      <c r="X209" s="36" t="s">
        <v>302</v>
      </c>
      <c r="Y209" s="54" t="s">
        <v>313</v>
      </c>
    </row>
    <row r="210" spans="1:25" ht="6" customHeight="1" x14ac:dyDescent="0.4">
      <c r="A210" s="34">
        <v>210</v>
      </c>
      <c r="B210" s="41" t="s">
        <v>78</v>
      </c>
      <c r="C210" s="42" t="s">
        <v>5029</v>
      </c>
      <c r="D210" s="41" t="s">
        <v>5035</v>
      </c>
      <c r="E210" s="41" t="s">
        <v>5028</v>
      </c>
      <c r="F210" s="58" t="s">
        <v>332</v>
      </c>
      <c r="G210" s="67" t="s">
        <v>1</v>
      </c>
      <c r="H210" s="67" t="s">
        <v>1</v>
      </c>
      <c r="I210" s="67" t="s">
        <v>1</v>
      </c>
      <c r="J210" s="67" t="s">
        <v>1</v>
      </c>
      <c r="K210" s="67" t="s">
        <v>1</v>
      </c>
      <c r="L210" s="35" t="str">
        <f t="shared" si="204"/>
        <v>Infraestruturas</v>
      </c>
      <c r="M210" s="35" t="str">
        <f t="shared" si="205"/>
        <v>Ferroviárias</v>
      </c>
      <c r="N210" s="35" t="str">
        <f t="shared" si="208"/>
        <v>Ferrovias</v>
      </c>
      <c r="O210" s="36" t="str">
        <f t="shared" si="207"/>
        <v>Ferrovia.EW</v>
      </c>
      <c r="P210" s="57" t="s">
        <v>318</v>
      </c>
      <c r="Q210" s="36" t="s">
        <v>380</v>
      </c>
      <c r="R210" s="37" t="s">
        <v>1</v>
      </c>
      <c r="S210" s="38" t="str">
        <f t="shared" si="194"/>
        <v>Infraestruturas</v>
      </c>
      <c r="T210" s="38" t="str">
        <f t="shared" si="195"/>
        <v>Ferroviárias</v>
      </c>
      <c r="U210" s="38" t="str">
        <f t="shared" si="195"/>
        <v>Ferrovias</v>
      </c>
      <c r="V210" s="35" t="s">
        <v>4844</v>
      </c>
      <c r="W210" s="20" t="str">
        <f t="shared" si="173"/>
        <v>Key.Inf.210</v>
      </c>
      <c r="X210" s="36" t="s">
        <v>302</v>
      </c>
      <c r="Y210" s="54" t="s">
        <v>313</v>
      </c>
    </row>
    <row r="211" spans="1:25" ht="6" customHeight="1" x14ac:dyDescent="0.4">
      <c r="A211" s="34">
        <v>211</v>
      </c>
      <c r="B211" s="41" t="s">
        <v>78</v>
      </c>
      <c r="C211" s="42" t="s">
        <v>5029</v>
      </c>
      <c r="D211" s="41" t="s">
        <v>5035</v>
      </c>
      <c r="E211" s="41" t="s">
        <v>5028</v>
      </c>
      <c r="F211" s="58" t="s">
        <v>333</v>
      </c>
      <c r="G211" s="67" t="s">
        <v>1</v>
      </c>
      <c r="H211" s="67" t="s">
        <v>1</v>
      </c>
      <c r="I211" s="67" t="s">
        <v>1</v>
      </c>
      <c r="J211" s="67" t="s">
        <v>1</v>
      </c>
      <c r="K211" s="67" t="s">
        <v>1</v>
      </c>
      <c r="L211" s="35" t="str">
        <f t="shared" si="204"/>
        <v>Infraestruturas</v>
      </c>
      <c r="M211" s="35" t="str">
        <f t="shared" si="205"/>
        <v>Ferroviárias</v>
      </c>
      <c r="N211" s="35" t="str">
        <f t="shared" si="208"/>
        <v>Ferrovias</v>
      </c>
      <c r="O211" s="36" t="str">
        <f t="shared" si="207"/>
        <v>Ferrovia.Diagonal</v>
      </c>
      <c r="P211" s="57" t="s">
        <v>319</v>
      </c>
      <c r="Q211" s="36" t="s">
        <v>381</v>
      </c>
      <c r="R211" s="37" t="s">
        <v>1</v>
      </c>
      <c r="S211" s="38" t="str">
        <f t="shared" si="194"/>
        <v>Infraestruturas</v>
      </c>
      <c r="T211" s="38" t="str">
        <f t="shared" si="195"/>
        <v>Ferroviárias</v>
      </c>
      <c r="U211" s="38" t="str">
        <f t="shared" si="195"/>
        <v>Ferrovias</v>
      </c>
      <c r="V211" s="35" t="s">
        <v>4844</v>
      </c>
      <c r="W211" s="20" t="str">
        <f t="shared" si="173"/>
        <v>Key.Inf.211</v>
      </c>
      <c r="X211" s="36" t="s">
        <v>302</v>
      </c>
      <c r="Y211" s="54" t="s">
        <v>313</v>
      </c>
    </row>
    <row r="212" spans="1:25" ht="6" customHeight="1" x14ac:dyDescent="0.4">
      <c r="A212" s="34">
        <v>212</v>
      </c>
      <c r="B212" s="41" t="s">
        <v>78</v>
      </c>
      <c r="C212" s="42" t="s">
        <v>5029</v>
      </c>
      <c r="D212" s="41" t="s">
        <v>5035</v>
      </c>
      <c r="E212" s="41" t="s">
        <v>5028</v>
      </c>
      <c r="F212" s="58" t="s">
        <v>334</v>
      </c>
      <c r="G212" s="67" t="s">
        <v>1</v>
      </c>
      <c r="H212" s="67" t="s">
        <v>1</v>
      </c>
      <c r="I212" s="67" t="s">
        <v>1</v>
      </c>
      <c r="J212" s="67" t="s">
        <v>1</v>
      </c>
      <c r="K212" s="67" t="s">
        <v>1</v>
      </c>
      <c r="L212" s="35" t="str">
        <f t="shared" ref="L212:L222" si="209">CONCATENATE("", C212)</f>
        <v>Infraestruturas</v>
      </c>
      <c r="M212" s="35" t="str">
        <f t="shared" ref="M212:M222" si="210">CONCATENATE("", D212)</f>
        <v>Ferroviárias</v>
      </c>
      <c r="N212" s="35" t="str">
        <f t="shared" si="208"/>
        <v>Ferrovias</v>
      </c>
      <c r="O212" s="36" t="str">
        <f t="shared" ref="O212:O222" si="211">F212</f>
        <v>Ferrovia.Ligação</v>
      </c>
      <c r="P212" s="57" t="s">
        <v>316</v>
      </c>
      <c r="Q212" s="36" t="s">
        <v>382</v>
      </c>
      <c r="R212" s="37" t="s">
        <v>1</v>
      </c>
      <c r="S212" s="38" t="str">
        <f t="shared" si="194"/>
        <v>Infraestruturas</v>
      </c>
      <c r="T212" s="38" t="str">
        <f t="shared" si="195"/>
        <v>Ferroviárias</v>
      </c>
      <c r="U212" s="38" t="str">
        <f t="shared" si="195"/>
        <v>Ferrovias</v>
      </c>
      <c r="V212" s="35" t="s">
        <v>4844</v>
      </c>
      <c r="W212" s="20" t="str">
        <f t="shared" si="173"/>
        <v>Key.Inf.212</v>
      </c>
      <c r="X212" s="36" t="s">
        <v>302</v>
      </c>
      <c r="Y212" s="54" t="s">
        <v>313</v>
      </c>
    </row>
    <row r="213" spans="1:25" ht="6" customHeight="1" x14ac:dyDescent="0.4">
      <c r="A213" s="34">
        <v>213</v>
      </c>
      <c r="B213" s="41" t="s">
        <v>78</v>
      </c>
      <c r="C213" s="42" t="s">
        <v>5029</v>
      </c>
      <c r="D213" s="41" t="s">
        <v>5035</v>
      </c>
      <c r="E213" s="41" t="s">
        <v>5028</v>
      </c>
      <c r="F213" s="58" t="s">
        <v>4856</v>
      </c>
      <c r="G213" s="67" t="s">
        <v>1</v>
      </c>
      <c r="H213" s="67" t="s">
        <v>1</v>
      </c>
      <c r="I213" s="67" t="s">
        <v>1</v>
      </c>
      <c r="J213" s="67" t="s">
        <v>1</v>
      </c>
      <c r="K213" s="67" t="s">
        <v>1</v>
      </c>
      <c r="L213" s="35" t="str">
        <f t="shared" si="209"/>
        <v>Infraestruturas</v>
      </c>
      <c r="M213" s="35" t="str">
        <f t="shared" si="210"/>
        <v>Ferroviárias</v>
      </c>
      <c r="N213" s="35" t="str">
        <f t="shared" si="208"/>
        <v>Ferrovias</v>
      </c>
      <c r="O213" s="36" t="str">
        <f t="shared" si="211"/>
        <v>Metrovia</v>
      </c>
      <c r="P213" s="57" t="s">
        <v>406</v>
      </c>
      <c r="Q213" s="36" t="s">
        <v>407</v>
      </c>
      <c r="R213" s="37" t="s">
        <v>1</v>
      </c>
      <c r="S213" s="38" t="str">
        <f t="shared" si="194"/>
        <v>Infraestruturas</v>
      </c>
      <c r="T213" s="38" t="str">
        <f t="shared" si="195"/>
        <v>Ferroviárias</v>
      </c>
      <c r="U213" s="38" t="str">
        <f t="shared" si="195"/>
        <v>Ferrovias</v>
      </c>
      <c r="V213" s="35" t="s">
        <v>4844</v>
      </c>
      <c r="W213" s="20" t="str">
        <f t="shared" si="173"/>
        <v>Key.Inf.213</v>
      </c>
      <c r="X213" s="36" t="s">
        <v>302</v>
      </c>
      <c r="Y213" s="54" t="s">
        <v>313</v>
      </c>
    </row>
    <row r="214" spans="1:25" ht="6" customHeight="1" x14ac:dyDescent="0.4">
      <c r="A214" s="34">
        <v>214</v>
      </c>
      <c r="B214" s="41" t="s">
        <v>78</v>
      </c>
      <c r="C214" s="42" t="s">
        <v>5029</v>
      </c>
      <c r="D214" s="41" t="s">
        <v>5035</v>
      </c>
      <c r="E214" s="41" t="s">
        <v>5028</v>
      </c>
      <c r="F214" s="58" t="s">
        <v>4896</v>
      </c>
      <c r="G214" s="67" t="s">
        <v>1</v>
      </c>
      <c r="H214" s="67" t="s">
        <v>1</v>
      </c>
      <c r="I214" s="67" t="s">
        <v>1</v>
      </c>
      <c r="J214" s="67" t="s">
        <v>1</v>
      </c>
      <c r="K214" s="67" t="s">
        <v>1</v>
      </c>
      <c r="L214" s="35" t="str">
        <f t="shared" si="209"/>
        <v>Infraestruturas</v>
      </c>
      <c r="M214" s="35" t="str">
        <f t="shared" si="210"/>
        <v>Ferroviárias</v>
      </c>
      <c r="N214" s="35" t="str">
        <f t="shared" ref="N214" si="212">(SUBSTITUTE(SUBSTITUTE(CONCATENATE("",E214),"."," ")," De "," de "))</f>
        <v>Ferrovias</v>
      </c>
      <c r="O214" s="36" t="str">
        <f t="shared" si="211"/>
        <v>Metrovia.VLT</v>
      </c>
      <c r="P214" s="57" t="s">
        <v>4897</v>
      </c>
      <c r="Q214" s="57" t="s">
        <v>4898</v>
      </c>
      <c r="R214" s="37" t="s">
        <v>1</v>
      </c>
      <c r="S214" s="38" t="str">
        <f t="shared" ref="S214" si="213">SUBSTITUTE(C214, ".", " ")</f>
        <v>Infraestruturas</v>
      </c>
      <c r="T214" s="38" t="str">
        <f t="shared" ref="T214" si="214">SUBSTITUTE(D214, ".", " ")</f>
        <v>Ferroviárias</v>
      </c>
      <c r="U214" s="38" t="str">
        <f t="shared" si="195"/>
        <v>Ferrovias</v>
      </c>
      <c r="V214" s="35" t="s">
        <v>4844</v>
      </c>
      <c r="W214" s="20" t="str">
        <f t="shared" ref="W214" si="215">CONCATENATE("Key.",LEFT(C214,3),".",A214)</f>
        <v>Key.Inf.214</v>
      </c>
      <c r="X214" s="36" t="s">
        <v>302</v>
      </c>
      <c r="Y214" s="54" t="s">
        <v>313</v>
      </c>
    </row>
    <row r="215" spans="1:25" ht="6" customHeight="1" x14ac:dyDescent="0.4">
      <c r="A215" s="34">
        <v>215</v>
      </c>
      <c r="B215" s="41" t="s">
        <v>78</v>
      </c>
      <c r="C215" s="42" t="s">
        <v>5029</v>
      </c>
      <c r="D215" s="41" t="s">
        <v>5035</v>
      </c>
      <c r="E215" s="41" t="s">
        <v>5028</v>
      </c>
      <c r="F215" s="58" t="s">
        <v>408</v>
      </c>
      <c r="G215" s="67" t="s">
        <v>1</v>
      </c>
      <c r="H215" s="67" t="s">
        <v>1</v>
      </c>
      <c r="I215" s="67" t="s">
        <v>1</v>
      </c>
      <c r="J215" s="67" t="s">
        <v>1</v>
      </c>
      <c r="K215" s="67" t="s">
        <v>1</v>
      </c>
      <c r="L215" s="35" t="str">
        <f t="shared" si="209"/>
        <v>Infraestruturas</v>
      </c>
      <c r="M215" s="35" t="str">
        <f t="shared" si="210"/>
        <v>Ferroviárias</v>
      </c>
      <c r="N215" s="35" t="str">
        <f t="shared" ref="N215:N222" si="216">(SUBSTITUTE(SUBSTITUTE(CONCATENATE("",E215),"."," ")," De "," de "))</f>
        <v>Ferrovias</v>
      </c>
      <c r="O215" s="36" t="str">
        <f t="shared" si="211"/>
        <v>Monotrilho</v>
      </c>
      <c r="P215" s="57" t="s">
        <v>409</v>
      </c>
      <c r="Q215" s="36" t="s">
        <v>410</v>
      </c>
      <c r="R215" s="37" t="s">
        <v>1</v>
      </c>
      <c r="S215" s="38" t="str">
        <f t="shared" ref="S215:S222" si="217">SUBSTITUTE(C215, ".", " ")</f>
        <v>Infraestruturas</v>
      </c>
      <c r="T215" s="38" t="str">
        <f t="shared" ref="T215:T222" si="218">SUBSTITUTE(D215, ".", " ")</f>
        <v>Ferroviárias</v>
      </c>
      <c r="U215" s="38" t="str">
        <f t="shared" si="195"/>
        <v>Ferrovias</v>
      </c>
      <c r="V215" s="35" t="s">
        <v>4844</v>
      </c>
      <c r="W215" s="20" t="str">
        <f t="shared" ref="W215:W222" si="219">CONCATENATE("Key.",LEFT(C215,3),".",A215)</f>
        <v>Key.Inf.215</v>
      </c>
      <c r="X215" s="36" t="s">
        <v>302</v>
      </c>
      <c r="Y215" s="54" t="s">
        <v>313</v>
      </c>
    </row>
    <row r="216" spans="1:25" ht="6" customHeight="1" x14ac:dyDescent="0.4">
      <c r="A216" s="34">
        <v>216</v>
      </c>
      <c r="B216" s="41" t="s">
        <v>78</v>
      </c>
      <c r="C216" s="42" t="s">
        <v>5029</v>
      </c>
      <c r="D216" s="41" t="s">
        <v>5035</v>
      </c>
      <c r="E216" s="41" t="s">
        <v>4899</v>
      </c>
      <c r="F216" s="58" t="s">
        <v>4917</v>
      </c>
      <c r="G216" s="67" t="s">
        <v>1</v>
      </c>
      <c r="H216" s="67" t="s">
        <v>1</v>
      </c>
      <c r="I216" s="67" t="s">
        <v>1</v>
      </c>
      <c r="J216" s="67" t="s">
        <v>1</v>
      </c>
      <c r="K216" s="67" t="s">
        <v>1</v>
      </c>
      <c r="L216" s="35" t="str">
        <f t="shared" ref="L216" si="220">CONCATENATE("", C216)</f>
        <v>Infraestruturas</v>
      </c>
      <c r="M216" s="35" t="str">
        <f t="shared" ref="M216" si="221">CONCATENATE("", D216)</f>
        <v>Ferroviárias</v>
      </c>
      <c r="N216" s="35" t="str">
        <f t="shared" ref="N216" si="222">(SUBSTITUTE(SUBSTITUTE(CONCATENATE("",E216),"."," ")," De "," de "))</f>
        <v>Estação</v>
      </c>
      <c r="O216" s="36" t="str">
        <f t="shared" ref="O216" si="223">F216</f>
        <v>Estação.Terminal</v>
      </c>
      <c r="P216" s="57" t="s">
        <v>4918</v>
      </c>
      <c r="Q216" s="57" t="s">
        <v>4919</v>
      </c>
      <c r="R216" s="37" t="s">
        <v>1</v>
      </c>
      <c r="S216" s="38" t="str">
        <f t="shared" ref="S216" si="224">SUBSTITUTE(C216, ".", " ")</f>
        <v>Infraestruturas</v>
      </c>
      <c r="T216" s="38" t="str">
        <f t="shared" ref="T216" si="225">SUBSTITUTE(D216, ".", " ")</f>
        <v>Ferroviárias</v>
      </c>
      <c r="U216" s="38" t="str">
        <f t="shared" si="195"/>
        <v>Estação</v>
      </c>
      <c r="V216" s="35" t="s">
        <v>4844</v>
      </c>
      <c r="W216" s="20" t="str">
        <f t="shared" ref="W216" si="226">CONCATENATE("Key.",LEFT(C216,3),".",A216)</f>
        <v>Key.Inf.216</v>
      </c>
      <c r="X216" s="36" t="s">
        <v>302</v>
      </c>
      <c r="Y216" s="54" t="s">
        <v>168</v>
      </c>
    </row>
    <row r="217" spans="1:25" ht="6" customHeight="1" x14ac:dyDescent="0.4">
      <c r="A217" s="34">
        <v>217</v>
      </c>
      <c r="B217" s="41" t="s">
        <v>78</v>
      </c>
      <c r="C217" s="42" t="s">
        <v>5029</v>
      </c>
      <c r="D217" s="41" t="s">
        <v>5035</v>
      </c>
      <c r="E217" s="41" t="s">
        <v>4899</v>
      </c>
      <c r="F217" s="58" t="s">
        <v>4912</v>
      </c>
      <c r="G217" s="67" t="s">
        <v>1</v>
      </c>
      <c r="H217" s="67" t="s">
        <v>1</v>
      </c>
      <c r="I217" s="67" t="s">
        <v>1</v>
      </c>
      <c r="J217" s="67" t="s">
        <v>1</v>
      </c>
      <c r="K217" s="67" t="s">
        <v>1</v>
      </c>
      <c r="L217" s="35" t="str">
        <f t="shared" si="209"/>
        <v>Infraestruturas</v>
      </c>
      <c r="M217" s="35" t="str">
        <f t="shared" si="210"/>
        <v>Ferroviárias</v>
      </c>
      <c r="N217" s="35" t="str">
        <f t="shared" si="216"/>
        <v>Estação</v>
      </c>
      <c r="O217" s="36" t="str">
        <f t="shared" si="211"/>
        <v>Estação.de.Transferência</v>
      </c>
      <c r="P217" s="57" t="s">
        <v>4913</v>
      </c>
      <c r="Q217" s="57" t="s">
        <v>4915</v>
      </c>
      <c r="R217" s="37" t="s">
        <v>1</v>
      </c>
      <c r="S217" s="38" t="str">
        <f t="shared" si="217"/>
        <v>Infraestruturas</v>
      </c>
      <c r="T217" s="38" t="str">
        <f t="shared" si="218"/>
        <v>Ferroviárias</v>
      </c>
      <c r="U217" s="38" t="str">
        <f t="shared" si="195"/>
        <v>Estação</v>
      </c>
      <c r="V217" s="35" t="s">
        <v>4844</v>
      </c>
      <c r="W217" s="20" t="str">
        <f t="shared" si="219"/>
        <v>Key.Inf.217</v>
      </c>
      <c r="X217" s="36" t="s">
        <v>302</v>
      </c>
      <c r="Y217" s="54" t="s">
        <v>168</v>
      </c>
    </row>
    <row r="218" spans="1:25" ht="6" customHeight="1" x14ac:dyDescent="0.4">
      <c r="A218" s="34">
        <v>218</v>
      </c>
      <c r="B218" s="41" t="s">
        <v>78</v>
      </c>
      <c r="C218" s="42" t="s">
        <v>5029</v>
      </c>
      <c r="D218" s="41" t="s">
        <v>5035</v>
      </c>
      <c r="E218" s="41" t="s">
        <v>4899</v>
      </c>
      <c r="F218" s="58" t="s">
        <v>4920</v>
      </c>
      <c r="G218" s="67" t="s">
        <v>1</v>
      </c>
      <c r="H218" s="67" t="s">
        <v>1</v>
      </c>
      <c r="I218" s="67" t="s">
        <v>1</v>
      </c>
      <c r="J218" s="67" t="s">
        <v>1</v>
      </c>
      <c r="K218" s="67" t="s">
        <v>1</v>
      </c>
      <c r="L218" s="35" t="str">
        <f t="shared" ref="L218" si="227">CONCATENATE("", C218)</f>
        <v>Infraestruturas</v>
      </c>
      <c r="M218" s="35" t="str">
        <f t="shared" ref="M218" si="228">CONCATENATE("", D218)</f>
        <v>Ferroviárias</v>
      </c>
      <c r="N218" s="35" t="str">
        <f t="shared" ref="N218" si="229">(SUBSTITUTE(SUBSTITUTE(CONCATENATE("",E218),"."," ")," De "," de "))</f>
        <v>Estação</v>
      </c>
      <c r="O218" s="36" t="str">
        <f t="shared" ref="O218" si="230">F218</f>
        <v>Estação.Intermodal</v>
      </c>
      <c r="P218" s="57" t="s">
        <v>4914</v>
      </c>
      <c r="Q218" s="57" t="s">
        <v>4916</v>
      </c>
      <c r="R218" s="37" t="s">
        <v>1</v>
      </c>
      <c r="S218" s="38" t="str">
        <f t="shared" ref="S218" si="231">SUBSTITUTE(C218, ".", " ")</f>
        <v>Infraestruturas</v>
      </c>
      <c r="T218" s="38" t="str">
        <f t="shared" ref="T218" si="232">SUBSTITUTE(D218, ".", " ")</f>
        <v>Ferroviárias</v>
      </c>
      <c r="U218" s="38" t="str">
        <f t="shared" si="195"/>
        <v>Estação</v>
      </c>
      <c r="V218" s="35" t="s">
        <v>4844</v>
      </c>
      <c r="W218" s="20" t="str">
        <f t="shared" ref="W218" si="233">CONCATENATE("Key.",LEFT(C218,3),".",A218)</f>
        <v>Key.Inf.218</v>
      </c>
      <c r="X218" s="36" t="s">
        <v>302</v>
      </c>
      <c r="Y218" s="54" t="s">
        <v>168</v>
      </c>
    </row>
    <row r="219" spans="1:25" ht="6" customHeight="1" x14ac:dyDescent="0.4">
      <c r="A219" s="34">
        <v>219</v>
      </c>
      <c r="B219" s="41" t="s">
        <v>78</v>
      </c>
      <c r="C219" s="42" t="s">
        <v>5029</v>
      </c>
      <c r="D219" s="41" t="s">
        <v>5035</v>
      </c>
      <c r="E219" s="41" t="s">
        <v>4899</v>
      </c>
      <c r="F219" s="58" t="s">
        <v>4900</v>
      </c>
      <c r="G219" s="67" t="s">
        <v>1</v>
      </c>
      <c r="H219" s="67" t="s">
        <v>1</v>
      </c>
      <c r="I219" s="67" t="s">
        <v>1</v>
      </c>
      <c r="J219" s="67" t="s">
        <v>1</v>
      </c>
      <c r="K219" s="67" t="s">
        <v>1</v>
      </c>
      <c r="L219" s="35" t="str">
        <f t="shared" si="209"/>
        <v>Infraestruturas</v>
      </c>
      <c r="M219" s="35" t="str">
        <f t="shared" si="210"/>
        <v>Ferroviárias</v>
      </c>
      <c r="N219" s="35" t="str">
        <f t="shared" si="216"/>
        <v>Estação</v>
      </c>
      <c r="O219" s="36" t="str">
        <f t="shared" si="211"/>
        <v>Estação.de.Trem</v>
      </c>
      <c r="P219" s="57" t="s">
        <v>4904</v>
      </c>
      <c r="Q219" s="57" t="s">
        <v>4908</v>
      </c>
      <c r="R219" s="37" t="s">
        <v>1</v>
      </c>
      <c r="S219" s="38" t="str">
        <f t="shared" si="217"/>
        <v>Infraestruturas</v>
      </c>
      <c r="T219" s="38" t="str">
        <f t="shared" si="218"/>
        <v>Ferroviárias</v>
      </c>
      <c r="U219" s="38" t="str">
        <f t="shared" si="195"/>
        <v>Estação</v>
      </c>
      <c r="V219" s="35" t="s">
        <v>4844</v>
      </c>
      <c r="W219" s="20" t="str">
        <f t="shared" si="219"/>
        <v>Key.Inf.219</v>
      </c>
      <c r="X219" s="36" t="s">
        <v>302</v>
      </c>
      <c r="Y219" s="54" t="s">
        <v>168</v>
      </c>
    </row>
    <row r="220" spans="1:25" ht="6" customHeight="1" x14ac:dyDescent="0.4">
      <c r="A220" s="34">
        <v>220</v>
      </c>
      <c r="B220" s="41" t="s">
        <v>78</v>
      </c>
      <c r="C220" s="42" t="s">
        <v>5029</v>
      </c>
      <c r="D220" s="41" t="s">
        <v>5035</v>
      </c>
      <c r="E220" s="41" t="s">
        <v>4899</v>
      </c>
      <c r="F220" s="58" t="s">
        <v>4901</v>
      </c>
      <c r="G220" s="67" t="s">
        <v>1</v>
      </c>
      <c r="H220" s="67" t="s">
        <v>1</v>
      </c>
      <c r="I220" s="67" t="s">
        <v>1</v>
      </c>
      <c r="J220" s="67" t="s">
        <v>1</v>
      </c>
      <c r="K220" s="67" t="s">
        <v>1</v>
      </c>
      <c r="L220" s="35" t="str">
        <f t="shared" si="209"/>
        <v>Infraestruturas</v>
      </c>
      <c r="M220" s="35" t="str">
        <f t="shared" si="210"/>
        <v>Ferroviárias</v>
      </c>
      <c r="N220" s="35" t="str">
        <f t="shared" si="216"/>
        <v>Estação</v>
      </c>
      <c r="O220" s="36" t="str">
        <f t="shared" si="211"/>
        <v>Estação.de.Metro</v>
      </c>
      <c r="P220" s="57" t="s">
        <v>4905</v>
      </c>
      <c r="Q220" s="57" t="s">
        <v>4909</v>
      </c>
      <c r="R220" s="37" t="s">
        <v>1</v>
      </c>
      <c r="S220" s="38" t="str">
        <f t="shared" si="217"/>
        <v>Infraestruturas</v>
      </c>
      <c r="T220" s="38" t="str">
        <f t="shared" si="218"/>
        <v>Ferroviárias</v>
      </c>
      <c r="U220" s="38" t="str">
        <f t="shared" si="195"/>
        <v>Estação</v>
      </c>
      <c r="V220" s="35" t="s">
        <v>4844</v>
      </c>
      <c r="W220" s="20" t="str">
        <f t="shared" si="219"/>
        <v>Key.Inf.220</v>
      </c>
      <c r="X220" s="36" t="s">
        <v>302</v>
      </c>
      <c r="Y220" s="54" t="s">
        <v>168</v>
      </c>
    </row>
    <row r="221" spans="1:25" ht="6" customHeight="1" x14ac:dyDescent="0.4">
      <c r="A221" s="34">
        <v>221</v>
      </c>
      <c r="B221" s="41" t="s">
        <v>78</v>
      </c>
      <c r="C221" s="42" t="s">
        <v>5029</v>
      </c>
      <c r="D221" s="41" t="s">
        <v>5035</v>
      </c>
      <c r="E221" s="41" t="s">
        <v>4899</v>
      </c>
      <c r="F221" s="58" t="s">
        <v>4902</v>
      </c>
      <c r="G221" s="67" t="s">
        <v>1</v>
      </c>
      <c r="H221" s="67" t="s">
        <v>1</v>
      </c>
      <c r="I221" s="67" t="s">
        <v>1</v>
      </c>
      <c r="J221" s="67" t="s">
        <v>1</v>
      </c>
      <c r="K221" s="67" t="s">
        <v>1</v>
      </c>
      <c r="L221" s="35" t="str">
        <f t="shared" si="209"/>
        <v>Infraestruturas</v>
      </c>
      <c r="M221" s="35" t="str">
        <f t="shared" si="210"/>
        <v>Ferroviárias</v>
      </c>
      <c r="N221" s="35" t="str">
        <f t="shared" si="216"/>
        <v>Estação</v>
      </c>
      <c r="O221" s="36" t="str">
        <f t="shared" si="211"/>
        <v>Estação.de.VLT</v>
      </c>
      <c r="P221" s="57" t="s">
        <v>4906</v>
      </c>
      <c r="Q221" s="57" t="s">
        <v>4910</v>
      </c>
      <c r="R221" s="37" t="s">
        <v>1</v>
      </c>
      <c r="S221" s="38" t="str">
        <f t="shared" si="217"/>
        <v>Infraestruturas</v>
      </c>
      <c r="T221" s="38" t="str">
        <f t="shared" si="218"/>
        <v>Ferroviárias</v>
      </c>
      <c r="U221" s="38" t="str">
        <f t="shared" si="195"/>
        <v>Estação</v>
      </c>
      <c r="V221" s="35" t="s">
        <v>4844</v>
      </c>
      <c r="W221" s="20" t="str">
        <f t="shared" si="219"/>
        <v>Key.Inf.221</v>
      </c>
      <c r="X221" s="36" t="s">
        <v>302</v>
      </c>
      <c r="Y221" s="54" t="s">
        <v>168</v>
      </c>
    </row>
    <row r="222" spans="1:25" ht="6" customHeight="1" x14ac:dyDescent="0.4">
      <c r="A222" s="34">
        <v>222</v>
      </c>
      <c r="B222" s="41" t="s">
        <v>78</v>
      </c>
      <c r="C222" s="42" t="s">
        <v>5029</v>
      </c>
      <c r="D222" s="41" t="s">
        <v>5035</v>
      </c>
      <c r="E222" s="41" t="s">
        <v>4899</v>
      </c>
      <c r="F222" s="58" t="s">
        <v>4903</v>
      </c>
      <c r="G222" s="67" t="s">
        <v>1</v>
      </c>
      <c r="H222" s="67" t="s">
        <v>1</v>
      </c>
      <c r="I222" s="67" t="s">
        <v>1</v>
      </c>
      <c r="J222" s="67" t="s">
        <v>1</v>
      </c>
      <c r="K222" s="67" t="s">
        <v>1</v>
      </c>
      <c r="L222" s="35" t="str">
        <f t="shared" si="209"/>
        <v>Infraestruturas</v>
      </c>
      <c r="M222" s="35" t="str">
        <f t="shared" si="210"/>
        <v>Ferroviárias</v>
      </c>
      <c r="N222" s="35" t="str">
        <f t="shared" si="216"/>
        <v>Estação</v>
      </c>
      <c r="O222" s="36" t="str">
        <f t="shared" si="211"/>
        <v>Estação.de.Monotrilho</v>
      </c>
      <c r="P222" s="57" t="s">
        <v>4907</v>
      </c>
      <c r="Q222" s="57" t="s">
        <v>4911</v>
      </c>
      <c r="R222" s="37" t="s">
        <v>1</v>
      </c>
      <c r="S222" s="38" t="str">
        <f t="shared" si="217"/>
        <v>Infraestruturas</v>
      </c>
      <c r="T222" s="38" t="str">
        <f t="shared" si="218"/>
        <v>Ferroviárias</v>
      </c>
      <c r="U222" s="38" t="str">
        <f t="shared" si="195"/>
        <v>Estação</v>
      </c>
      <c r="V222" s="35" t="s">
        <v>4844</v>
      </c>
      <c r="W222" s="20" t="str">
        <f t="shared" si="219"/>
        <v>Key.Inf.222</v>
      </c>
      <c r="X222" s="36" t="s">
        <v>302</v>
      </c>
      <c r="Y222" s="54" t="s">
        <v>168</v>
      </c>
    </row>
    <row r="223" spans="1:25" ht="6" customHeight="1" x14ac:dyDescent="0.4">
      <c r="A223" s="34">
        <v>223</v>
      </c>
      <c r="B223" s="41" t="s">
        <v>78</v>
      </c>
      <c r="C223" s="42" t="s">
        <v>5029</v>
      </c>
      <c r="D223" s="41" t="s">
        <v>5035</v>
      </c>
      <c r="E223" s="41" t="s">
        <v>5048</v>
      </c>
      <c r="F223" s="59" t="s">
        <v>324</v>
      </c>
      <c r="G223" s="67" t="s">
        <v>1</v>
      </c>
      <c r="H223" s="67" t="s">
        <v>1</v>
      </c>
      <c r="I223" s="67" t="s">
        <v>1</v>
      </c>
      <c r="J223" s="67" t="s">
        <v>1</v>
      </c>
      <c r="K223" s="67" t="s">
        <v>1</v>
      </c>
      <c r="L223" s="35" t="str">
        <f t="shared" ref="L223" si="234">CONCATENATE("", C223)</f>
        <v>Infraestruturas</v>
      </c>
      <c r="M223" s="35" t="str">
        <f t="shared" ref="M223" si="235">CONCATENATE("", D223)</f>
        <v>Ferroviárias</v>
      </c>
      <c r="N223" s="35" t="str">
        <f t="shared" si="208"/>
        <v>Ferrovias Trilhos</v>
      </c>
      <c r="O223" s="36" t="str">
        <f t="shared" si="207"/>
        <v>Trilho</v>
      </c>
      <c r="P223" s="60" t="s">
        <v>325</v>
      </c>
      <c r="Q223" s="36" t="s">
        <v>383</v>
      </c>
      <c r="R223" s="37" t="s">
        <v>1</v>
      </c>
      <c r="S223" s="38" t="str">
        <f t="shared" si="194"/>
        <v>Infraestruturas</v>
      </c>
      <c r="T223" s="38" t="str">
        <f t="shared" si="195"/>
        <v>Ferroviárias</v>
      </c>
      <c r="U223" s="38" t="str">
        <f t="shared" si="195"/>
        <v>Ferrovias Trilhos</v>
      </c>
      <c r="V223" s="35" t="s">
        <v>4844</v>
      </c>
      <c r="W223" s="20" t="str">
        <f t="shared" si="173"/>
        <v>Key.Inf.223</v>
      </c>
      <c r="X223" s="36" t="s">
        <v>302</v>
      </c>
      <c r="Y223" s="54" t="s">
        <v>312</v>
      </c>
    </row>
    <row r="224" spans="1:25" ht="6" customHeight="1" x14ac:dyDescent="0.4">
      <c r="A224" s="34">
        <v>224</v>
      </c>
      <c r="B224" s="41" t="s">
        <v>78</v>
      </c>
      <c r="C224" s="42" t="s">
        <v>5029</v>
      </c>
      <c r="D224" s="41" t="s">
        <v>5035</v>
      </c>
      <c r="E224" s="41" t="s">
        <v>5048</v>
      </c>
      <c r="F224" s="59" t="s">
        <v>329</v>
      </c>
      <c r="G224" s="67" t="s">
        <v>1</v>
      </c>
      <c r="H224" s="67" t="s">
        <v>1</v>
      </c>
      <c r="I224" s="67" t="s">
        <v>1</v>
      </c>
      <c r="J224" s="67" t="s">
        <v>1</v>
      </c>
      <c r="K224" s="67" t="s">
        <v>1</v>
      </c>
      <c r="L224" s="35" t="str">
        <f t="shared" ref="L224:L238" si="236">CONCATENATE("", C224)</f>
        <v>Infraestruturas</v>
      </c>
      <c r="M224" s="35" t="str">
        <f t="shared" ref="M224:M238" si="237">CONCATENATE("", D224)</f>
        <v>Ferroviárias</v>
      </c>
      <c r="N224" s="35" t="str">
        <f t="shared" ref="N224:N238" si="238">(SUBSTITUTE(SUBSTITUTE(CONCATENATE("",E224),"."," ")," De "," de "))</f>
        <v>Ferrovias Trilhos</v>
      </c>
      <c r="O224" s="36" t="str">
        <f t="shared" si="207"/>
        <v>Trilho.Lâmina</v>
      </c>
      <c r="P224" s="60" t="s">
        <v>320</v>
      </c>
      <c r="Q224" s="36" t="s">
        <v>384</v>
      </c>
      <c r="R224" s="37" t="s">
        <v>1</v>
      </c>
      <c r="S224" s="38" t="str">
        <f t="shared" si="194"/>
        <v>Infraestruturas</v>
      </c>
      <c r="T224" s="38" t="str">
        <f t="shared" si="195"/>
        <v>Ferroviárias</v>
      </c>
      <c r="U224" s="38" t="str">
        <f t="shared" si="195"/>
        <v>Ferrovias Trilhos</v>
      </c>
      <c r="V224" s="35" t="s">
        <v>4844</v>
      </c>
      <c r="W224" s="20" t="str">
        <f t="shared" si="173"/>
        <v>Key.Inf.224</v>
      </c>
      <c r="X224" s="36" t="s">
        <v>302</v>
      </c>
      <c r="Y224" s="54" t="s">
        <v>312</v>
      </c>
    </row>
    <row r="225" spans="1:25" ht="6" customHeight="1" x14ac:dyDescent="0.4">
      <c r="A225" s="34">
        <v>225</v>
      </c>
      <c r="B225" s="41" t="s">
        <v>78</v>
      </c>
      <c r="C225" s="42" t="s">
        <v>5029</v>
      </c>
      <c r="D225" s="41" t="s">
        <v>5035</v>
      </c>
      <c r="E225" s="41" t="s">
        <v>5048</v>
      </c>
      <c r="F225" s="59" t="s">
        <v>4992</v>
      </c>
      <c r="G225" s="67" t="s">
        <v>1</v>
      </c>
      <c r="H225" s="67" t="s">
        <v>1</v>
      </c>
      <c r="I225" s="67" t="s">
        <v>1</v>
      </c>
      <c r="J225" s="67" t="s">
        <v>1</v>
      </c>
      <c r="K225" s="67" t="s">
        <v>1</v>
      </c>
      <c r="L225" s="35" t="str">
        <f t="shared" si="236"/>
        <v>Infraestruturas</v>
      </c>
      <c r="M225" s="35" t="str">
        <f t="shared" si="237"/>
        <v>Ferroviárias</v>
      </c>
      <c r="N225" s="35" t="str">
        <f t="shared" si="238"/>
        <v>Ferrovias Trilhos</v>
      </c>
      <c r="O225" s="36" t="str">
        <f t="shared" si="207"/>
        <v>Trilho.de.Contenção</v>
      </c>
      <c r="P225" s="60" t="s">
        <v>321</v>
      </c>
      <c r="Q225" s="36" t="s">
        <v>385</v>
      </c>
      <c r="R225" s="37" t="s">
        <v>1</v>
      </c>
      <c r="S225" s="38" t="str">
        <f t="shared" si="194"/>
        <v>Infraestruturas</v>
      </c>
      <c r="T225" s="38" t="str">
        <f t="shared" si="195"/>
        <v>Ferroviárias</v>
      </c>
      <c r="U225" s="38" t="str">
        <f t="shared" si="195"/>
        <v>Ferrovias Trilhos</v>
      </c>
      <c r="V225" s="35" t="s">
        <v>4844</v>
      </c>
      <c r="W225" s="20" t="str">
        <f t="shared" si="173"/>
        <v>Key.Inf.225</v>
      </c>
      <c r="X225" s="36" t="s">
        <v>302</v>
      </c>
      <c r="Y225" s="54" t="s">
        <v>312</v>
      </c>
    </row>
    <row r="226" spans="1:25" ht="6" customHeight="1" x14ac:dyDescent="0.4">
      <c r="A226" s="34">
        <v>226</v>
      </c>
      <c r="B226" s="41" t="s">
        <v>78</v>
      </c>
      <c r="C226" s="42" t="s">
        <v>5029</v>
      </c>
      <c r="D226" s="41" t="s">
        <v>5035</v>
      </c>
      <c r="E226" s="41" t="s">
        <v>5048</v>
      </c>
      <c r="F226" s="59" t="s">
        <v>4993</v>
      </c>
      <c r="G226" s="67" t="s">
        <v>1</v>
      </c>
      <c r="H226" s="67" t="s">
        <v>1</v>
      </c>
      <c r="I226" s="67" t="s">
        <v>1</v>
      </c>
      <c r="J226" s="67" t="s">
        <v>1</v>
      </c>
      <c r="K226" s="67" t="s">
        <v>1</v>
      </c>
      <c r="L226" s="35" t="str">
        <f t="shared" si="236"/>
        <v>Infraestruturas</v>
      </c>
      <c r="M226" s="35" t="str">
        <f t="shared" si="237"/>
        <v>Ferroviárias</v>
      </c>
      <c r="N226" s="35" t="str">
        <f t="shared" si="238"/>
        <v>Ferrovias Trilhos</v>
      </c>
      <c r="O226" s="36" t="str">
        <f t="shared" si="207"/>
        <v>Trilho.de.Segurança</v>
      </c>
      <c r="P226" s="60" t="s">
        <v>322</v>
      </c>
      <c r="Q226" s="36" t="s">
        <v>386</v>
      </c>
      <c r="R226" s="37" t="s">
        <v>1</v>
      </c>
      <c r="S226" s="38" t="str">
        <f t="shared" si="194"/>
        <v>Infraestruturas</v>
      </c>
      <c r="T226" s="38" t="str">
        <f t="shared" si="195"/>
        <v>Ferroviárias</v>
      </c>
      <c r="U226" s="38" t="str">
        <f t="shared" si="195"/>
        <v>Ferrovias Trilhos</v>
      </c>
      <c r="V226" s="35" t="s">
        <v>4844</v>
      </c>
      <c r="W226" s="20" t="str">
        <f t="shared" si="173"/>
        <v>Key.Inf.226</v>
      </c>
      <c r="X226" s="36" t="s">
        <v>302</v>
      </c>
      <c r="Y226" s="54" t="s">
        <v>312</v>
      </c>
    </row>
    <row r="227" spans="1:25" ht="6" customHeight="1" x14ac:dyDescent="0.4">
      <c r="A227" s="34">
        <v>227</v>
      </c>
      <c r="B227" s="41" t="s">
        <v>78</v>
      </c>
      <c r="C227" s="42" t="s">
        <v>5029</v>
      </c>
      <c r="D227" s="41" t="s">
        <v>5035</v>
      </c>
      <c r="E227" s="41" t="s">
        <v>5048</v>
      </c>
      <c r="F227" s="59" t="s">
        <v>328</v>
      </c>
      <c r="G227" s="67" t="s">
        <v>1</v>
      </c>
      <c r="H227" s="67" t="s">
        <v>1</v>
      </c>
      <c r="I227" s="67" t="s">
        <v>1</v>
      </c>
      <c r="J227" s="67" t="s">
        <v>1</v>
      </c>
      <c r="K227" s="67" t="s">
        <v>1</v>
      </c>
      <c r="L227" s="35" t="str">
        <f t="shared" si="236"/>
        <v>Infraestruturas</v>
      </c>
      <c r="M227" s="35" t="str">
        <f t="shared" si="237"/>
        <v>Ferroviárias</v>
      </c>
      <c r="N227" s="35" t="str">
        <f t="shared" si="238"/>
        <v>Ferrovias Trilhos</v>
      </c>
      <c r="O227" s="36" t="str">
        <f t="shared" si="207"/>
        <v>Trilho.Dentado</v>
      </c>
      <c r="P227" s="60" t="s">
        <v>323</v>
      </c>
      <c r="Q227" s="36" t="s">
        <v>387</v>
      </c>
      <c r="R227" s="37" t="s">
        <v>1</v>
      </c>
      <c r="S227" s="38" t="str">
        <f t="shared" si="194"/>
        <v>Infraestruturas</v>
      </c>
      <c r="T227" s="38" t="str">
        <f t="shared" si="195"/>
        <v>Ferroviárias</v>
      </c>
      <c r="U227" s="38" t="str">
        <f t="shared" si="195"/>
        <v>Ferrovias Trilhos</v>
      </c>
      <c r="V227" s="35" t="s">
        <v>4844</v>
      </c>
      <c r="W227" s="20" t="str">
        <f t="shared" si="173"/>
        <v>Key.Inf.227</v>
      </c>
      <c r="X227" s="36" t="s">
        <v>302</v>
      </c>
      <c r="Y227" s="54" t="s">
        <v>312</v>
      </c>
    </row>
    <row r="228" spans="1:25" ht="6" customHeight="1" x14ac:dyDescent="0.4">
      <c r="A228" s="34">
        <v>228</v>
      </c>
      <c r="B228" s="41" t="s">
        <v>78</v>
      </c>
      <c r="C228" s="42" t="s">
        <v>5029</v>
      </c>
      <c r="D228" s="41" t="s">
        <v>5035</v>
      </c>
      <c r="E228" s="41" t="s">
        <v>5048</v>
      </c>
      <c r="F228" s="59" t="s">
        <v>327</v>
      </c>
      <c r="G228" s="67" t="s">
        <v>1</v>
      </c>
      <c r="H228" s="67" t="s">
        <v>1</v>
      </c>
      <c r="I228" s="67" t="s">
        <v>1</v>
      </c>
      <c r="J228" s="67" t="s">
        <v>1</v>
      </c>
      <c r="K228" s="67" t="s">
        <v>1</v>
      </c>
      <c r="L228" s="35" t="str">
        <f t="shared" si="236"/>
        <v>Infraestruturas</v>
      </c>
      <c r="M228" s="35" t="str">
        <f t="shared" si="237"/>
        <v>Ferroviárias</v>
      </c>
      <c r="N228" s="35" t="str">
        <f t="shared" si="238"/>
        <v>Ferrovias Trilhos</v>
      </c>
      <c r="O228" s="36" t="str">
        <f t="shared" si="207"/>
        <v>Trilho.Fixo</v>
      </c>
      <c r="P228" s="60" t="s">
        <v>326</v>
      </c>
      <c r="Q228" s="36" t="s">
        <v>388</v>
      </c>
      <c r="R228" s="37" t="s">
        <v>1</v>
      </c>
      <c r="S228" s="38" t="str">
        <f t="shared" si="194"/>
        <v>Infraestruturas</v>
      </c>
      <c r="T228" s="38" t="str">
        <f t="shared" si="195"/>
        <v>Ferroviárias</v>
      </c>
      <c r="U228" s="38" t="str">
        <f t="shared" si="195"/>
        <v>Ferrovias Trilhos</v>
      </c>
      <c r="V228" s="35" t="s">
        <v>4844</v>
      </c>
      <c r="W228" s="20" t="str">
        <f t="shared" si="173"/>
        <v>Key.Inf.228</v>
      </c>
      <c r="X228" s="36" t="s">
        <v>302</v>
      </c>
      <c r="Y228" s="54" t="s">
        <v>312</v>
      </c>
    </row>
    <row r="229" spans="1:25" ht="6" customHeight="1" x14ac:dyDescent="0.4">
      <c r="A229" s="34">
        <v>229</v>
      </c>
      <c r="B229" s="41" t="s">
        <v>78</v>
      </c>
      <c r="C229" s="42" t="s">
        <v>5029</v>
      </c>
      <c r="D229" s="41" t="s">
        <v>5035</v>
      </c>
      <c r="E229" s="41" t="s">
        <v>5048</v>
      </c>
      <c r="F229" s="59" t="s">
        <v>350</v>
      </c>
      <c r="G229" s="67" t="s">
        <v>1</v>
      </c>
      <c r="H229" s="67" t="s">
        <v>1</v>
      </c>
      <c r="I229" s="67" t="s">
        <v>1</v>
      </c>
      <c r="J229" s="67" t="s">
        <v>1</v>
      </c>
      <c r="K229" s="67" t="s">
        <v>1</v>
      </c>
      <c r="L229" s="35" t="str">
        <f t="shared" si="236"/>
        <v>Infraestruturas</v>
      </c>
      <c r="M229" s="35" t="str">
        <f t="shared" si="237"/>
        <v>Ferroviárias</v>
      </c>
      <c r="N229" s="35" t="str">
        <f t="shared" si="238"/>
        <v>Ferrovias Trilhos</v>
      </c>
      <c r="O229" s="36" t="str">
        <f t="shared" si="207"/>
        <v>Trilho.AMV</v>
      </c>
      <c r="P229" s="60" t="s">
        <v>341</v>
      </c>
      <c r="Q229" s="36" t="s">
        <v>389</v>
      </c>
      <c r="R229" s="37" t="s">
        <v>1</v>
      </c>
      <c r="S229" s="38" t="str">
        <f t="shared" si="194"/>
        <v>Infraestruturas</v>
      </c>
      <c r="T229" s="38" t="str">
        <f t="shared" si="195"/>
        <v>Ferroviárias</v>
      </c>
      <c r="U229" s="38" t="str">
        <f t="shared" si="195"/>
        <v>Ferrovias Trilhos</v>
      </c>
      <c r="V229" s="35" t="s">
        <v>4844</v>
      </c>
      <c r="W229" s="20" t="str">
        <f t="shared" si="173"/>
        <v>Key.Inf.229</v>
      </c>
      <c r="X229" s="36" t="s">
        <v>302</v>
      </c>
      <c r="Y229" s="57" t="s">
        <v>315</v>
      </c>
    </row>
    <row r="230" spans="1:25" ht="6" customHeight="1" x14ac:dyDescent="0.4">
      <c r="A230" s="34">
        <v>230</v>
      </c>
      <c r="B230" s="41" t="s">
        <v>78</v>
      </c>
      <c r="C230" s="42" t="s">
        <v>5029</v>
      </c>
      <c r="D230" s="41" t="s">
        <v>5035</v>
      </c>
      <c r="E230" s="41" t="s">
        <v>5048</v>
      </c>
      <c r="F230" s="59" t="s">
        <v>354</v>
      </c>
      <c r="G230" s="67" t="s">
        <v>1</v>
      </c>
      <c r="H230" s="67" t="s">
        <v>1</v>
      </c>
      <c r="I230" s="67" t="s">
        <v>1</v>
      </c>
      <c r="J230" s="67" t="s">
        <v>1</v>
      </c>
      <c r="K230" s="67" t="s">
        <v>1</v>
      </c>
      <c r="L230" s="35" t="str">
        <f t="shared" si="236"/>
        <v>Infraestruturas</v>
      </c>
      <c r="M230" s="35" t="str">
        <f t="shared" si="237"/>
        <v>Ferroviárias</v>
      </c>
      <c r="N230" s="35" t="str">
        <f t="shared" si="238"/>
        <v>Ferrovias Trilhos</v>
      </c>
      <c r="O230" s="36" t="str">
        <f t="shared" si="207"/>
        <v>Trilho.Bloqueador</v>
      </c>
      <c r="P230" s="60" t="s">
        <v>342</v>
      </c>
      <c r="Q230" s="36" t="s">
        <v>390</v>
      </c>
      <c r="R230" s="37" t="s">
        <v>1</v>
      </c>
      <c r="S230" s="38" t="str">
        <f t="shared" si="194"/>
        <v>Infraestruturas</v>
      </c>
      <c r="T230" s="38" t="str">
        <f t="shared" si="195"/>
        <v>Ferroviárias</v>
      </c>
      <c r="U230" s="38" t="str">
        <f t="shared" si="195"/>
        <v>Ferrovias Trilhos</v>
      </c>
      <c r="V230" s="35" t="s">
        <v>4844</v>
      </c>
      <c r="W230" s="20" t="str">
        <f t="shared" si="173"/>
        <v>Key.Inf.230</v>
      </c>
      <c r="X230" s="36" t="s">
        <v>302</v>
      </c>
      <c r="Y230" s="57" t="s">
        <v>315</v>
      </c>
    </row>
    <row r="231" spans="1:25" ht="6" customHeight="1" x14ac:dyDescent="0.4">
      <c r="A231" s="34">
        <v>231</v>
      </c>
      <c r="B231" s="41" t="s">
        <v>78</v>
      </c>
      <c r="C231" s="42" t="s">
        <v>5029</v>
      </c>
      <c r="D231" s="41" t="s">
        <v>5035</v>
      </c>
      <c r="E231" s="41" t="s">
        <v>5048</v>
      </c>
      <c r="F231" s="59" t="s">
        <v>351</v>
      </c>
      <c r="G231" s="67" t="s">
        <v>1</v>
      </c>
      <c r="H231" s="67" t="s">
        <v>1</v>
      </c>
      <c r="I231" s="67" t="s">
        <v>1</v>
      </c>
      <c r="J231" s="67" t="s">
        <v>1</v>
      </c>
      <c r="K231" s="67" t="s">
        <v>1</v>
      </c>
      <c r="L231" s="35" t="str">
        <f t="shared" si="236"/>
        <v>Infraestruturas</v>
      </c>
      <c r="M231" s="35" t="str">
        <f t="shared" si="237"/>
        <v>Ferroviárias</v>
      </c>
      <c r="N231" s="35" t="str">
        <f t="shared" si="238"/>
        <v>Ferrovias Trilhos</v>
      </c>
      <c r="O231" s="36" t="str">
        <f t="shared" si="207"/>
        <v>Trilho.Descarrilador</v>
      </c>
      <c r="P231" s="60" t="s">
        <v>343</v>
      </c>
      <c r="Q231" s="36" t="s">
        <v>391</v>
      </c>
      <c r="R231" s="37" t="s">
        <v>1</v>
      </c>
      <c r="S231" s="38" t="str">
        <f t="shared" si="194"/>
        <v>Infraestruturas</v>
      </c>
      <c r="T231" s="38" t="str">
        <f t="shared" si="195"/>
        <v>Ferroviárias</v>
      </c>
      <c r="U231" s="38" t="str">
        <f t="shared" si="195"/>
        <v>Ferrovias Trilhos</v>
      </c>
      <c r="V231" s="35" t="s">
        <v>4844</v>
      </c>
      <c r="W231" s="20" t="str">
        <f t="shared" si="173"/>
        <v>Key.Inf.231</v>
      </c>
      <c r="X231" s="36" t="s">
        <v>302</v>
      </c>
      <c r="Y231" s="57" t="s">
        <v>315</v>
      </c>
    </row>
    <row r="232" spans="1:25" ht="6" customHeight="1" x14ac:dyDescent="0.4">
      <c r="A232" s="34">
        <v>232</v>
      </c>
      <c r="B232" s="41" t="s">
        <v>78</v>
      </c>
      <c r="C232" s="42" t="s">
        <v>5029</v>
      </c>
      <c r="D232" s="41" t="s">
        <v>5035</v>
      </c>
      <c r="E232" s="41" t="s">
        <v>5048</v>
      </c>
      <c r="F232" s="59" t="s">
        <v>353</v>
      </c>
      <c r="G232" s="67" t="s">
        <v>1</v>
      </c>
      <c r="H232" s="67" t="s">
        <v>1</v>
      </c>
      <c r="I232" s="67" t="s">
        <v>1</v>
      </c>
      <c r="J232" s="67" t="s">
        <v>1</v>
      </c>
      <c r="K232" s="67" t="s">
        <v>1</v>
      </c>
      <c r="L232" s="35" t="str">
        <f t="shared" si="236"/>
        <v>Infraestruturas</v>
      </c>
      <c r="M232" s="35" t="str">
        <f t="shared" si="237"/>
        <v>Ferroviárias</v>
      </c>
      <c r="N232" s="35" t="str">
        <f t="shared" si="238"/>
        <v>Ferrovias Trilhos</v>
      </c>
      <c r="O232" s="36" t="str">
        <f t="shared" si="207"/>
        <v>Trilho.Cruz</v>
      </c>
      <c r="P232" s="60" t="s">
        <v>344</v>
      </c>
      <c r="Q232" s="36" t="s">
        <v>392</v>
      </c>
      <c r="R232" s="37" t="s">
        <v>1</v>
      </c>
      <c r="S232" s="38" t="str">
        <f t="shared" si="194"/>
        <v>Infraestruturas</v>
      </c>
      <c r="T232" s="38" t="str">
        <f t="shared" si="195"/>
        <v>Ferroviárias</v>
      </c>
      <c r="U232" s="38" t="str">
        <f t="shared" si="195"/>
        <v>Ferrovias Trilhos</v>
      </c>
      <c r="V232" s="35" t="s">
        <v>4844</v>
      </c>
      <c r="W232" s="20" t="str">
        <f t="shared" si="173"/>
        <v>Key.Inf.232</v>
      </c>
      <c r="X232" s="36" t="s">
        <v>302</v>
      </c>
      <c r="Y232" s="57" t="s">
        <v>315</v>
      </c>
    </row>
    <row r="233" spans="1:25" ht="6" customHeight="1" x14ac:dyDescent="0.4">
      <c r="A233" s="34">
        <v>233</v>
      </c>
      <c r="B233" s="41" t="s">
        <v>78</v>
      </c>
      <c r="C233" s="42" t="s">
        <v>5029</v>
      </c>
      <c r="D233" s="41" t="s">
        <v>5035</v>
      </c>
      <c r="E233" s="41" t="s">
        <v>5048</v>
      </c>
      <c r="F233" s="59" t="s">
        <v>355</v>
      </c>
      <c r="G233" s="67" t="s">
        <v>1</v>
      </c>
      <c r="H233" s="67" t="s">
        <v>1</v>
      </c>
      <c r="I233" s="67" t="s">
        <v>1</v>
      </c>
      <c r="J233" s="67" t="s">
        <v>1</v>
      </c>
      <c r="K233" s="67" t="s">
        <v>1</v>
      </c>
      <c r="L233" s="35" t="str">
        <f t="shared" si="236"/>
        <v>Infraestruturas</v>
      </c>
      <c r="M233" s="35" t="str">
        <f t="shared" si="237"/>
        <v>Ferroviárias</v>
      </c>
      <c r="N233" s="35" t="str">
        <f t="shared" si="238"/>
        <v>Ferrovias Trilhos</v>
      </c>
      <c r="O233" s="36" t="str">
        <f t="shared" si="207"/>
        <v>Trilho.Lâmina.Desviadora</v>
      </c>
      <c r="P233" s="60" t="s">
        <v>4929</v>
      </c>
      <c r="Q233" s="36" t="s">
        <v>4930</v>
      </c>
      <c r="R233" s="37" t="s">
        <v>1</v>
      </c>
      <c r="S233" s="38" t="str">
        <f t="shared" si="194"/>
        <v>Infraestruturas</v>
      </c>
      <c r="T233" s="38" t="str">
        <f t="shared" si="195"/>
        <v>Ferroviárias</v>
      </c>
      <c r="U233" s="38" t="str">
        <f t="shared" si="195"/>
        <v>Ferrovias Trilhos</v>
      </c>
      <c r="V233" s="35" t="s">
        <v>4844</v>
      </c>
      <c r="W233" s="20" t="str">
        <f t="shared" si="173"/>
        <v>Key.Inf.233</v>
      </c>
      <c r="X233" s="36" t="s">
        <v>302</v>
      </c>
      <c r="Y233" s="57" t="s">
        <v>315</v>
      </c>
    </row>
    <row r="234" spans="1:25" ht="6" customHeight="1" x14ac:dyDescent="0.4">
      <c r="A234" s="34">
        <v>234</v>
      </c>
      <c r="B234" s="41" t="s">
        <v>78</v>
      </c>
      <c r="C234" s="42" t="s">
        <v>5029</v>
      </c>
      <c r="D234" s="41" t="s">
        <v>5035</v>
      </c>
      <c r="E234" s="41" t="s">
        <v>5048</v>
      </c>
      <c r="F234" s="59" t="s">
        <v>352</v>
      </c>
      <c r="G234" s="67" t="s">
        <v>1</v>
      </c>
      <c r="H234" s="67" t="s">
        <v>1</v>
      </c>
      <c r="I234" s="67" t="s">
        <v>1</v>
      </c>
      <c r="J234" s="67" t="s">
        <v>1</v>
      </c>
      <c r="K234" s="67" t="s">
        <v>1</v>
      </c>
      <c r="L234" s="35" t="str">
        <f t="shared" si="236"/>
        <v>Infraestruturas</v>
      </c>
      <c r="M234" s="35" t="str">
        <f t="shared" si="237"/>
        <v>Ferroviárias</v>
      </c>
      <c r="N234" s="35" t="str">
        <f t="shared" si="238"/>
        <v>Ferrovias Trilhos</v>
      </c>
      <c r="O234" s="36" t="str">
        <f t="shared" si="207"/>
        <v>Trilho.Dormente</v>
      </c>
      <c r="P234" s="60" t="s">
        <v>345</v>
      </c>
      <c r="Q234" s="36" t="s">
        <v>393</v>
      </c>
      <c r="R234" s="37" t="s">
        <v>1</v>
      </c>
      <c r="S234" s="38" t="str">
        <f t="shared" si="194"/>
        <v>Infraestruturas</v>
      </c>
      <c r="T234" s="38" t="str">
        <f t="shared" si="195"/>
        <v>Ferroviárias</v>
      </c>
      <c r="U234" s="38" t="str">
        <f t="shared" si="195"/>
        <v>Ferrovias Trilhos</v>
      </c>
      <c r="V234" s="35" t="s">
        <v>4844</v>
      </c>
      <c r="W234" s="20" t="str">
        <f t="shared" si="173"/>
        <v>Key.Inf.234</v>
      </c>
      <c r="X234" s="36" t="s">
        <v>302</v>
      </c>
      <c r="Y234" s="57" t="s">
        <v>315</v>
      </c>
    </row>
    <row r="235" spans="1:25" s="56" customFormat="1" ht="6" customHeight="1" x14ac:dyDescent="0.2">
      <c r="A235" s="34">
        <v>235</v>
      </c>
      <c r="B235" s="41" t="s">
        <v>78</v>
      </c>
      <c r="C235" s="42" t="s">
        <v>5029</v>
      </c>
      <c r="D235" s="41" t="s">
        <v>5035</v>
      </c>
      <c r="E235" s="41" t="s">
        <v>5048</v>
      </c>
      <c r="F235" s="59" t="s">
        <v>4994</v>
      </c>
      <c r="G235" s="67" t="s">
        <v>1</v>
      </c>
      <c r="H235" s="67" t="s">
        <v>1</v>
      </c>
      <c r="I235" s="67" t="s">
        <v>1</v>
      </c>
      <c r="J235" s="67" t="s">
        <v>1</v>
      </c>
      <c r="K235" s="67" t="s">
        <v>1</v>
      </c>
      <c r="L235" s="35" t="str">
        <f t="shared" si="236"/>
        <v>Infraestruturas</v>
      </c>
      <c r="M235" s="35" t="str">
        <f t="shared" si="237"/>
        <v>Ferroviárias</v>
      </c>
      <c r="N235" s="35" t="str">
        <f t="shared" si="238"/>
        <v>Ferrovias Trilhos</v>
      </c>
      <c r="O235" s="36" t="str">
        <f t="shared" si="207"/>
        <v>Trilho.Regulador.de.Velocidade</v>
      </c>
      <c r="P235" s="60" t="s">
        <v>346</v>
      </c>
      <c r="Q235" s="36" t="s">
        <v>394</v>
      </c>
      <c r="R235" s="37" t="s">
        <v>1</v>
      </c>
      <c r="S235" s="38" t="str">
        <f t="shared" si="194"/>
        <v>Infraestruturas</v>
      </c>
      <c r="T235" s="38" t="str">
        <f t="shared" si="195"/>
        <v>Ferroviárias</v>
      </c>
      <c r="U235" s="38" t="str">
        <f t="shared" si="195"/>
        <v>Ferrovias Trilhos</v>
      </c>
      <c r="V235" s="35" t="s">
        <v>4844</v>
      </c>
      <c r="W235" s="20" t="str">
        <f t="shared" si="173"/>
        <v>Key.Inf.235</v>
      </c>
      <c r="X235" s="36" t="s">
        <v>302</v>
      </c>
      <c r="Y235" s="57" t="s">
        <v>315</v>
      </c>
    </row>
    <row r="236" spans="1:25" s="56" customFormat="1" ht="6" customHeight="1" x14ac:dyDescent="0.2">
      <c r="A236" s="34">
        <v>236</v>
      </c>
      <c r="B236" s="41" t="s">
        <v>78</v>
      </c>
      <c r="C236" s="42" t="s">
        <v>5029</v>
      </c>
      <c r="D236" s="41" t="s">
        <v>5035</v>
      </c>
      <c r="E236" s="41" t="s">
        <v>5048</v>
      </c>
      <c r="F236" s="59" t="s">
        <v>405</v>
      </c>
      <c r="G236" s="67" t="s">
        <v>1</v>
      </c>
      <c r="H236" s="67" t="s">
        <v>1</v>
      </c>
      <c r="I236" s="67" t="s">
        <v>1</v>
      </c>
      <c r="J236" s="67" t="s">
        <v>1</v>
      </c>
      <c r="K236" s="67" t="s">
        <v>1</v>
      </c>
      <c r="L236" s="35" t="str">
        <f t="shared" si="236"/>
        <v>Infraestruturas</v>
      </c>
      <c r="M236" s="35" t="str">
        <f t="shared" si="237"/>
        <v>Ferroviárias</v>
      </c>
      <c r="N236" s="35" t="str">
        <f t="shared" si="238"/>
        <v>Ferrovias Trilhos</v>
      </c>
      <c r="O236" s="36" t="str">
        <f t="shared" si="207"/>
        <v>Trilho.Batente.Via</v>
      </c>
      <c r="P236" s="60" t="s">
        <v>347</v>
      </c>
      <c r="Q236" s="36" t="s">
        <v>395</v>
      </c>
      <c r="R236" s="37" t="s">
        <v>1</v>
      </c>
      <c r="S236" s="38" t="str">
        <f t="shared" si="194"/>
        <v>Infraestruturas</v>
      </c>
      <c r="T236" s="38" t="str">
        <f t="shared" si="195"/>
        <v>Ferroviárias</v>
      </c>
      <c r="U236" s="38" t="str">
        <f t="shared" si="195"/>
        <v>Ferrovias Trilhos</v>
      </c>
      <c r="V236" s="35" t="s">
        <v>4844</v>
      </c>
      <c r="W236" s="20" t="str">
        <f t="shared" si="173"/>
        <v>Key.Inf.236</v>
      </c>
      <c r="X236" s="36" t="s">
        <v>302</v>
      </c>
      <c r="Y236" s="57" t="s">
        <v>315</v>
      </c>
    </row>
    <row r="237" spans="1:25" s="56" customFormat="1" ht="6" customHeight="1" x14ac:dyDescent="0.2">
      <c r="A237" s="34">
        <v>237</v>
      </c>
      <c r="B237" s="41" t="s">
        <v>78</v>
      </c>
      <c r="C237" s="42" t="s">
        <v>5029</v>
      </c>
      <c r="D237" s="41" t="s">
        <v>5035</v>
      </c>
      <c r="E237" s="41" t="s">
        <v>5048</v>
      </c>
      <c r="F237" s="59" t="s">
        <v>404</v>
      </c>
      <c r="G237" s="67" t="s">
        <v>1</v>
      </c>
      <c r="H237" s="67" t="s">
        <v>1</v>
      </c>
      <c r="I237" s="67" t="s">
        <v>1</v>
      </c>
      <c r="J237" s="67" t="s">
        <v>1</v>
      </c>
      <c r="K237" s="67" t="s">
        <v>1</v>
      </c>
      <c r="L237" s="35" t="str">
        <f t="shared" si="236"/>
        <v>Infraestruturas</v>
      </c>
      <c r="M237" s="35" t="str">
        <f t="shared" si="237"/>
        <v>Ferroviárias</v>
      </c>
      <c r="N237" s="35" t="str">
        <f t="shared" si="238"/>
        <v>Ferrovias Trilhos</v>
      </c>
      <c r="O237" s="36" t="str">
        <f t="shared" si="207"/>
        <v>Trilho.Batente.Veícular</v>
      </c>
      <c r="P237" s="60" t="s">
        <v>348</v>
      </c>
      <c r="Q237" s="36" t="s">
        <v>396</v>
      </c>
      <c r="R237" s="37" t="s">
        <v>1</v>
      </c>
      <c r="S237" s="38" t="str">
        <f t="shared" si="194"/>
        <v>Infraestruturas</v>
      </c>
      <c r="T237" s="38" t="str">
        <f t="shared" si="195"/>
        <v>Ferroviárias</v>
      </c>
      <c r="U237" s="38" t="str">
        <f t="shared" si="195"/>
        <v>Ferrovias Trilhos</v>
      </c>
      <c r="V237" s="35" t="s">
        <v>4844</v>
      </c>
      <c r="W237" s="20" t="str">
        <f t="shared" si="173"/>
        <v>Key.Inf.237</v>
      </c>
      <c r="X237" s="36" t="s">
        <v>302</v>
      </c>
      <c r="Y237" s="57" t="s">
        <v>315</v>
      </c>
    </row>
    <row r="238" spans="1:25" ht="6" customHeight="1" x14ac:dyDescent="0.4">
      <c r="A238" s="34">
        <v>238</v>
      </c>
      <c r="B238" s="41" t="s">
        <v>78</v>
      </c>
      <c r="C238" s="42" t="s">
        <v>5029</v>
      </c>
      <c r="D238" s="41" t="s">
        <v>5035</v>
      </c>
      <c r="E238" s="41" t="s">
        <v>5049</v>
      </c>
      <c r="F238" s="59" t="s">
        <v>372</v>
      </c>
      <c r="G238" s="67" t="s">
        <v>1</v>
      </c>
      <c r="H238" s="67" t="s">
        <v>1</v>
      </c>
      <c r="I238" s="67" t="s">
        <v>1</v>
      </c>
      <c r="J238" s="67" t="s">
        <v>1</v>
      </c>
      <c r="K238" s="67" t="s">
        <v>1</v>
      </c>
      <c r="L238" s="35" t="str">
        <f t="shared" si="236"/>
        <v>Infraestruturas</v>
      </c>
      <c r="M238" s="35" t="str">
        <f t="shared" si="237"/>
        <v>Ferroviárias</v>
      </c>
      <c r="N238" s="35" t="str">
        <f t="shared" si="238"/>
        <v>Ferrovias Partes</v>
      </c>
      <c r="O238" s="36" t="str">
        <f t="shared" si="207"/>
        <v>Ferrovia.Componente</v>
      </c>
      <c r="P238" s="60" t="s">
        <v>340</v>
      </c>
      <c r="Q238" s="36" t="s">
        <v>402</v>
      </c>
      <c r="R238" s="37" t="s">
        <v>1</v>
      </c>
      <c r="S238" s="38" t="str">
        <f t="shared" ref="S238" si="239">SUBSTITUTE(C238, ".", " ")</f>
        <v>Infraestruturas</v>
      </c>
      <c r="T238" s="38" t="str">
        <f t="shared" ref="T238" si="240">SUBSTITUTE(D238, ".", " ")</f>
        <v>Ferroviárias</v>
      </c>
      <c r="U238" s="38" t="str">
        <f t="shared" si="195"/>
        <v>Ferrovias Partes</v>
      </c>
      <c r="V238" s="35" t="s">
        <v>4844</v>
      </c>
      <c r="W238" s="20" t="str">
        <f t="shared" ref="W238" si="241">CONCATENATE("Key.",LEFT(C238,3),".",A238)</f>
        <v>Key.Inf.238</v>
      </c>
      <c r="X238" s="36" t="s">
        <v>302</v>
      </c>
      <c r="Y238" s="57" t="s">
        <v>314</v>
      </c>
    </row>
    <row r="239" spans="1:25" ht="6" customHeight="1" x14ac:dyDescent="0.4">
      <c r="A239" s="34">
        <v>239</v>
      </c>
      <c r="B239" s="41" t="s">
        <v>78</v>
      </c>
      <c r="C239" s="42" t="s">
        <v>5029</v>
      </c>
      <c r="D239" s="41" t="s">
        <v>5035</v>
      </c>
      <c r="E239" s="41" t="s">
        <v>5049</v>
      </c>
      <c r="F239" s="59" t="s">
        <v>4931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35" t="str">
        <f t="shared" ref="L239" si="242">CONCATENATE("", C239)</f>
        <v>Infraestruturas</v>
      </c>
      <c r="M239" s="35" t="str">
        <f t="shared" ref="M239" si="243">CONCATENATE("", D239)</f>
        <v>Ferroviárias</v>
      </c>
      <c r="N239" s="35" t="str">
        <f t="shared" ref="N239" si="244">(SUBSTITUTE(SUBSTITUTE(CONCATENATE("",E239),"."," ")," De "," de "))</f>
        <v>Ferrovias Partes</v>
      </c>
      <c r="O239" s="36" t="str">
        <f t="shared" ref="O239" si="245">F239</f>
        <v>Ferrovia.Cancela</v>
      </c>
      <c r="P239" s="60" t="s">
        <v>4932</v>
      </c>
      <c r="Q239" s="36" t="s">
        <v>4933</v>
      </c>
      <c r="R239" s="37" t="s">
        <v>1</v>
      </c>
      <c r="S239" s="38" t="str">
        <f t="shared" si="194"/>
        <v>Infraestruturas</v>
      </c>
      <c r="T239" s="38" t="str">
        <f t="shared" si="195"/>
        <v>Ferroviárias</v>
      </c>
      <c r="U239" s="38" t="str">
        <f t="shared" si="195"/>
        <v>Ferrovias Partes</v>
      </c>
      <c r="V239" s="35" t="s">
        <v>4844</v>
      </c>
      <c r="W239" s="20" t="str">
        <f t="shared" si="173"/>
        <v>Key.Inf.239</v>
      </c>
      <c r="X239" s="36" t="s">
        <v>302</v>
      </c>
      <c r="Y239" s="57" t="s">
        <v>314</v>
      </c>
    </row>
    <row r="240" spans="1:25" ht="6" customHeight="1" x14ac:dyDescent="0.4">
      <c r="A240" s="34">
        <v>240</v>
      </c>
      <c r="B240" s="41" t="s">
        <v>78</v>
      </c>
      <c r="C240" s="42" t="s">
        <v>5029</v>
      </c>
      <c r="D240" s="41" t="s">
        <v>5035</v>
      </c>
      <c r="E240" s="41" t="s">
        <v>5049</v>
      </c>
      <c r="F240" s="59" t="s">
        <v>4926</v>
      </c>
      <c r="G240" s="67" t="s">
        <v>1</v>
      </c>
      <c r="H240" s="67" t="s">
        <v>1</v>
      </c>
      <c r="I240" s="67" t="s">
        <v>1</v>
      </c>
      <c r="J240" s="67" t="s">
        <v>1</v>
      </c>
      <c r="K240" s="67" t="s">
        <v>1</v>
      </c>
      <c r="L240" s="35" t="str">
        <f t="shared" ref="L240:L244" si="246">CONCATENATE("", C240)</f>
        <v>Infraestruturas</v>
      </c>
      <c r="M240" s="35" t="str">
        <f t="shared" ref="M240:M244" si="247">CONCATENATE("", D240)</f>
        <v>Ferroviárias</v>
      </c>
      <c r="N240" s="35" t="str">
        <f t="shared" ref="N240:N244" si="248">(SUBSTITUTE(SUBSTITUTE(CONCATENATE("",E240),"."," ")," De "," de "))</f>
        <v>Ferrovias Partes</v>
      </c>
      <c r="O240" s="36" t="str">
        <f t="shared" ref="O240:O244" si="249">F240</f>
        <v>Ferrovia.Berma</v>
      </c>
      <c r="P240" s="60" t="s">
        <v>4927</v>
      </c>
      <c r="Q240" s="36" t="s">
        <v>4928</v>
      </c>
      <c r="R240" s="37" t="s">
        <v>1</v>
      </c>
      <c r="S240" s="38" t="str">
        <f t="shared" si="194"/>
        <v>Infraestruturas</v>
      </c>
      <c r="T240" s="38" t="str">
        <f t="shared" si="195"/>
        <v>Ferroviárias</v>
      </c>
      <c r="U240" s="38" t="str">
        <f t="shared" si="195"/>
        <v>Ferrovias Partes</v>
      </c>
      <c r="V240" s="35" t="s">
        <v>4844</v>
      </c>
      <c r="W240" s="20" t="str">
        <f t="shared" si="173"/>
        <v>Key.Inf.240</v>
      </c>
      <c r="X240" s="36" t="s">
        <v>302</v>
      </c>
      <c r="Y240" s="57" t="s">
        <v>314</v>
      </c>
    </row>
    <row r="241" spans="1:25" ht="6" customHeight="1" x14ac:dyDescent="0.4">
      <c r="A241" s="34">
        <v>241</v>
      </c>
      <c r="B241" s="41" t="s">
        <v>78</v>
      </c>
      <c r="C241" s="42" t="s">
        <v>5029</v>
      </c>
      <c r="D241" s="41" t="s">
        <v>5035</v>
      </c>
      <c r="E241" s="41" t="s">
        <v>5049</v>
      </c>
      <c r="F241" s="59" t="s">
        <v>360</v>
      </c>
      <c r="G241" s="67" t="s">
        <v>1</v>
      </c>
      <c r="H241" s="67" t="s">
        <v>1</v>
      </c>
      <c r="I241" s="67" t="s">
        <v>1</v>
      </c>
      <c r="J241" s="67" t="s">
        <v>1</v>
      </c>
      <c r="K241" s="67" t="s">
        <v>1</v>
      </c>
      <c r="L241" s="35" t="str">
        <f t="shared" ref="L241" si="250">CONCATENATE("", C241)</f>
        <v>Infraestruturas</v>
      </c>
      <c r="M241" s="35" t="str">
        <f t="shared" ref="M241" si="251">CONCATENATE("", D241)</f>
        <v>Ferroviárias</v>
      </c>
      <c r="N241" s="35" t="str">
        <f t="shared" ref="N241" si="252">(SUBSTITUTE(SUBSTITUTE(CONCATENATE("",E241),"."," ")," De "," de "))</f>
        <v>Ferrovias Partes</v>
      </c>
      <c r="O241" s="36" t="str">
        <f t="shared" ref="O241" si="253">F241</f>
        <v>Ferrovia.Aerea</v>
      </c>
      <c r="P241" s="60" t="s">
        <v>349</v>
      </c>
      <c r="Q241" s="36" t="s">
        <v>397</v>
      </c>
      <c r="R241" s="37" t="s">
        <v>1</v>
      </c>
      <c r="S241" s="38" t="str">
        <f t="shared" si="194"/>
        <v>Infraestruturas</v>
      </c>
      <c r="T241" s="38" t="str">
        <f t="shared" si="195"/>
        <v>Ferroviárias</v>
      </c>
      <c r="U241" s="38" t="str">
        <f t="shared" si="195"/>
        <v>Ferrovias Partes</v>
      </c>
      <c r="V241" s="35" t="s">
        <v>4844</v>
      </c>
      <c r="W241" s="20" t="str">
        <f t="shared" si="173"/>
        <v>Key.Inf.241</v>
      </c>
      <c r="X241" s="36" t="s">
        <v>302</v>
      </c>
      <c r="Y241" s="57" t="s">
        <v>314</v>
      </c>
    </row>
    <row r="242" spans="1:25" ht="6" customHeight="1" x14ac:dyDescent="0.4">
      <c r="A242" s="34">
        <v>242</v>
      </c>
      <c r="B242" s="41" t="s">
        <v>78</v>
      </c>
      <c r="C242" s="42" t="s">
        <v>5029</v>
      </c>
      <c r="D242" s="41" t="s">
        <v>5035</v>
      </c>
      <c r="E242" s="41" t="s">
        <v>5049</v>
      </c>
      <c r="F242" s="59" t="s">
        <v>359</v>
      </c>
      <c r="G242" s="67" t="s">
        <v>1</v>
      </c>
      <c r="H242" s="67" t="s">
        <v>1</v>
      </c>
      <c r="I242" s="67" t="s">
        <v>1</v>
      </c>
      <c r="J242" s="67" t="s">
        <v>1</v>
      </c>
      <c r="K242" s="67" t="s">
        <v>1</v>
      </c>
      <c r="L242" s="35" t="str">
        <f t="shared" si="246"/>
        <v>Infraestruturas</v>
      </c>
      <c r="M242" s="35" t="str">
        <f t="shared" si="247"/>
        <v>Ferroviárias</v>
      </c>
      <c r="N242" s="35" t="str">
        <f t="shared" si="248"/>
        <v>Ferrovias Partes</v>
      </c>
      <c r="O242" s="36" t="str">
        <f t="shared" si="249"/>
        <v>Ferrovia.Superestrutura</v>
      </c>
      <c r="P242" s="60" t="s">
        <v>336</v>
      </c>
      <c r="Q242" s="36" t="s">
        <v>398</v>
      </c>
      <c r="R242" s="37" t="s">
        <v>1</v>
      </c>
      <c r="S242" s="38" t="str">
        <f t="shared" si="194"/>
        <v>Infraestruturas</v>
      </c>
      <c r="T242" s="38" t="str">
        <f t="shared" si="195"/>
        <v>Ferroviárias</v>
      </c>
      <c r="U242" s="38" t="str">
        <f t="shared" si="195"/>
        <v>Ferrovias Partes</v>
      </c>
      <c r="V242" s="35" t="s">
        <v>4844</v>
      </c>
      <c r="W242" s="20" t="str">
        <f t="shared" si="173"/>
        <v>Key.Inf.242</v>
      </c>
      <c r="X242" s="36" t="s">
        <v>302</v>
      </c>
      <c r="Y242" s="57" t="s">
        <v>314</v>
      </c>
    </row>
    <row r="243" spans="1:25" ht="6" customHeight="1" x14ac:dyDescent="0.4">
      <c r="A243" s="34">
        <v>243</v>
      </c>
      <c r="B243" s="41" t="s">
        <v>78</v>
      </c>
      <c r="C243" s="42" t="s">
        <v>5029</v>
      </c>
      <c r="D243" s="41" t="s">
        <v>5035</v>
      </c>
      <c r="E243" s="41" t="s">
        <v>5049</v>
      </c>
      <c r="F243" s="59" t="s">
        <v>358</v>
      </c>
      <c r="G243" s="67" t="s">
        <v>1</v>
      </c>
      <c r="H243" s="67" t="s">
        <v>1</v>
      </c>
      <c r="I243" s="67" t="s">
        <v>1</v>
      </c>
      <c r="J243" s="67" t="s">
        <v>1</v>
      </c>
      <c r="K243" s="67" t="s">
        <v>1</v>
      </c>
      <c r="L243" s="35" t="str">
        <f t="shared" ref="L243" si="254">CONCATENATE("", C243)</f>
        <v>Infraestruturas</v>
      </c>
      <c r="M243" s="35" t="str">
        <f t="shared" ref="M243" si="255">CONCATENATE("", D243)</f>
        <v>Ferroviárias</v>
      </c>
      <c r="N243" s="35" t="str">
        <f t="shared" ref="N243" si="256">(SUBSTITUTE(SUBSTITUTE(CONCATENATE("",E243),"."," ")," De "," de "))</f>
        <v>Ferrovias Partes</v>
      </c>
      <c r="O243" s="36" t="str">
        <f t="shared" ref="O243" si="257">F243</f>
        <v>Ferrovia.Subestrutura</v>
      </c>
      <c r="P243" s="60" t="s">
        <v>338</v>
      </c>
      <c r="Q243" s="36" t="s">
        <v>399</v>
      </c>
      <c r="R243" s="37" t="s">
        <v>1</v>
      </c>
      <c r="S243" s="38" t="str">
        <f t="shared" si="194"/>
        <v>Infraestruturas</v>
      </c>
      <c r="T243" s="38" t="str">
        <f t="shared" si="195"/>
        <v>Ferroviárias</v>
      </c>
      <c r="U243" s="38" t="str">
        <f t="shared" si="195"/>
        <v>Ferrovias Partes</v>
      </c>
      <c r="V243" s="35" t="s">
        <v>4844</v>
      </c>
      <c r="W243" s="20" t="str">
        <f t="shared" si="173"/>
        <v>Key.Inf.243</v>
      </c>
      <c r="X243" s="36" t="s">
        <v>302</v>
      </c>
      <c r="Y243" s="57" t="s">
        <v>314</v>
      </c>
    </row>
    <row r="244" spans="1:25" ht="6" customHeight="1" x14ac:dyDescent="0.4">
      <c r="A244" s="34">
        <v>244</v>
      </c>
      <c r="B244" s="41" t="s">
        <v>78</v>
      </c>
      <c r="C244" s="42" t="s">
        <v>5029</v>
      </c>
      <c r="D244" s="41" t="s">
        <v>5035</v>
      </c>
      <c r="E244" s="41" t="s">
        <v>5049</v>
      </c>
      <c r="F244" s="59" t="s">
        <v>356</v>
      </c>
      <c r="G244" s="67" t="s">
        <v>1</v>
      </c>
      <c r="H244" s="67" t="s">
        <v>1</v>
      </c>
      <c r="I244" s="67" t="s">
        <v>1</v>
      </c>
      <c r="J244" s="67" t="s">
        <v>1</v>
      </c>
      <c r="K244" s="67" t="s">
        <v>1</v>
      </c>
      <c r="L244" s="35" t="str">
        <f t="shared" si="246"/>
        <v>Infraestruturas</v>
      </c>
      <c r="M244" s="35" t="str">
        <f t="shared" si="247"/>
        <v>Ferroviárias</v>
      </c>
      <c r="N244" s="35" t="str">
        <f t="shared" si="248"/>
        <v>Ferrovias Partes</v>
      </c>
      <c r="O244" s="36" t="str">
        <f t="shared" si="249"/>
        <v>Ferrovia.Simples</v>
      </c>
      <c r="P244" s="60" t="s">
        <v>337</v>
      </c>
      <c r="Q244" s="36" t="s">
        <v>400</v>
      </c>
      <c r="R244" s="37" t="s">
        <v>1</v>
      </c>
      <c r="S244" s="38" t="str">
        <f t="shared" si="194"/>
        <v>Infraestruturas</v>
      </c>
      <c r="T244" s="38" t="str">
        <f t="shared" si="195"/>
        <v>Ferroviárias</v>
      </c>
      <c r="U244" s="38" t="str">
        <f t="shared" si="195"/>
        <v>Ferrovias Partes</v>
      </c>
      <c r="V244" s="35" t="s">
        <v>4844</v>
      </c>
      <c r="W244" s="20" t="str">
        <f t="shared" si="173"/>
        <v>Key.Inf.244</v>
      </c>
      <c r="X244" s="36" t="s">
        <v>302</v>
      </c>
      <c r="Y244" s="57" t="s">
        <v>314</v>
      </c>
    </row>
    <row r="245" spans="1:25" ht="6" customHeight="1" x14ac:dyDescent="0.4">
      <c r="A245" s="34">
        <v>245</v>
      </c>
      <c r="B245" s="41" t="s">
        <v>78</v>
      </c>
      <c r="C245" s="42" t="s">
        <v>5029</v>
      </c>
      <c r="D245" s="41" t="s">
        <v>5035</v>
      </c>
      <c r="E245" s="41" t="s">
        <v>5049</v>
      </c>
      <c r="F245" s="59" t="s">
        <v>357</v>
      </c>
      <c r="G245" s="67" t="s">
        <v>1</v>
      </c>
      <c r="H245" s="67" t="s">
        <v>1</v>
      </c>
      <c r="I245" s="67" t="s">
        <v>1</v>
      </c>
      <c r="J245" s="67" t="s">
        <v>1</v>
      </c>
      <c r="K245" s="67" t="s">
        <v>1</v>
      </c>
      <c r="L245" s="35" t="str">
        <f t="shared" ref="L245:L246" si="258">CONCATENATE("", C245)</f>
        <v>Infraestruturas</v>
      </c>
      <c r="M245" s="35" t="str">
        <f t="shared" ref="M245:M283" si="259">CONCATENATE("", D245)</f>
        <v>Ferroviárias</v>
      </c>
      <c r="N245" s="35" t="str">
        <f t="shared" ref="N245:N283" si="260">(SUBSTITUTE(SUBSTITUTE(CONCATENATE("",E245),"."," ")," De "," de "))</f>
        <v>Ferrovias Partes</v>
      </c>
      <c r="O245" s="36" t="str">
        <f t="shared" ref="O245:O283" si="261">F245</f>
        <v>Ferrovia.Completa</v>
      </c>
      <c r="P245" s="60" t="s">
        <v>339</v>
      </c>
      <c r="Q245" s="36" t="s">
        <v>403</v>
      </c>
      <c r="R245" s="37" t="s">
        <v>1</v>
      </c>
      <c r="S245" s="38" t="str">
        <f t="shared" si="194"/>
        <v>Infraestruturas</v>
      </c>
      <c r="T245" s="38" t="str">
        <f t="shared" si="195"/>
        <v>Ferroviárias</v>
      </c>
      <c r="U245" s="38" t="str">
        <f t="shared" si="195"/>
        <v>Ferrovias Partes</v>
      </c>
      <c r="V245" s="35" t="s">
        <v>4844</v>
      </c>
      <c r="W245" s="20" t="str">
        <f t="shared" si="173"/>
        <v>Key.Inf.245</v>
      </c>
      <c r="X245" s="36" t="s">
        <v>302</v>
      </c>
      <c r="Y245" s="57" t="s">
        <v>314</v>
      </c>
    </row>
    <row r="246" spans="1:25" ht="6" customHeight="1" x14ac:dyDescent="0.4">
      <c r="A246" s="34">
        <v>246</v>
      </c>
      <c r="B246" s="41" t="s">
        <v>78</v>
      </c>
      <c r="C246" s="42" t="s">
        <v>5029</v>
      </c>
      <c r="D246" s="41" t="s">
        <v>5035</v>
      </c>
      <c r="E246" s="41" t="s">
        <v>5049</v>
      </c>
      <c r="F246" s="59" t="s">
        <v>361</v>
      </c>
      <c r="G246" s="67" t="s">
        <v>1</v>
      </c>
      <c r="H246" s="67" t="s">
        <v>1</v>
      </c>
      <c r="I246" s="67" t="s">
        <v>1</v>
      </c>
      <c r="J246" s="67" t="s">
        <v>1</v>
      </c>
      <c r="K246" s="67" t="s">
        <v>1</v>
      </c>
      <c r="L246" s="35" t="str">
        <f t="shared" si="258"/>
        <v>Infraestruturas</v>
      </c>
      <c r="M246" s="35" t="str">
        <f t="shared" si="259"/>
        <v>Ferroviárias</v>
      </c>
      <c r="N246" s="35" t="str">
        <f t="shared" si="260"/>
        <v>Ferrovias Partes</v>
      </c>
      <c r="O246" s="36" t="str">
        <f t="shared" si="261"/>
        <v>Ferrovia.Dilatação</v>
      </c>
      <c r="P246" s="60" t="s">
        <v>335</v>
      </c>
      <c r="Q246" s="36" t="s">
        <v>401</v>
      </c>
      <c r="R246" s="37" t="s">
        <v>1</v>
      </c>
      <c r="S246" s="38" t="str">
        <f t="shared" si="194"/>
        <v>Infraestruturas</v>
      </c>
      <c r="T246" s="38" t="str">
        <f t="shared" si="195"/>
        <v>Ferroviárias</v>
      </c>
      <c r="U246" s="38" t="str">
        <f t="shared" si="195"/>
        <v>Ferrovias Partes</v>
      </c>
      <c r="V246" s="35" t="s">
        <v>4844</v>
      </c>
      <c r="W246" s="20" t="str">
        <f t="shared" si="173"/>
        <v>Key.Inf.246</v>
      </c>
      <c r="X246" s="36" t="s">
        <v>302</v>
      </c>
      <c r="Y246" s="57" t="s">
        <v>314</v>
      </c>
    </row>
    <row r="247" spans="1:25" ht="6" customHeight="1" x14ac:dyDescent="0.4">
      <c r="A247" s="34">
        <v>247</v>
      </c>
      <c r="B247" s="41" t="s">
        <v>78</v>
      </c>
      <c r="C247" s="42" t="s">
        <v>5029</v>
      </c>
      <c r="D247" s="41" t="s">
        <v>5036</v>
      </c>
      <c r="E247" s="46" t="s">
        <v>5037</v>
      </c>
      <c r="F247" s="48" t="s">
        <v>536</v>
      </c>
      <c r="G247" s="66" t="s">
        <v>1</v>
      </c>
      <c r="H247" s="66" t="s">
        <v>1</v>
      </c>
      <c r="I247" s="66" t="s">
        <v>1</v>
      </c>
      <c r="J247" s="67" t="s">
        <v>1</v>
      </c>
      <c r="K247" s="67" t="s">
        <v>1</v>
      </c>
      <c r="L247" s="39" t="str">
        <f t="shared" ref="L247:L256" si="262">_xlfn.CONCAT(C247)</f>
        <v>Infraestruturas</v>
      </c>
      <c r="M247" s="35" t="str">
        <f t="shared" ref="M247:M256" si="263">CONCATENATE("", D247)</f>
        <v>Hidroviárias</v>
      </c>
      <c r="N247" s="35" t="str">
        <f t="shared" ref="N247:N256" si="264">(SUBSTITUTE(SUBSTITUTE(CONCATENATE("",E247),"."," ")," De "," de "))</f>
        <v>Vias de Navegação</v>
      </c>
      <c r="O247" s="36" t="str">
        <f t="shared" ref="O247:O256" si="265">F247</f>
        <v>Farol</v>
      </c>
      <c r="P247" s="36" t="s">
        <v>537</v>
      </c>
      <c r="Q247" s="39" t="s">
        <v>538</v>
      </c>
      <c r="R247" s="37" t="s">
        <v>1</v>
      </c>
      <c r="S247" s="38" t="str">
        <f t="shared" si="194"/>
        <v>Infraestruturas</v>
      </c>
      <c r="T247" s="38" t="str">
        <f t="shared" si="195"/>
        <v>Hidroviárias</v>
      </c>
      <c r="U247" s="38" t="str">
        <f t="shared" si="195"/>
        <v>Vias de Navegação</v>
      </c>
      <c r="V247" s="35" t="s">
        <v>4844</v>
      </c>
      <c r="W247" s="20" t="str">
        <f t="shared" si="173"/>
        <v>Key.Inf.247</v>
      </c>
      <c r="X247" s="38" t="s">
        <v>4923</v>
      </c>
      <c r="Y247" s="38" t="s">
        <v>4922</v>
      </c>
    </row>
    <row r="248" spans="1:25" ht="6" customHeight="1" x14ac:dyDescent="0.4">
      <c r="A248" s="34">
        <v>248</v>
      </c>
      <c r="B248" s="41" t="s">
        <v>78</v>
      </c>
      <c r="C248" s="42" t="s">
        <v>5029</v>
      </c>
      <c r="D248" s="41" t="s">
        <v>5036</v>
      </c>
      <c r="E248" s="46" t="s">
        <v>5037</v>
      </c>
      <c r="F248" s="48" t="s">
        <v>539</v>
      </c>
      <c r="G248" s="66" t="s">
        <v>1</v>
      </c>
      <c r="H248" s="66" t="s">
        <v>1</v>
      </c>
      <c r="I248" s="66" t="s">
        <v>1</v>
      </c>
      <c r="J248" s="67" t="s">
        <v>1</v>
      </c>
      <c r="K248" s="67" t="s">
        <v>1</v>
      </c>
      <c r="L248" s="39" t="str">
        <f t="shared" si="262"/>
        <v>Infraestruturas</v>
      </c>
      <c r="M248" s="35" t="str">
        <f t="shared" si="263"/>
        <v>Hidroviárias</v>
      </c>
      <c r="N248" s="35" t="str">
        <f t="shared" si="264"/>
        <v>Vias de Navegação</v>
      </c>
      <c r="O248" s="36" t="str">
        <f t="shared" si="265"/>
        <v>Bóia</v>
      </c>
      <c r="P248" s="36" t="s">
        <v>540</v>
      </c>
      <c r="Q248" s="39" t="s">
        <v>541</v>
      </c>
      <c r="R248" s="37" t="s">
        <v>1</v>
      </c>
      <c r="S248" s="38" t="str">
        <f t="shared" si="194"/>
        <v>Infraestruturas</v>
      </c>
      <c r="T248" s="38" t="str">
        <f t="shared" si="195"/>
        <v>Hidroviárias</v>
      </c>
      <c r="U248" s="38" t="str">
        <f t="shared" si="195"/>
        <v>Vias de Navegação</v>
      </c>
      <c r="V248" s="35" t="s">
        <v>4844</v>
      </c>
      <c r="W248" s="20" t="str">
        <f t="shared" si="173"/>
        <v>Key.Inf.248</v>
      </c>
      <c r="X248" s="38" t="s">
        <v>4923</v>
      </c>
      <c r="Y248" s="38" t="s">
        <v>4922</v>
      </c>
    </row>
    <row r="249" spans="1:25" ht="6" customHeight="1" x14ac:dyDescent="0.4">
      <c r="A249" s="34">
        <v>249</v>
      </c>
      <c r="B249" s="41" t="s">
        <v>78</v>
      </c>
      <c r="C249" s="42" t="s">
        <v>5029</v>
      </c>
      <c r="D249" s="41" t="s">
        <v>5036</v>
      </c>
      <c r="E249" s="46" t="s">
        <v>5037</v>
      </c>
      <c r="F249" s="63" t="s">
        <v>542</v>
      </c>
      <c r="G249" s="66" t="s">
        <v>1</v>
      </c>
      <c r="H249" s="66" t="s">
        <v>1</v>
      </c>
      <c r="I249" s="66" t="s">
        <v>1</v>
      </c>
      <c r="J249" s="67" t="s">
        <v>1</v>
      </c>
      <c r="K249" s="67" t="s">
        <v>1</v>
      </c>
      <c r="L249" s="39" t="str">
        <f t="shared" si="262"/>
        <v>Infraestruturas</v>
      </c>
      <c r="M249" s="35" t="str">
        <f t="shared" si="263"/>
        <v>Hidroviárias</v>
      </c>
      <c r="N249" s="35" t="str">
        <f t="shared" si="264"/>
        <v>Vias de Navegação</v>
      </c>
      <c r="O249" s="36" t="str">
        <f t="shared" si="265"/>
        <v>Bóia.de.Navegação</v>
      </c>
      <c r="P249" s="36" t="s">
        <v>543</v>
      </c>
      <c r="Q249" s="44" t="s">
        <v>544</v>
      </c>
      <c r="R249" s="37" t="s">
        <v>1</v>
      </c>
      <c r="S249" s="38" t="str">
        <f t="shared" si="194"/>
        <v>Infraestruturas</v>
      </c>
      <c r="T249" s="38" t="str">
        <f t="shared" si="195"/>
        <v>Hidroviárias</v>
      </c>
      <c r="U249" s="38" t="str">
        <f t="shared" si="195"/>
        <v>Vias de Navegação</v>
      </c>
      <c r="V249" s="35" t="s">
        <v>4844</v>
      </c>
      <c r="W249" s="20" t="str">
        <f t="shared" si="173"/>
        <v>Key.Inf.249</v>
      </c>
      <c r="X249" s="38" t="s">
        <v>4923</v>
      </c>
      <c r="Y249" s="38" t="s">
        <v>4922</v>
      </c>
    </row>
    <row r="250" spans="1:25" ht="6" customHeight="1" x14ac:dyDescent="0.4">
      <c r="A250" s="34">
        <v>250</v>
      </c>
      <c r="B250" s="41" t="s">
        <v>78</v>
      </c>
      <c r="C250" s="42" t="s">
        <v>5029</v>
      </c>
      <c r="D250" s="41" t="s">
        <v>5036</v>
      </c>
      <c r="E250" s="46" t="s">
        <v>5037</v>
      </c>
      <c r="F250" s="63" t="s">
        <v>545</v>
      </c>
      <c r="G250" s="66" t="s">
        <v>1</v>
      </c>
      <c r="H250" s="66" t="s">
        <v>1</v>
      </c>
      <c r="I250" s="66" t="s">
        <v>1</v>
      </c>
      <c r="J250" s="67" t="s">
        <v>1</v>
      </c>
      <c r="K250" s="67" t="s">
        <v>1</v>
      </c>
      <c r="L250" s="39" t="str">
        <f t="shared" si="262"/>
        <v>Infraestruturas</v>
      </c>
      <c r="M250" s="35" t="str">
        <f t="shared" si="263"/>
        <v>Hidroviárias</v>
      </c>
      <c r="N250" s="35" t="str">
        <f t="shared" si="264"/>
        <v>Vias de Navegação</v>
      </c>
      <c r="O250" s="36" t="str">
        <f t="shared" si="265"/>
        <v>Fundeadouro</v>
      </c>
      <c r="P250" s="36" t="s">
        <v>546</v>
      </c>
      <c r="Q250" s="40" t="s">
        <v>547</v>
      </c>
      <c r="R250" s="37" t="s">
        <v>1</v>
      </c>
      <c r="S250" s="38" t="str">
        <f t="shared" si="194"/>
        <v>Infraestruturas</v>
      </c>
      <c r="T250" s="38" t="str">
        <f t="shared" si="195"/>
        <v>Hidroviárias</v>
      </c>
      <c r="U250" s="38" t="str">
        <f t="shared" si="195"/>
        <v>Vias de Navegação</v>
      </c>
      <c r="V250" s="35" t="s">
        <v>4844</v>
      </c>
      <c r="W250" s="20" t="str">
        <f t="shared" si="173"/>
        <v>Key.Inf.250</v>
      </c>
      <c r="X250" s="38" t="s">
        <v>4865</v>
      </c>
      <c r="Y250" s="38" t="s">
        <v>4922</v>
      </c>
    </row>
    <row r="251" spans="1:25" ht="6" customHeight="1" x14ac:dyDescent="0.4">
      <c r="A251" s="34">
        <v>251</v>
      </c>
      <c r="B251" s="41" t="s">
        <v>78</v>
      </c>
      <c r="C251" s="42" t="s">
        <v>5029</v>
      </c>
      <c r="D251" s="41" t="s">
        <v>5036</v>
      </c>
      <c r="E251" s="46" t="s">
        <v>5037</v>
      </c>
      <c r="F251" s="63" t="s">
        <v>548</v>
      </c>
      <c r="G251" s="66" t="s">
        <v>1</v>
      </c>
      <c r="H251" s="66" t="s">
        <v>1</v>
      </c>
      <c r="I251" s="66" t="s">
        <v>1</v>
      </c>
      <c r="J251" s="67" t="s">
        <v>1</v>
      </c>
      <c r="K251" s="67" t="s">
        <v>1</v>
      </c>
      <c r="L251" s="39" t="str">
        <f t="shared" si="262"/>
        <v>Infraestruturas</v>
      </c>
      <c r="M251" s="35" t="str">
        <f t="shared" si="263"/>
        <v>Hidroviárias</v>
      </c>
      <c r="N251" s="35" t="str">
        <f t="shared" si="264"/>
        <v>Vias de Navegação</v>
      </c>
      <c r="O251" s="36" t="str">
        <f t="shared" si="265"/>
        <v>Atracadouro</v>
      </c>
      <c r="P251" s="36" t="s">
        <v>549</v>
      </c>
      <c r="Q251" s="40" t="s">
        <v>550</v>
      </c>
      <c r="R251" s="37" t="s">
        <v>1</v>
      </c>
      <c r="S251" s="38" t="str">
        <f t="shared" si="194"/>
        <v>Infraestruturas</v>
      </c>
      <c r="T251" s="38" t="str">
        <f t="shared" si="195"/>
        <v>Hidroviárias</v>
      </c>
      <c r="U251" s="38" t="str">
        <f t="shared" si="195"/>
        <v>Vias de Navegação</v>
      </c>
      <c r="V251" s="35" t="s">
        <v>4844</v>
      </c>
      <c r="W251" s="20" t="str">
        <f t="shared" si="173"/>
        <v>Key.Inf.251</v>
      </c>
      <c r="X251" s="38" t="s">
        <v>4865</v>
      </c>
      <c r="Y251" s="38" t="s">
        <v>4922</v>
      </c>
    </row>
    <row r="252" spans="1:25" ht="6" customHeight="1" x14ac:dyDescent="0.4">
      <c r="A252" s="34">
        <v>252</v>
      </c>
      <c r="B252" s="41" t="s">
        <v>78</v>
      </c>
      <c r="C252" s="42" t="s">
        <v>5029</v>
      </c>
      <c r="D252" s="41" t="s">
        <v>5036</v>
      </c>
      <c r="E252" s="46" t="s">
        <v>5037</v>
      </c>
      <c r="F252" s="48" t="s">
        <v>551</v>
      </c>
      <c r="G252" s="66" t="s">
        <v>1</v>
      </c>
      <c r="H252" s="66" t="s">
        <v>1</v>
      </c>
      <c r="I252" s="66" t="s">
        <v>1</v>
      </c>
      <c r="J252" s="67" t="s">
        <v>1</v>
      </c>
      <c r="K252" s="67" t="s">
        <v>1</v>
      </c>
      <c r="L252" s="39" t="str">
        <f t="shared" si="262"/>
        <v>Infraestruturas</v>
      </c>
      <c r="M252" s="35" t="str">
        <f t="shared" si="263"/>
        <v>Hidroviárias</v>
      </c>
      <c r="N252" s="35" t="str">
        <f t="shared" si="264"/>
        <v>Vias de Navegação</v>
      </c>
      <c r="O252" s="36" t="str">
        <f t="shared" si="265"/>
        <v>Canal</v>
      </c>
      <c r="P252" s="36" t="s">
        <v>552</v>
      </c>
      <c r="Q252" s="40" t="s">
        <v>553</v>
      </c>
      <c r="R252" s="37" t="s">
        <v>1</v>
      </c>
      <c r="S252" s="38" t="str">
        <f t="shared" si="194"/>
        <v>Infraestruturas</v>
      </c>
      <c r="T252" s="38" t="str">
        <f t="shared" si="195"/>
        <v>Hidroviárias</v>
      </c>
      <c r="U252" s="38" t="str">
        <f t="shared" si="195"/>
        <v>Vias de Navegação</v>
      </c>
      <c r="V252" s="35" t="s">
        <v>4844</v>
      </c>
      <c r="W252" s="20" t="str">
        <f t="shared" si="173"/>
        <v>Key.Inf.252</v>
      </c>
      <c r="X252" s="38" t="s">
        <v>4865</v>
      </c>
      <c r="Y252" s="38" t="s">
        <v>4922</v>
      </c>
    </row>
    <row r="253" spans="1:25" ht="6" customHeight="1" x14ac:dyDescent="0.4">
      <c r="A253" s="34">
        <v>253</v>
      </c>
      <c r="B253" s="41" t="s">
        <v>78</v>
      </c>
      <c r="C253" s="42" t="s">
        <v>5029</v>
      </c>
      <c r="D253" s="41" t="s">
        <v>5036</v>
      </c>
      <c r="E253" s="46" t="s">
        <v>5037</v>
      </c>
      <c r="F253" s="63" t="s">
        <v>554</v>
      </c>
      <c r="G253" s="66" t="s">
        <v>1</v>
      </c>
      <c r="H253" s="66" t="s">
        <v>1</v>
      </c>
      <c r="I253" s="66" t="s">
        <v>1</v>
      </c>
      <c r="J253" s="67" t="s">
        <v>1</v>
      </c>
      <c r="K253" s="67" t="s">
        <v>1</v>
      </c>
      <c r="L253" s="39" t="str">
        <f t="shared" si="262"/>
        <v>Infraestruturas</v>
      </c>
      <c r="M253" s="35" t="str">
        <f t="shared" si="263"/>
        <v>Hidroviárias</v>
      </c>
      <c r="N253" s="35" t="str">
        <f t="shared" si="264"/>
        <v>Vias de Navegação</v>
      </c>
      <c r="O253" s="36" t="str">
        <f t="shared" si="265"/>
        <v>Canal.Acesso</v>
      </c>
      <c r="P253" s="36" t="s">
        <v>555</v>
      </c>
      <c r="Q253" s="40" t="s">
        <v>556</v>
      </c>
      <c r="R253" s="37" t="s">
        <v>1</v>
      </c>
      <c r="S253" s="38" t="str">
        <f t="shared" si="194"/>
        <v>Infraestruturas</v>
      </c>
      <c r="T253" s="38" t="str">
        <f t="shared" si="195"/>
        <v>Hidroviárias</v>
      </c>
      <c r="U253" s="38" t="str">
        <f t="shared" si="195"/>
        <v>Vias de Navegação</v>
      </c>
      <c r="V253" s="35" t="s">
        <v>4844</v>
      </c>
      <c r="W253" s="20" t="str">
        <f t="shared" si="173"/>
        <v>Key.Inf.253</v>
      </c>
      <c r="X253" s="38" t="s">
        <v>4865</v>
      </c>
      <c r="Y253" s="38" t="s">
        <v>4922</v>
      </c>
    </row>
    <row r="254" spans="1:25" ht="6" customHeight="1" x14ac:dyDescent="0.4">
      <c r="A254" s="34">
        <v>254</v>
      </c>
      <c r="B254" s="41" t="s">
        <v>78</v>
      </c>
      <c r="C254" s="42" t="s">
        <v>5029</v>
      </c>
      <c r="D254" s="41" t="s">
        <v>5036</v>
      </c>
      <c r="E254" s="46" t="s">
        <v>5037</v>
      </c>
      <c r="F254" s="48" t="s">
        <v>557</v>
      </c>
      <c r="G254" s="66" t="s">
        <v>1</v>
      </c>
      <c r="H254" s="66" t="s">
        <v>1</v>
      </c>
      <c r="I254" s="66" t="s">
        <v>1</v>
      </c>
      <c r="J254" s="67" t="s">
        <v>1</v>
      </c>
      <c r="K254" s="67" t="s">
        <v>1</v>
      </c>
      <c r="L254" s="39" t="str">
        <f t="shared" si="262"/>
        <v>Infraestruturas</v>
      </c>
      <c r="M254" s="35" t="str">
        <f t="shared" si="263"/>
        <v>Hidroviárias</v>
      </c>
      <c r="N254" s="35" t="str">
        <f t="shared" si="264"/>
        <v>Vias de Navegação</v>
      </c>
      <c r="O254" s="36" t="str">
        <f t="shared" si="265"/>
        <v>Canal.Navegável</v>
      </c>
      <c r="P254" s="36" t="s">
        <v>558</v>
      </c>
      <c r="Q254" s="40" t="s">
        <v>559</v>
      </c>
      <c r="R254" s="37" t="s">
        <v>1</v>
      </c>
      <c r="S254" s="38" t="str">
        <f t="shared" si="194"/>
        <v>Infraestruturas</v>
      </c>
      <c r="T254" s="38" t="str">
        <f t="shared" si="195"/>
        <v>Hidroviárias</v>
      </c>
      <c r="U254" s="38" t="str">
        <f t="shared" si="195"/>
        <v>Vias de Navegação</v>
      </c>
      <c r="V254" s="35" t="s">
        <v>4844</v>
      </c>
      <c r="W254" s="20" t="str">
        <f t="shared" si="173"/>
        <v>Key.Inf.254</v>
      </c>
      <c r="X254" s="38" t="s">
        <v>4865</v>
      </c>
      <c r="Y254" s="38" t="s">
        <v>4922</v>
      </c>
    </row>
    <row r="255" spans="1:25" ht="6" customHeight="1" x14ac:dyDescent="0.4">
      <c r="A255" s="34">
        <v>255</v>
      </c>
      <c r="B255" s="41" t="s">
        <v>78</v>
      </c>
      <c r="C255" s="42" t="s">
        <v>5029</v>
      </c>
      <c r="D255" s="41" t="s">
        <v>5036</v>
      </c>
      <c r="E255" s="46" t="s">
        <v>5037</v>
      </c>
      <c r="F255" s="48" t="s">
        <v>560</v>
      </c>
      <c r="G255" s="66" t="s">
        <v>1</v>
      </c>
      <c r="H255" s="66" t="s">
        <v>1</v>
      </c>
      <c r="I255" s="66" t="s">
        <v>1</v>
      </c>
      <c r="J255" s="67" t="s">
        <v>1</v>
      </c>
      <c r="K255" s="67" t="s">
        <v>1</v>
      </c>
      <c r="L255" s="39" t="str">
        <f t="shared" si="262"/>
        <v>Infraestruturas</v>
      </c>
      <c r="M255" s="35" t="str">
        <f t="shared" si="263"/>
        <v>Hidroviárias</v>
      </c>
      <c r="N255" s="35" t="str">
        <f t="shared" si="264"/>
        <v>Vias de Navegação</v>
      </c>
      <c r="O255" s="36" t="str">
        <f t="shared" si="265"/>
        <v>Via.Navegável</v>
      </c>
      <c r="P255" s="36" t="s">
        <v>561</v>
      </c>
      <c r="Q255" s="40" t="s">
        <v>562</v>
      </c>
      <c r="R255" s="37" t="s">
        <v>1</v>
      </c>
      <c r="S255" s="38" t="str">
        <f t="shared" si="194"/>
        <v>Infraestruturas</v>
      </c>
      <c r="T255" s="38" t="str">
        <f t="shared" si="195"/>
        <v>Hidroviárias</v>
      </c>
      <c r="U255" s="38" t="str">
        <f t="shared" si="195"/>
        <v>Vias de Navegação</v>
      </c>
      <c r="V255" s="35" t="s">
        <v>4844</v>
      </c>
      <c r="W255" s="20" t="str">
        <f t="shared" si="173"/>
        <v>Key.Inf.255</v>
      </c>
      <c r="X255" s="38" t="s">
        <v>4865</v>
      </c>
      <c r="Y255" s="38" t="s">
        <v>4922</v>
      </c>
    </row>
    <row r="256" spans="1:25" ht="6" customHeight="1" x14ac:dyDescent="0.4">
      <c r="A256" s="34">
        <v>256</v>
      </c>
      <c r="B256" s="41" t="s">
        <v>78</v>
      </c>
      <c r="C256" s="42" t="s">
        <v>5029</v>
      </c>
      <c r="D256" s="41" t="s">
        <v>5036</v>
      </c>
      <c r="E256" s="46" t="s">
        <v>5037</v>
      </c>
      <c r="F256" s="48" t="s">
        <v>533</v>
      </c>
      <c r="G256" s="66" t="s">
        <v>1</v>
      </c>
      <c r="H256" s="66" t="s">
        <v>1</v>
      </c>
      <c r="I256" s="66" t="s">
        <v>1</v>
      </c>
      <c r="J256" s="67" t="s">
        <v>1</v>
      </c>
      <c r="K256" s="67" t="s">
        <v>1</v>
      </c>
      <c r="L256" s="39" t="str">
        <f t="shared" si="262"/>
        <v>Infraestruturas</v>
      </c>
      <c r="M256" s="35" t="str">
        <f t="shared" si="263"/>
        <v>Hidroviárias</v>
      </c>
      <c r="N256" s="35" t="str">
        <f t="shared" si="264"/>
        <v>Vias de Navegação</v>
      </c>
      <c r="O256" s="36" t="str">
        <f t="shared" si="265"/>
        <v>Elemento.de.Navegação</v>
      </c>
      <c r="P256" s="36" t="s">
        <v>534</v>
      </c>
      <c r="Q256" s="39" t="s">
        <v>535</v>
      </c>
      <c r="R256" s="37" t="s">
        <v>1</v>
      </c>
      <c r="S256" s="38" t="str">
        <f t="shared" si="194"/>
        <v>Infraestruturas</v>
      </c>
      <c r="T256" s="38" t="str">
        <f t="shared" si="195"/>
        <v>Hidroviárias</v>
      </c>
      <c r="U256" s="38" t="str">
        <f t="shared" si="195"/>
        <v>Vias de Navegação</v>
      </c>
      <c r="V256" s="35" t="s">
        <v>4844</v>
      </c>
      <c r="W256" s="20" t="str">
        <f t="shared" si="173"/>
        <v>Key.Inf.256</v>
      </c>
      <c r="X256" s="38" t="s">
        <v>4865</v>
      </c>
      <c r="Y256" s="38" t="s">
        <v>4922</v>
      </c>
    </row>
    <row r="257" spans="1:25" ht="6" customHeight="1" x14ac:dyDescent="0.4">
      <c r="A257" s="34">
        <v>257</v>
      </c>
      <c r="B257" s="41" t="s">
        <v>78</v>
      </c>
      <c r="C257" s="42" t="s">
        <v>5029</v>
      </c>
      <c r="D257" s="41" t="s">
        <v>5036</v>
      </c>
      <c r="E257" s="61" t="s">
        <v>5040</v>
      </c>
      <c r="F257" s="19" t="s">
        <v>505</v>
      </c>
      <c r="G257" s="69" t="s">
        <v>1</v>
      </c>
      <c r="H257" s="69" t="s">
        <v>1</v>
      </c>
      <c r="I257" s="69" t="s">
        <v>1</v>
      </c>
      <c r="J257" s="68" t="s">
        <v>1</v>
      </c>
      <c r="K257" s="68" t="s">
        <v>1</v>
      </c>
      <c r="L257" s="39" t="str">
        <f t="shared" ref="L257:L284" si="266">_xlfn.CONCAT(C257)</f>
        <v>Infraestruturas</v>
      </c>
      <c r="M257" s="35" t="str">
        <f t="shared" si="259"/>
        <v>Hidroviárias</v>
      </c>
      <c r="N257" s="35" t="str">
        <f t="shared" si="260"/>
        <v>Cargas</v>
      </c>
      <c r="O257" s="36" t="str">
        <f t="shared" si="261"/>
        <v>Contenedor</v>
      </c>
      <c r="P257" s="40" t="s">
        <v>506</v>
      </c>
      <c r="Q257" s="39" t="s">
        <v>507</v>
      </c>
      <c r="R257" s="37" t="s">
        <v>1</v>
      </c>
      <c r="S257" s="38" t="str">
        <f t="shared" ref="S257:S300" si="267">SUBSTITUTE(C257, ".", " ")</f>
        <v>Infraestruturas</v>
      </c>
      <c r="T257" s="38" t="str">
        <f t="shared" ref="T257:U300" si="268">SUBSTITUTE(D257, ".", " ")</f>
        <v>Hidroviárias</v>
      </c>
      <c r="U257" s="38" t="str">
        <f t="shared" si="268"/>
        <v>Cargas</v>
      </c>
      <c r="V257" s="35" t="s">
        <v>4844</v>
      </c>
      <c r="W257" s="20" t="str">
        <f t="shared" ref="W257:W289" si="269">CONCATENATE("Key.",LEFT(C257,3),".",A257)</f>
        <v>Key.Inf.257</v>
      </c>
      <c r="X257" s="38" t="s">
        <v>4865</v>
      </c>
      <c r="Y257" s="38" t="s">
        <v>4922</v>
      </c>
    </row>
    <row r="258" spans="1:25" ht="6" customHeight="1" x14ac:dyDescent="0.4">
      <c r="A258" s="34">
        <v>258</v>
      </c>
      <c r="B258" s="41" t="s">
        <v>78</v>
      </c>
      <c r="C258" s="42" t="s">
        <v>5029</v>
      </c>
      <c r="D258" s="41" t="s">
        <v>5036</v>
      </c>
      <c r="E258" s="61" t="s">
        <v>5040</v>
      </c>
      <c r="F258" s="62" t="s">
        <v>508</v>
      </c>
      <c r="G258" s="67" t="s">
        <v>1</v>
      </c>
      <c r="H258" s="67" t="s">
        <v>1</v>
      </c>
      <c r="I258" s="67" t="s">
        <v>1</v>
      </c>
      <c r="J258" s="67" t="s">
        <v>1</v>
      </c>
      <c r="K258" s="67" t="s">
        <v>1</v>
      </c>
      <c r="L258" s="39" t="str">
        <f t="shared" si="266"/>
        <v>Infraestruturas</v>
      </c>
      <c r="M258" s="35" t="str">
        <f t="shared" si="259"/>
        <v>Hidroviárias</v>
      </c>
      <c r="N258" s="35" t="str">
        <f t="shared" si="260"/>
        <v>Cargas</v>
      </c>
      <c r="O258" s="36" t="str">
        <f t="shared" si="261"/>
        <v>Guindaste.de.Trilhos</v>
      </c>
      <c r="P258" s="36" t="s">
        <v>509</v>
      </c>
      <c r="Q258" s="39" t="s">
        <v>510</v>
      </c>
      <c r="R258" s="37" t="s">
        <v>1</v>
      </c>
      <c r="S258" s="38" t="str">
        <f t="shared" si="267"/>
        <v>Infraestruturas</v>
      </c>
      <c r="T258" s="38" t="str">
        <f t="shared" si="268"/>
        <v>Hidroviárias</v>
      </c>
      <c r="U258" s="38" t="str">
        <f t="shared" si="268"/>
        <v>Cargas</v>
      </c>
      <c r="V258" s="35" t="s">
        <v>4844</v>
      </c>
      <c r="W258" s="20" t="str">
        <f t="shared" si="269"/>
        <v>Key.Inf.258</v>
      </c>
      <c r="X258" s="38" t="s">
        <v>4865</v>
      </c>
      <c r="Y258" s="38" t="s">
        <v>4924</v>
      </c>
    </row>
    <row r="259" spans="1:25" ht="6" customHeight="1" x14ac:dyDescent="0.4">
      <c r="A259" s="34">
        <v>259</v>
      </c>
      <c r="B259" s="41" t="s">
        <v>78</v>
      </c>
      <c r="C259" s="42" t="s">
        <v>5029</v>
      </c>
      <c r="D259" s="41" t="s">
        <v>5036</v>
      </c>
      <c r="E259" s="41" t="s">
        <v>5041</v>
      </c>
      <c r="F259" s="62" t="s">
        <v>4995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40" t="str">
        <f t="shared" si="266"/>
        <v>Infraestruturas</v>
      </c>
      <c r="M259" s="35" t="str">
        <f t="shared" si="259"/>
        <v>Hidroviárias</v>
      </c>
      <c r="N259" s="35" t="str">
        <f t="shared" si="260"/>
        <v>Amarrações</v>
      </c>
      <c r="O259" s="36" t="str">
        <f t="shared" si="261"/>
        <v>Dispositivo.de.Amarração</v>
      </c>
      <c r="P259" s="36" t="s">
        <v>511</v>
      </c>
      <c r="Q259" s="40" t="s">
        <v>512</v>
      </c>
      <c r="R259" s="37" t="s">
        <v>1</v>
      </c>
      <c r="S259" s="38" t="str">
        <f t="shared" si="267"/>
        <v>Infraestruturas</v>
      </c>
      <c r="T259" s="38" t="str">
        <f t="shared" si="268"/>
        <v>Hidroviárias</v>
      </c>
      <c r="U259" s="38" t="str">
        <f t="shared" si="268"/>
        <v>Amarrações</v>
      </c>
      <c r="V259" s="35" t="s">
        <v>4844</v>
      </c>
      <c r="W259" s="20" t="str">
        <f t="shared" si="269"/>
        <v>Key.Inf.259</v>
      </c>
      <c r="X259" s="38" t="s">
        <v>4865</v>
      </c>
      <c r="Y259" s="38" t="s">
        <v>4922</v>
      </c>
    </row>
    <row r="260" spans="1:25" ht="6" customHeight="1" x14ac:dyDescent="0.4">
      <c r="A260" s="34">
        <v>260</v>
      </c>
      <c r="B260" s="41" t="s">
        <v>78</v>
      </c>
      <c r="C260" s="42" t="s">
        <v>5029</v>
      </c>
      <c r="D260" s="41" t="s">
        <v>5036</v>
      </c>
      <c r="E260" s="41" t="s">
        <v>5041</v>
      </c>
      <c r="F260" s="48" t="s">
        <v>4996</v>
      </c>
      <c r="G260" s="66" t="s">
        <v>1</v>
      </c>
      <c r="H260" s="66" t="s">
        <v>1</v>
      </c>
      <c r="I260" s="66" t="s">
        <v>1</v>
      </c>
      <c r="J260" s="67" t="s">
        <v>1</v>
      </c>
      <c r="K260" s="67" t="s">
        <v>1</v>
      </c>
      <c r="L260" s="39" t="str">
        <f t="shared" si="266"/>
        <v>Infraestruturas</v>
      </c>
      <c r="M260" s="35" t="str">
        <f t="shared" si="259"/>
        <v>Hidroviárias</v>
      </c>
      <c r="N260" s="35" t="str">
        <f t="shared" si="260"/>
        <v>Amarrações</v>
      </c>
      <c r="O260" s="36" t="str">
        <f t="shared" si="261"/>
        <v>Guincho.de.Amarração</v>
      </c>
      <c r="P260" s="36" t="s">
        <v>513</v>
      </c>
      <c r="Q260" s="39" t="s">
        <v>514</v>
      </c>
      <c r="R260" s="37" t="s">
        <v>1</v>
      </c>
      <c r="S260" s="38" t="str">
        <f t="shared" si="267"/>
        <v>Infraestruturas</v>
      </c>
      <c r="T260" s="38" t="str">
        <f t="shared" si="268"/>
        <v>Hidroviárias</v>
      </c>
      <c r="U260" s="38" t="str">
        <f t="shared" si="268"/>
        <v>Amarrações</v>
      </c>
      <c r="V260" s="35" t="s">
        <v>4844</v>
      </c>
      <c r="W260" s="20" t="str">
        <f t="shared" si="269"/>
        <v>Key.Inf.260</v>
      </c>
      <c r="X260" s="38" t="s">
        <v>4865</v>
      </c>
      <c r="Y260" s="38" t="s">
        <v>4922</v>
      </c>
    </row>
    <row r="261" spans="1:25" ht="6" customHeight="1" x14ac:dyDescent="0.4">
      <c r="A261" s="34">
        <v>261</v>
      </c>
      <c r="B261" s="41" t="s">
        <v>78</v>
      </c>
      <c r="C261" s="42" t="s">
        <v>5029</v>
      </c>
      <c r="D261" s="41" t="s">
        <v>5036</v>
      </c>
      <c r="E261" s="41" t="s">
        <v>5041</v>
      </c>
      <c r="F261" s="48" t="s">
        <v>4997</v>
      </c>
      <c r="G261" s="66" t="s">
        <v>1</v>
      </c>
      <c r="H261" s="66" t="s">
        <v>1</v>
      </c>
      <c r="I261" s="66" t="s">
        <v>1</v>
      </c>
      <c r="J261" s="67" t="s">
        <v>1</v>
      </c>
      <c r="K261" s="67" t="s">
        <v>1</v>
      </c>
      <c r="L261" s="39" t="str">
        <f t="shared" si="266"/>
        <v>Infraestruturas</v>
      </c>
      <c r="M261" s="35" t="str">
        <f t="shared" si="259"/>
        <v>Hidroviárias</v>
      </c>
      <c r="N261" s="35" t="str">
        <f t="shared" si="260"/>
        <v>Amarrações</v>
      </c>
      <c r="O261" s="36" t="str">
        <f t="shared" si="261"/>
        <v>Cabeço.de.Amarração</v>
      </c>
      <c r="P261" s="36" t="s">
        <v>515</v>
      </c>
      <c r="Q261" s="39" t="s">
        <v>516</v>
      </c>
      <c r="R261" s="37" t="s">
        <v>1</v>
      </c>
      <c r="S261" s="38" t="str">
        <f t="shared" si="267"/>
        <v>Infraestruturas</v>
      </c>
      <c r="T261" s="38" t="str">
        <f t="shared" si="268"/>
        <v>Hidroviárias</v>
      </c>
      <c r="U261" s="38" t="str">
        <f t="shared" si="268"/>
        <v>Amarrações</v>
      </c>
      <c r="V261" s="35" t="s">
        <v>4844</v>
      </c>
      <c r="W261" s="20" t="str">
        <f t="shared" si="269"/>
        <v>Key.Inf.261</v>
      </c>
      <c r="X261" s="38" t="s">
        <v>4865</v>
      </c>
      <c r="Y261" s="38" t="s">
        <v>4922</v>
      </c>
    </row>
    <row r="262" spans="1:25" ht="6" customHeight="1" x14ac:dyDescent="0.4">
      <c r="A262" s="34">
        <v>262</v>
      </c>
      <c r="B262" s="41" t="s">
        <v>78</v>
      </c>
      <c r="C262" s="42" t="s">
        <v>5029</v>
      </c>
      <c r="D262" s="41" t="s">
        <v>5036</v>
      </c>
      <c r="E262" s="41" t="s">
        <v>5041</v>
      </c>
      <c r="F262" s="48" t="s">
        <v>517</v>
      </c>
      <c r="G262" s="66" t="s">
        <v>1</v>
      </c>
      <c r="H262" s="66" t="s">
        <v>1</v>
      </c>
      <c r="I262" s="66" t="s">
        <v>1</v>
      </c>
      <c r="J262" s="67" t="s">
        <v>1</v>
      </c>
      <c r="K262" s="67" t="s">
        <v>1</v>
      </c>
      <c r="L262" s="39" t="str">
        <f t="shared" si="266"/>
        <v>Infraestruturas</v>
      </c>
      <c r="M262" s="35" t="str">
        <f t="shared" si="259"/>
        <v>Hidroviárias</v>
      </c>
      <c r="N262" s="35" t="str">
        <f t="shared" si="260"/>
        <v>Amarrações</v>
      </c>
      <c r="O262" s="36" t="str">
        <f t="shared" si="261"/>
        <v>Cabrestante</v>
      </c>
      <c r="P262" s="44" t="s">
        <v>518</v>
      </c>
      <c r="Q262" s="39" t="s">
        <v>519</v>
      </c>
      <c r="R262" s="37" t="s">
        <v>1</v>
      </c>
      <c r="S262" s="38" t="str">
        <f t="shared" si="267"/>
        <v>Infraestruturas</v>
      </c>
      <c r="T262" s="38" t="str">
        <f t="shared" si="268"/>
        <v>Hidroviárias</v>
      </c>
      <c r="U262" s="38" t="str">
        <f t="shared" si="268"/>
        <v>Amarrações</v>
      </c>
      <c r="V262" s="35" t="s">
        <v>4844</v>
      </c>
      <c r="W262" s="20" t="str">
        <f t="shared" si="269"/>
        <v>Key.Inf.262</v>
      </c>
      <c r="X262" s="38" t="s">
        <v>4865</v>
      </c>
      <c r="Y262" s="38" t="s">
        <v>4922</v>
      </c>
    </row>
    <row r="263" spans="1:25" ht="6" customHeight="1" x14ac:dyDescent="0.4">
      <c r="A263" s="34">
        <v>263</v>
      </c>
      <c r="B263" s="41" t="s">
        <v>78</v>
      </c>
      <c r="C263" s="42" t="s">
        <v>5029</v>
      </c>
      <c r="D263" s="41" t="s">
        <v>5036</v>
      </c>
      <c r="E263" s="41" t="s">
        <v>5041</v>
      </c>
      <c r="F263" s="48" t="s">
        <v>520</v>
      </c>
      <c r="G263" s="66" t="s">
        <v>1</v>
      </c>
      <c r="H263" s="66" t="s">
        <v>1</v>
      </c>
      <c r="I263" s="66" t="s">
        <v>1</v>
      </c>
      <c r="J263" s="67" t="s">
        <v>1</v>
      </c>
      <c r="K263" s="67" t="s">
        <v>1</v>
      </c>
      <c r="L263" s="39" t="str">
        <f t="shared" si="266"/>
        <v>Infraestruturas</v>
      </c>
      <c r="M263" s="35" t="str">
        <f t="shared" si="259"/>
        <v>Hidroviárias</v>
      </c>
      <c r="N263" s="35" t="str">
        <f t="shared" si="260"/>
        <v>Amarrações</v>
      </c>
      <c r="O263" s="36" t="str">
        <f t="shared" si="261"/>
        <v>Esticador</v>
      </c>
      <c r="P263" s="44" t="s">
        <v>521</v>
      </c>
      <c r="Q263" s="39" t="s">
        <v>522</v>
      </c>
      <c r="R263" s="37" t="s">
        <v>1</v>
      </c>
      <c r="S263" s="38" t="str">
        <f t="shared" si="267"/>
        <v>Infraestruturas</v>
      </c>
      <c r="T263" s="38" t="str">
        <f t="shared" si="268"/>
        <v>Hidroviárias</v>
      </c>
      <c r="U263" s="38" t="str">
        <f t="shared" si="268"/>
        <v>Amarrações</v>
      </c>
      <c r="V263" s="35" t="s">
        <v>4844</v>
      </c>
      <c r="W263" s="20" t="str">
        <f t="shared" si="269"/>
        <v>Key.Inf.263</v>
      </c>
      <c r="X263" s="38" t="s">
        <v>4865</v>
      </c>
      <c r="Y263" s="38" t="s">
        <v>4922</v>
      </c>
    </row>
    <row r="264" spans="1:25" ht="6" customHeight="1" x14ac:dyDescent="0.4">
      <c r="A264" s="34">
        <v>264</v>
      </c>
      <c r="B264" s="41" t="s">
        <v>78</v>
      </c>
      <c r="C264" s="42" t="s">
        <v>5029</v>
      </c>
      <c r="D264" s="41" t="s">
        <v>5036</v>
      </c>
      <c r="E264" s="41" t="s">
        <v>5041</v>
      </c>
      <c r="F264" s="48" t="s">
        <v>4998</v>
      </c>
      <c r="G264" s="66" t="s">
        <v>1</v>
      </c>
      <c r="H264" s="66" t="s">
        <v>1</v>
      </c>
      <c r="I264" s="66" t="s">
        <v>1</v>
      </c>
      <c r="J264" s="67" t="s">
        <v>1</v>
      </c>
      <c r="K264" s="67" t="s">
        <v>1</v>
      </c>
      <c r="L264" s="39" t="str">
        <f t="shared" si="266"/>
        <v>Infraestruturas</v>
      </c>
      <c r="M264" s="35" t="str">
        <f t="shared" si="259"/>
        <v>Hidroviárias</v>
      </c>
      <c r="N264" s="35" t="str">
        <f t="shared" si="260"/>
        <v>Amarrações</v>
      </c>
      <c r="O264" s="36" t="str">
        <f t="shared" si="261"/>
        <v>Amarra.de.Vácuo</v>
      </c>
      <c r="P264" s="36" t="s">
        <v>523</v>
      </c>
      <c r="Q264" s="39" t="s">
        <v>524</v>
      </c>
      <c r="R264" s="37" t="s">
        <v>1</v>
      </c>
      <c r="S264" s="38" t="str">
        <f t="shared" si="267"/>
        <v>Infraestruturas</v>
      </c>
      <c r="T264" s="38" t="str">
        <f t="shared" si="268"/>
        <v>Hidroviárias</v>
      </c>
      <c r="U264" s="38" t="str">
        <f t="shared" si="268"/>
        <v>Amarrações</v>
      </c>
      <c r="V264" s="35" t="s">
        <v>4844</v>
      </c>
      <c r="W264" s="20" t="str">
        <f t="shared" si="269"/>
        <v>Key.Inf.264</v>
      </c>
      <c r="X264" s="38" t="s">
        <v>4865</v>
      </c>
      <c r="Y264" s="38" t="s">
        <v>4922</v>
      </c>
    </row>
    <row r="265" spans="1:25" ht="6" customHeight="1" x14ac:dyDescent="0.4">
      <c r="A265" s="34">
        <v>265</v>
      </c>
      <c r="B265" s="41" t="s">
        <v>78</v>
      </c>
      <c r="C265" s="42" t="s">
        <v>5029</v>
      </c>
      <c r="D265" s="41" t="s">
        <v>5036</v>
      </c>
      <c r="E265" s="41" t="s">
        <v>5041</v>
      </c>
      <c r="F265" s="48" t="s">
        <v>525</v>
      </c>
      <c r="G265" s="66" t="s">
        <v>1</v>
      </c>
      <c r="H265" s="66" t="s">
        <v>1</v>
      </c>
      <c r="I265" s="66" t="s">
        <v>1</v>
      </c>
      <c r="J265" s="67" t="s">
        <v>1</v>
      </c>
      <c r="K265" s="67" t="s">
        <v>1</v>
      </c>
      <c r="L265" s="39" t="str">
        <f t="shared" si="266"/>
        <v>Infraestruturas</v>
      </c>
      <c r="M265" s="35" t="str">
        <f t="shared" si="259"/>
        <v>Hidroviárias</v>
      </c>
      <c r="N265" s="35" t="str">
        <f t="shared" si="260"/>
        <v>Amarrações</v>
      </c>
      <c r="O265" s="36" t="str">
        <f t="shared" si="261"/>
        <v>Amarra.Magnética</v>
      </c>
      <c r="P265" s="44" t="s">
        <v>526</v>
      </c>
      <c r="Q265" s="39" t="s">
        <v>527</v>
      </c>
      <c r="R265" s="37" t="s">
        <v>1</v>
      </c>
      <c r="S265" s="38" t="str">
        <f t="shared" si="267"/>
        <v>Infraestruturas</v>
      </c>
      <c r="T265" s="38" t="str">
        <f t="shared" si="268"/>
        <v>Hidroviárias</v>
      </c>
      <c r="U265" s="38" t="str">
        <f t="shared" si="268"/>
        <v>Amarrações</v>
      </c>
      <c r="V265" s="35" t="s">
        <v>4844</v>
      </c>
      <c r="W265" s="20" t="str">
        <f t="shared" si="269"/>
        <v>Key.Inf.265</v>
      </c>
      <c r="X265" s="38" t="s">
        <v>4865</v>
      </c>
      <c r="Y265" s="38" t="s">
        <v>4922</v>
      </c>
    </row>
    <row r="266" spans="1:25" ht="6" customHeight="1" x14ac:dyDescent="0.4">
      <c r="A266" s="34">
        <v>266</v>
      </c>
      <c r="B266" s="41" t="s">
        <v>78</v>
      </c>
      <c r="C266" s="42" t="s">
        <v>5029</v>
      </c>
      <c r="D266" s="41" t="s">
        <v>5036</v>
      </c>
      <c r="E266" s="41" t="s">
        <v>5041</v>
      </c>
      <c r="F266" s="48" t="s">
        <v>528</v>
      </c>
      <c r="G266" s="66" t="s">
        <v>1</v>
      </c>
      <c r="H266" s="66" t="s">
        <v>1</v>
      </c>
      <c r="I266" s="66" t="s">
        <v>1</v>
      </c>
      <c r="J266" s="67" t="s">
        <v>1</v>
      </c>
      <c r="K266" s="67" t="s">
        <v>1</v>
      </c>
      <c r="L266" s="39" t="str">
        <f t="shared" si="266"/>
        <v>Infraestruturas</v>
      </c>
      <c r="M266" s="35" t="str">
        <f t="shared" si="259"/>
        <v>Hidroviárias</v>
      </c>
      <c r="N266" s="35" t="str">
        <f t="shared" si="260"/>
        <v>Amarrações</v>
      </c>
      <c r="O266" s="36" t="str">
        <f t="shared" si="261"/>
        <v>Ligação.SafeCom</v>
      </c>
      <c r="P266" s="36" t="s">
        <v>529</v>
      </c>
      <c r="Q266" s="39" t="s">
        <v>530</v>
      </c>
      <c r="R266" s="37" t="s">
        <v>1</v>
      </c>
      <c r="S266" s="38" t="str">
        <f t="shared" si="267"/>
        <v>Infraestruturas</v>
      </c>
      <c r="T266" s="38" t="str">
        <f t="shared" si="268"/>
        <v>Hidroviárias</v>
      </c>
      <c r="U266" s="38" t="str">
        <f t="shared" si="268"/>
        <v>Amarrações</v>
      </c>
      <c r="V266" s="35" t="s">
        <v>4844</v>
      </c>
      <c r="W266" s="20" t="str">
        <f t="shared" si="269"/>
        <v>Key.Inf.266</v>
      </c>
      <c r="X266" s="38" t="s">
        <v>4865</v>
      </c>
      <c r="Y266" s="38" t="s">
        <v>4922</v>
      </c>
    </row>
    <row r="267" spans="1:25" ht="6" customHeight="1" x14ac:dyDescent="0.4">
      <c r="A267" s="34">
        <v>267</v>
      </c>
      <c r="B267" s="41" t="s">
        <v>78</v>
      </c>
      <c r="C267" s="42" t="s">
        <v>5029</v>
      </c>
      <c r="D267" s="41" t="s">
        <v>5036</v>
      </c>
      <c r="E267" s="41" t="s">
        <v>5042</v>
      </c>
      <c r="F267" s="59" t="s">
        <v>563</v>
      </c>
      <c r="G267" s="67" t="s">
        <v>1</v>
      </c>
      <c r="H267" s="67" t="s">
        <v>1</v>
      </c>
      <c r="I267" s="67" t="s">
        <v>1</v>
      </c>
      <c r="J267" s="67" t="s">
        <v>1</v>
      </c>
      <c r="K267" s="67" t="s">
        <v>1</v>
      </c>
      <c r="L267" s="39" t="str">
        <f t="shared" si="266"/>
        <v>Infraestruturas</v>
      </c>
      <c r="M267" s="35" t="str">
        <f t="shared" si="259"/>
        <v>Hidroviárias</v>
      </c>
      <c r="N267" s="35" t="str">
        <f t="shared" si="260"/>
        <v>Níveis</v>
      </c>
      <c r="O267" s="36" t="str">
        <f t="shared" si="261"/>
        <v>Maré.Alta</v>
      </c>
      <c r="P267" s="36" t="s">
        <v>564</v>
      </c>
      <c r="Q267" s="39" t="s">
        <v>565</v>
      </c>
      <c r="R267" s="37" t="s">
        <v>1</v>
      </c>
      <c r="S267" s="38" t="str">
        <f t="shared" si="267"/>
        <v>Infraestruturas</v>
      </c>
      <c r="T267" s="38" t="str">
        <f t="shared" si="268"/>
        <v>Hidroviárias</v>
      </c>
      <c r="U267" s="38" t="str">
        <f t="shared" si="268"/>
        <v>Níveis</v>
      </c>
      <c r="V267" s="35" t="s">
        <v>4844</v>
      </c>
      <c r="W267" s="20" t="str">
        <f t="shared" si="269"/>
        <v>Key.Inf.267</v>
      </c>
      <c r="X267" s="38" t="s">
        <v>689</v>
      </c>
      <c r="Y267" s="38" t="s">
        <v>688</v>
      </c>
    </row>
    <row r="268" spans="1:25" ht="6" customHeight="1" x14ac:dyDescent="0.4">
      <c r="A268" s="34">
        <v>268</v>
      </c>
      <c r="B268" s="41" t="s">
        <v>78</v>
      </c>
      <c r="C268" s="42" t="s">
        <v>5029</v>
      </c>
      <c r="D268" s="41" t="s">
        <v>5036</v>
      </c>
      <c r="E268" s="41" t="s">
        <v>5042</v>
      </c>
      <c r="F268" s="59" t="s">
        <v>566</v>
      </c>
      <c r="G268" s="67" t="s">
        <v>1</v>
      </c>
      <c r="H268" s="67" t="s">
        <v>1</v>
      </c>
      <c r="I268" s="67" t="s">
        <v>1</v>
      </c>
      <c r="J268" s="67" t="s">
        <v>1</v>
      </c>
      <c r="K268" s="67" t="s">
        <v>1</v>
      </c>
      <c r="L268" s="39" t="str">
        <f t="shared" si="266"/>
        <v>Infraestruturas</v>
      </c>
      <c r="M268" s="35" t="str">
        <f t="shared" si="259"/>
        <v>Hidroviárias</v>
      </c>
      <c r="N268" s="35" t="str">
        <f t="shared" si="260"/>
        <v>Níveis</v>
      </c>
      <c r="O268" s="36" t="str">
        <f t="shared" si="261"/>
        <v>Maré.Baixa</v>
      </c>
      <c r="P268" s="36" t="s">
        <v>567</v>
      </c>
      <c r="Q268" s="39" t="s">
        <v>568</v>
      </c>
      <c r="R268" s="37" t="s">
        <v>1</v>
      </c>
      <c r="S268" s="38" t="str">
        <f t="shared" si="267"/>
        <v>Infraestruturas</v>
      </c>
      <c r="T268" s="38" t="str">
        <f t="shared" si="268"/>
        <v>Hidroviárias</v>
      </c>
      <c r="U268" s="38" t="str">
        <f t="shared" si="268"/>
        <v>Níveis</v>
      </c>
      <c r="V268" s="35" t="s">
        <v>4844</v>
      </c>
      <c r="W268" s="20" t="str">
        <f t="shared" si="269"/>
        <v>Key.Inf.268</v>
      </c>
      <c r="X268" s="38" t="s">
        <v>689</v>
      </c>
      <c r="Y268" s="38" t="s">
        <v>688</v>
      </c>
    </row>
    <row r="269" spans="1:25" ht="6" customHeight="1" x14ac:dyDescent="0.4">
      <c r="A269" s="34">
        <v>269</v>
      </c>
      <c r="B269" s="41" t="s">
        <v>78</v>
      </c>
      <c r="C269" s="42" t="s">
        <v>5029</v>
      </c>
      <c r="D269" s="41" t="s">
        <v>5036</v>
      </c>
      <c r="E269" s="41" t="s">
        <v>5042</v>
      </c>
      <c r="F269" s="59" t="s">
        <v>569</v>
      </c>
      <c r="G269" s="67" t="s">
        <v>1</v>
      </c>
      <c r="H269" s="67" t="s">
        <v>1</v>
      </c>
      <c r="I269" s="67" t="s">
        <v>1</v>
      </c>
      <c r="J269" s="67" t="s">
        <v>1</v>
      </c>
      <c r="K269" s="67" t="s">
        <v>1</v>
      </c>
      <c r="L269" s="39" t="str">
        <f t="shared" si="266"/>
        <v>Infraestruturas</v>
      </c>
      <c r="M269" s="35" t="str">
        <f t="shared" si="259"/>
        <v>Hidroviárias</v>
      </c>
      <c r="N269" s="35" t="str">
        <f t="shared" si="260"/>
        <v>Níveis</v>
      </c>
      <c r="O269" s="36" t="str">
        <f t="shared" si="261"/>
        <v>Flotação.Superior</v>
      </c>
      <c r="P269" s="36" t="s">
        <v>570</v>
      </c>
      <c r="Q269" s="39" t="s">
        <v>571</v>
      </c>
      <c r="R269" s="37" t="s">
        <v>1</v>
      </c>
      <c r="S269" s="38" t="str">
        <f t="shared" si="267"/>
        <v>Infraestruturas</v>
      </c>
      <c r="T269" s="38" t="str">
        <f t="shared" si="268"/>
        <v>Hidroviárias</v>
      </c>
      <c r="U269" s="38" t="str">
        <f t="shared" si="268"/>
        <v>Níveis</v>
      </c>
      <c r="V269" s="35" t="s">
        <v>4844</v>
      </c>
      <c r="W269" s="20" t="str">
        <f t="shared" si="269"/>
        <v>Key.Inf.269</v>
      </c>
      <c r="X269" s="38" t="s">
        <v>689</v>
      </c>
      <c r="Y269" s="38" t="s">
        <v>688</v>
      </c>
    </row>
    <row r="270" spans="1:25" ht="6" customHeight="1" x14ac:dyDescent="0.4">
      <c r="A270" s="34">
        <v>270</v>
      </c>
      <c r="B270" s="41" t="s">
        <v>78</v>
      </c>
      <c r="C270" s="42" t="s">
        <v>5029</v>
      </c>
      <c r="D270" s="41" t="s">
        <v>5036</v>
      </c>
      <c r="E270" s="41" t="s">
        <v>5042</v>
      </c>
      <c r="F270" s="59" t="s">
        <v>572</v>
      </c>
      <c r="G270" s="67" t="s">
        <v>1</v>
      </c>
      <c r="H270" s="67" t="s">
        <v>1</v>
      </c>
      <c r="I270" s="67" t="s">
        <v>1</v>
      </c>
      <c r="J270" s="67" t="s">
        <v>1</v>
      </c>
      <c r="K270" s="67" t="s">
        <v>1</v>
      </c>
      <c r="L270" s="39" t="str">
        <f t="shared" si="266"/>
        <v>Infraestruturas</v>
      </c>
      <c r="M270" s="35" t="str">
        <f t="shared" si="259"/>
        <v>Hidroviárias</v>
      </c>
      <c r="N270" s="35" t="str">
        <f t="shared" si="260"/>
        <v>Níveis</v>
      </c>
      <c r="O270" s="36" t="str">
        <f t="shared" si="261"/>
        <v>Flotação.Inferior</v>
      </c>
      <c r="P270" s="36" t="s">
        <v>573</v>
      </c>
      <c r="Q270" s="39" t="s">
        <v>574</v>
      </c>
      <c r="R270" s="37" t="s">
        <v>1</v>
      </c>
      <c r="S270" s="38" t="str">
        <f t="shared" si="267"/>
        <v>Infraestruturas</v>
      </c>
      <c r="T270" s="38" t="str">
        <f t="shared" si="268"/>
        <v>Hidroviárias</v>
      </c>
      <c r="U270" s="38" t="str">
        <f t="shared" si="268"/>
        <v>Níveis</v>
      </c>
      <c r="V270" s="35" t="s">
        <v>4844</v>
      </c>
      <c r="W270" s="20" t="str">
        <f t="shared" si="269"/>
        <v>Key.Inf.270</v>
      </c>
      <c r="X270" s="38" t="s">
        <v>689</v>
      </c>
      <c r="Y270" s="38" t="s">
        <v>688</v>
      </c>
    </row>
    <row r="271" spans="1:25" ht="6" customHeight="1" x14ac:dyDescent="0.4">
      <c r="A271" s="34">
        <v>271</v>
      </c>
      <c r="B271" s="41" t="s">
        <v>78</v>
      </c>
      <c r="C271" s="42" t="s">
        <v>5029</v>
      </c>
      <c r="D271" s="41" t="s">
        <v>5036</v>
      </c>
      <c r="E271" s="41" t="s">
        <v>5042</v>
      </c>
      <c r="F271" s="59" t="s">
        <v>575</v>
      </c>
      <c r="G271" s="67" t="s">
        <v>1</v>
      </c>
      <c r="H271" s="67" t="s">
        <v>1</v>
      </c>
      <c r="I271" s="67" t="s">
        <v>1</v>
      </c>
      <c r="J271" s="67" t="s">
        <v>1</v>
      </c>
      <c r="K271" s="67" t="s">
        <v>1</v>
      </c>
      <c r="L271" s="39" t="str">
        <f t="shared" si="266"/>
        <v>Infraestruturas</v>
      </c>
      <c r="M271" s="35" t="str">
        <f t="shared" si="259"/>
        <v>Hidroviárias</v>
      </c>
      <c r="N271" s="35" t="str">
        <f t="shared" si="260"/>
        <v>Níveis</v>
      </c>
      <c r="O271" s="36" t="str">
        <f t="shared" si="261"/>
        <v>Nível.Operacional</v>
      </c>
      <c r="P271" s="36" t="s">
        <v>576</v>
      </c>
      <c r="Q271" s="39" t="s">
        <v>577</v>
      </c>
      <c r="R271" s="37" t="s">
        <v>1</v>
      </c>
      <c r="S271" s="38" t="str">
        <f t="shared" si="267"/>
        <v>Infraestruturas</v>
      </c>
      <c r="T271" s="38" t="str">
        <f t="shared" si="268"/>
        <v>Hidroviárias</v>
      </c>
      <c r="U271" s="38" t="str">
        <f t="shared" si="268"/>
        <v>Níveis</v>
      </c>
      <c r="V271" s="35" t="s">
        <v>4844</v>
      </c>
      <c r="W271" s="20" t="str">
        <f t="shared" si="269"/>
        <v>Key.Inf.271</v>
      </c>
      <c r="X271" s="38" t="s">
        <v>689</v>
      </c>
      <c r="Y271" s="38" t="s">
        <v>688</v>
      </c>
    </row>
    <row r="272" spans="1:25" ht="6" customHeight="1" x14ac:dyDescent="0.4">
      <c r="A272" s="34">
        <v>272</v>
      </c>
      <c r="B272" s="41" t="s">
        <v>78</v>
      </c>
      <c r="C272" s="42" t="s">
        <v>5029</v>
      </c>
      <c r="D272" s="41" t="s">
        <v>5036</v>
      </c>
      <c r="E272" s="41" t="s">
        <v>5042</v>
      </c>
      <c r="F272" s="59" t="s">
        <v>578</v>
      </c>
      <c r="G272" s="67" t="s">
        <v>1</v>
      </c>
      <c r="H272" s="67" t="s">
        <v>1</v>
      </c>
      <c r="I272" s="67" t="s">
        <v>1</v>
      </c>
      <c r="J272" s="67" t="s">
        <v>1</v>
      </c>
      <c r="K272" s="67" t="s">
        <v>1</v>
      </c>
      <c r="L272" s="39" t="str">
        <f t="shared" si="266"/>
        <v>Infraestruturas</v>
      </c>
      <c r="M272" s="35" t="str">
        <f t="shared" si="259"/>
        <v>Hidroviárias</v>
      </c>
      <c r="N272" s="35" t="str">
        <f t="shared" si="260"/>
        <v>Níveis</v>
      </c>
      <c r="O272" s="36" t="str">
        <f t="shared" si="261"/>
        <v>Nível.Piso</v>
      </c>
      <c r="P272" s="36" t="s">
        <v>579</v>
      </c>
      <c r="Q272" s="39" t="s">
        <v>580</v>
      </c>
      <c r="R272" s="37" t="s">
        <v>1</v>
      </c>
      <c r="S272" s="38" t="str">
        <f t="shared" si="267"/>
        <v>Infraestruturas</v>
      </c>
      <c r="T272" s="38" t="str">
        <f t="shared" si="268"/>
        <v>Hidroviárias</v>
      </c>
      <c r="U272" s="38" t="str">
        <f t="shared" si="268"/>
        <v>Níveis</v>
      </c>
      <c r="V272" s="35" t="s">
        <v>4844</v>
      </c>
      <c r="W272" s="20" t="str">
        <f t="shared" si="269"/>
        <v>Key.Inf.272</v>
      </c>
      <c r="X272" s="38" t="s">
        <v>689</v>
      </c>
      <c r="Y272" s="38" t="s">
        <v>688</v>
      </c>
    </row>
    <row r="273" spans="1:25" ht="6" customHeight="1" x14ac:dyDescent="0.4">
      <c r="A273" s="34">
        <v>273</v>
      </c>
      <c r="B273" s="41" t="s">
        <v>78</v>
      </c>
      <c r="C273" s="42" t="s">
        <v>5029</v>
      </c>
      <c r="D273" s="41" t="s">
        <v>5036</v>
      </c>
      <c r="E273" s="41" t="s">
        <v>5042</v>
      </c>
      <c r="F273" s="59" t="s">
        <v>581</v>
      </c>
      <c r="G273" s="67" t="s">
        <v>1</v>
      </c>
      <c r="H273" s="67" t="s">
        <v>1</v>
      </c>
      <c r="I273" s="67" t="s">
        <v>1</v>
      </c>
      <c r="J273" s="67" t="s">
        <v>1</v>
      </c>
      <c r="K273" s="67" t="s">
        <v>1</v>
      </c>
      <c r="L273" s="39" t="str">
        <f t="shared" si="266"/>
        <v>Infraestruturas</v>
      </c>
      <c r="M273" s="35" t="str">
        <f t="shared" si="259"/>
        <v>Hidroviárias</v>
      </c>
      <c r="N273" s="35" t="str">
        <f t="shared" si="260"/>
        <v>Níveis</v>
      </c>
      <c r="O273" s="36" t="str">
        <f t="shared" si="261"/>
        <v>Nível.Hidrográfico</v>
      </c>
      <c r="P273" s="36" t="s">
        <v>582</v>
      </c>
      <c r="Q273" s="36" t="s">
        <v>583</v>
      </c>
      <c r="R273" s="37" t="s">
        <v>1</v>
      </c>
      <c r="S273" s="38" t="str">
        <f t="shared" si="267"/>
        <v>Infraestruturas</v>
      </c>
      <c r="T273" s="38" t="str">
        <f t="shared" si="268"/>
        <v>Hidroviárias</v>
      </c>
      <c r="U273" s="38" t="str">
        <f t="shared" si="268"/>
        <v>Níveis</v>
      </c>
      <c r="V273" s="35" t="s">
        <v>4844</v>
      </c>
      <c r="W273" s="20" t="str">
        <f t="shared" si="269"/>
        <v>Key.Inf.273</v>
      </c>
      <c r="X273" s="38" t="s">
        <v>689</v>
      </c>
      <c r="Y273" s="38" t="s">
        <v>688</v>
      </c>
    </row>
    <row r="274" spans="1:25" ht="6" customHeight="1" x14ac:dyDescent="0.4">
      <c r="A274" s="34">
        <v>274</v>
      </c>
      <c r="B274" s="41" t="s">
        <v>78</v>
      </c>
      <c r="C274" s="42" t="s">
        <v>5029</v>
      </c>
      <c r="D274" s="41" t="s">
        <v>5036</v>
      </c>
      <c r="E274" s="41" t="s">
        <v>5043</v>
      </c>
      <c r="F274" s="62" t="s">
        <v>611</v>
      </c>
      <c r="G274" s="67" t="s">
        <v>1</v>
      </c>
      <c r="H274" s="67" t="s">
        <v>1</v>
      </c>
      <c r="I274" s="67" t="s">
        <v>1</v>
      </c>
      <c r="J274" s="67" t="s">
        <v>1</v>
      </c>
      <c r="K274" s="67" t="s">
        <v>1</v>
      </c>
      <c r="L274" s="39" t="str">
        <f t="shared" ref="L274:L275" si="270">_xlfn.CONCAT(C274)</f>
        <v>Infraestruturas</v>
      </c>
      <c r="M274" s="35" t="str">
        <f t="shared" si="259"/>
        <v>Hidroviárias</v>
      </c>
      <c r="N274" s="35" t="str">
        <f t="shared" si="260"/>
        <v>Portos</v>
      </c>
      <c r="O274" s="36" t="str">
        <f t="shared" si="261"/>
        <v>Porto.Marítimo</v>
      </c>
      <c r="P274" s="36" t="s">
        <v>612</v>
      </c>
      <c r="Q274" s="39" t="s">
        <v>613</v>
      </c>
      <c r="R274" s="37" t="s">
        <v>1</v>
      </c>
      <c r="S274" s="38" t="str">
        <f t="shared" ref="S274:S275" si="271">SUBSTITUTE(C274, ".", " ")</f>
        <v>Infraestruturas</v>
      </c>
      <c r="T274" s="38" t="str">
        <f t="shared" ref="T274:T275" si="272">SUBSTITUTE(D274, ".", " ")</f>
        <v>Hidroviárias</v>
      </c>
      <c r="U274" s="38" t="str">
        <f t="shared" si="268"/>
        <v>Portos</v>
      </c>
      <c r="V274" s="35" t="s">
        <v>4844</v>
      </c>
      <c r="W274" s="20" t="str">
        <f t="shared" ref="W274:W275" si="273">CONCATENATE("Key.",LEFT(C274,3),".",A274)</f>
        <v>Key.Inf.274</v>
      </c>
      <c r="X274" s="38" t="s">
        <v>4921</v>
      </c>
      <c r="Y274" s="54" t="s">
        <v>168</v>
      </c>
    </row>
    <row r="275" spans="1:25" ht="6" customHeight="1" x14ac:dyDescent="0.4">
      <c r="A275" s="34">
        <v>275</v>
      </c>
      <c r="B275" s="41" t="s">
        <v>78</v>
      </c>
      <c r="C275" s="42" t="s">
        <v>5029</v>
      </c>
      <c r="D275" s="41" t="s">
        <v>5036</v>
      </c>
      <c r="E275" s="41" t="s">
        <v>5043</v>
      </c>
      <c r="F275" s="62" t="s">
        <v>614</v>
      </c>
      <c r="G275" s="67" t="s">
        <v>1</v>
      </c>
      <c r="H275" s="67" t="s">
        <v>1</v>
      </c>
      <c r="I275" s="67" t="s">
        <v>1</v>
      </c>
      <c r="J275" s="67" t="s">
        <v>1</v>
      </c>
      <c r="K275" s="67" t="s">
        <v>1</v>
      </c>
      <c r="L275" s="39" t="str">
        <f t="shared" si="270"/>
        <v>Infraestruturas</v>
      </c>
      <c r="M275" s="35" t="str">
        <f t="shared" si="259"/>
        <v>Hidroviárias</v>
      </c>
      <c r="N275" s="35" t="str">
        <f t="shared" si="260"/>
        <v>Portos</v>
      </c>
      <c r="O275" s="36" t="str">
        <f t="shared" si="261"/>
        <v>Porto.Fluvial</v>
      </c>
      <c r="P275" s="36" t="s">
        <v>615</v>
      </c>
      <c r="Q275" s="39" t="s">
        <v>616</v>
      </c>
      <c r="R275" s="37" t="s">
        <v>1</v>
      </c>
      <c r="S275" s="38" t="str">
        <f t="shared" si="271"/>
        <v>Infraestruturas</v>
      </c>
      <c r="T275" s="38" t="str">
        <f t="shared" si="272"/>
        <v>Hidroviárias</v>
      </c>
      <c r="U275" s="38" t="str">
        <f t="shared" si="268"/>
        <v>Portos</v>
      </c>
      <c r="V275" s="35" t="s">
        <v>4844</v>
      </c>
      <c r="W275" s="20" t="str">
        <f t="shared" si="273"/>
        <v>Key.Inf.275</v>
      </c>
      <c r="X275" s="38" t="s">
        <v>4921</v>
      </c>
      <c r="Y275" s="54" t="s">
        <v>168</v>
      </c>
    </row>
    <row r="276" spans="1:25" ht="6" customHeight="1" x14ac:dyDescent="0.4">
      <c r="A276" s="34">
        <v>276</v>
      </c>
      <c r="B276" s="41" t="s">
        <v>78</v>
      </c>
      <c r="C276" s="42" t="s">
        <v>5029</v>
      </c>
      <c r="D276" s="41" t="s">
        <v>5036</v>
      </c>
      <c r="E276" s="41" t="s">
        <v>5044</v>
      </c>
      <c r="F276" s="62" t="s">
        <v>584</v>
      </c>
      <c r="G276" s="67" t="s">
        <v>1</v>
      </c>
      <c r="H276" s="67" t="s">
        <v>1</v>
      </c>
      <c r="I276" s="67" t="s">
        <v>1</v>
      </c>
      <c r="J276" s="67" t="s">
        <v>1</v>
      </c>
      <c r="K276" s="67" t="s">
        <v>1</v>
      </c>
      <c r="L276" s="39" t="str">
        <f t="shared" si="266"/>
        <v>Infraestruturas</v>
      </c>
      <c r="M276" s="35" t="str">
        <f t="shared" si="259"/>
        <v>Hidroviárias</v>
      </c>
      <c r="N276" s="35" t="str">
        <f t="shared" si="260"/>
        <v>Portos Defesas</v>
      </c>
      <c r="O276" s="36" t="str">
        <f t="shared" si="261"/>
        <v>Quebra.Ondas</v>
      </c>
      <c r="P276" s="36" t="s">
        <v>585</v>
      </c>
      <c r="Q276" s="39" t="s">
        <v>586</v>
      </c>
      <c r="R276" s="37" t="s">
        <v>1</v>
      </c>
      <c r="S276" s="38" t="str">
        <f t="shared" si="267"/>
        <v>Infraestruturas</v>
      </c>
      <c r="T276" s="38" t="str">
        <f t="shared" si="268"/>
        <v>Hidroviárias</v>
      </c>
      <c r="U276" s="38" t="str">
        <f t="shared" si="268"/>
        <v>Portos Defesas</v>
      </c>
      <c r="V276" s="35" t="s">
        <v>4844</v>
      </c>
      <c r="W276" s="20" t="str">
        <f t="shared" si="269"/>
        <v>Key.Inf.276</v>
      </c>
      <c r="X276" s="38" t="s">
        <v>4865</v>
      </c>
      <c r="Y276" s="38" t="s">
        <v>4922</v>
      </c>
    </row>
    <row r="277" spans="1:25" ht="6" customHeight="1" x14ac:dyDescent="0.4">
      <c r="A277" s="34">
        <v>277</v>
      </c>
      <c r="B277" s="41" t="s">
        <v>78</v>
      </c>
      <c r="C277" s="42" t="s">
        <v>5029</v>
      </c>
      <c r="D277" s="41" t="s">
        <v>5036</v>
      </c>
      <c r="E277" s="41" t="s">
        <v>5044</v>
      </c>
      <c r="F277" s="62" t="s">
        <v>587</v>
      </c>
      <c r="G277" s="67" t="s">
        <v>1</v>
      </c>
      <c r="H277" s="67" t="s">
        <v>1</v>
      </c>
      <c r="I277" s="67" t="s">
        <v>1</v>
      </c>
      <c r="J277" s="67" t="s">
        <v>1</v>
      </c>
      <c r="K277" s="67" t="s">
        <v>1</v>
      </c>
      <c r="L277" s="39" t="str">
        <f t="shared" si="266"/>
        <v>Infraestruturas</v>
      </c>
      <c r="M277" s="35" t="str">
        <f t="shared" si="259"/>
        <v>Hidroviárias</v>
      </c>
      <c r="N277" s="35" t="str">
        <f t="shared" si="260"/>
        <v>Portos Defesas</v>
      </c>
      <c r="O277" s="36" t="str">
        <f t="shared" si="261"/>
        <v>Quebra.Mar</v>
      </c>
      <c r="P277" s="36" t="s">
        <v>588</v>
      </c>
      <c r="Q277" s="39" t="s">
        <v>589</v>
      </c>
      <c r="R277" s="37" t="s">
        <v>1</v>
      </c>
      <c r="S277" s="38" t="str">
        <f t="shared" si="267"/>
        <v>Infraestruturas</v>
      </c>
      <c r="T277" s="38" t="str">
        <f t="shared" si="268"/>
        <v>Hidroviárias</v>
      </c>
      <c r="U277" s="38" t="str">
        <f t="shared" si="268"/>
        <v>Portos Defesas</v>
      </c>
      <c r="V277" s="35" t="s">
        <v>4844</v>
      </c>
      <c r="W277" s="20" t="str">
        <f t="shared" si="269"/>
        <v>Key.Inf.277</v>
      </c>
      <c r="X277" s="38" t="s">
        <v>4865</v>
      </c>
      <c r="Y277" s="38" t="s">
        <v>4922</v>
      </c>
    </row>
    <row r="278" spans="1:25" ht="6" customHeight="1" x14ac:dyDescent="0.4">
      <c r="A278" s="34">
        <v>278</v>
      </c>
      <c r="B278" s="41" t="s">
        <v>78</v>
      </c>
      <c r="C278" s="42" t="s">
        <v>5029</v>
      </c>
      <c r="D278" s="41" t="s">
        <v>5036</v>
      </c>
      <c r="E278" s="41" t="s">
        <v>5044</v>
      </c>
      <c r="F278" s="62" t="s">
        <v>590</v>
      </c>
      <c r="G278" s="67" t="s">
        <v>1</v>
      </c>
      <c r="H278" s="67" t="s">
        <v>1</v>
      </c>
      <c r="I278" s="67" t="s">
        <v>1</v>
      </c>
      <c r="J278" s="67" t="s">
        <v>1</v>
      </c>
      <c r="K278" s="67" t="s">
        <v>1</v>
      </c>
      <c r="L278" s="39" t="str">
        <f t="shared" si="266"/>
        <v>Infraestruturas</v>
      </c>
      <c r="M278" s="35" t="str">
        <f t="shared" si="259"/>
        <v>Hidroviárias</v>
      </c>
      <c r="N278" s="35" t="str">
        <f t="shared" si="260"/>
        <v>Portos Defesas</v>
      </c>
      <c r="O278" s="36" t="str">
        <f t="shared" si="261"/>
        <v>Costa.Defesa</v>
      </c>
      <c r="P278" s="36" t="s">
        <v>591</v>
      </c>
      <c r="Q278" s="36" t="s">
        <v>592</v>
      </c>
      <c r="R278" s="37" t="s">
        <v>1</v>
      </c>
      <c r="S278" s="38" t="str">
        <f t="shared" si="267"/>
        <v>Infraestruturas</v>
      </c>
      <c r="T278" s="38" t="str">
        <f t="shared" si="268"/>
        <v>Hidroviárias</v>
      </c>
      <c r="U278" s="38" t="str">
        <f t="shared" si="268"/>
        <v>Portos Defesas</v>
      </c>
      <c r="V278" s="35" t="s">
        <v>4844</v>
      </c>
      <c r="W278" s="20" t="str">
        <f t="shared" si="269"/>
        <v>Key.Inf.278</v>
      </c>
      <c r="X278" s="38" t="s">
        <v>4865</v>
      </c>
      <c r="Y278" s="38" t="s">
        <v>4922</v>
      </c>
    </row>
    <row r="279" spans="1:25" ht="6" customHeight="1" x14ac:dyDescent="0.4">
      <c r="A279" s="34">
        <v>279</v>
      </c>
      <c r="B279" s="41" t="s">
        <v>78</v>
      </c>
      <c r="C279" s="42" t="s">
        <v>5029</v>
      </c>
      <c r="D279" s="41" t="s">
        <v>5036</v>
      </c>
      <c r="E279" s="41" t="s">
        <v>5044</v>
      </c>
      <c r="F279" s="62" t="s">
        <v>593</v>
      </c>
      <c r="G279" s="67" t="s">
        <v>1</v>
      </c>
      <c r="H279" s="67" t="s">
        <v>1</v>
      </c>
      <c r="I279" s="67" t="s">
        <v>1</v>
      </c>
      <c r="J279" s="67" t="s">
        <v>1</v>
      </c>
      <c r="K279" s="67" t="s">
        <v>1</v>
      </c>
      <c r="L279" s="39" t="str">
        <f t="shared" si="266"/>
        <v>Infraestruturas</v>
      </c>
      <c r="M279" s="35" t="str">
        <f t="shared" si="259"/>
        <v>Hidroviárias</v>
      </c>
      <c r="N279" s="35" t="str">
        <f t="shared" si="260"/>
        <v>Portos Defesas</v>
      </c>
      <c r="O279" s="36" t="str">
        <f t="shared" si="261"/>
        <v>Costa.Contenção</v>
      </c>
      <c r="P279" s="36" t="s">
        <v>594</v>
      </c>
      <c r="Q279" s="39" t="s">
        <v>595</v>
      </c>
      <c r="R279" s="37" t="s">
        <v>1</v>
      </c>
      <c r="S279" s="38" t="str">
        <f t="shared" si="267"/>
        <v>Infraestruturas</v>
      </c>
      <c r="T279" s="38" t="str">
        <f t="shared" si="268"/>
        <v>Hidroviárias</v>
      </c>
      <c r="U279" s="38" t="str">
        <f t="shared" si="268"/>
        <v>Portos Defesas</v>
      </c>
      <c r="V279" s="35" t="s">
        <v>4844</v>
      </c>
      <c r="W279" s="20" t="str">
        <f t="shared" si="269"/>
        <v>Key.Inf.279</v>
      </c>
      <c r="X279" s="38" t="s">
        <v>4865</v>
      </c>
      <c r="Y279" s="38" t="s">
        <v>4922</v>
      </c>
    </row>
    <row r="280" spans="1:25" ht="6" customHeight="1" x14ac:dyDescent="0.4">
      <c r="A280" s="34">
        <v>280</v>
      </c>
      <c r="B280" s="41" t="s">
        <v>78</v>
      </c>
      <c r="C280" s="42" t="s">
        <v>5029</v>
      </c>
      <c r="D280" s="41" t="s">
        <v>5036</v>
      </c>
      <c r="E280" s="41" t="s">
        <v>5045</v>
      </c>
      <c r="F280" s="62" t="s">
        <v>596</v>
      </c>
      <c r="G280" s="67" t="s">
        <v>1</v>
      </c>
      <c r="H280" s="67" t="s">
        <v>1</v>
      </c>
      <c r="I280" s="67" t="s">
        <v>1</v>
      </c>
      <c r="J280" s="67" t="s">
        <v>1</v>
      </c>
      <c r="K280" s="67" t="s">
        <v>1</v>
      </c>
      <c r="L280" s="39" t="str">
        <f t="shared" si="266"/>
        <v>Infraestruturas</v>
      </c>
      <c r="M280" s="35" t="str">
        <f t="shared" si="259"/>
        <v>Hidroviárias</v>
      </c>
      <c r="N280" s="35" t="str">
        <f t="shared" si="260"/>
        <v>Portos Docas</v>
      </c>
      <c r="O280" s="36" t="str">
        <f t="shared" si="261"/>
        <v>Dique.Seco</v>
      </c>
      <c r="P280" s="36" t="s">
        <v>597</v>
      </c>
      <c r="Q280" s="39" t="s">
        <v>598</v>
      </c>
      <c r="R280" s="37" t="s">
        <v>1</v>
      </c>
      <c r="S280" s="38" t="str">
        <f t="shared" si="267"/>
        <v>Infraestruturas</v>
      </c>
      <c r="T280" s="38" t="str">
        <f t="shared" si="268"/>
        <v>Hidroviárias</v>
      </c>
      <c r="U280" s="38" t="str">
        <f t="shared" si="268"/>
        <v>Portos Docas</v>
      </c>
      <c r="V280" s="35" t="s">
        <v>4844</v>
      </c>
      <c r="W280" s="20" t="str">
        <f t="shared" si="269"/>
        <v>Key.Inf.280</v>
      </c>
      <c r="X280" s="38" t="s">
        <v>4865</v>
      </c>
      <c r="Y280" s="38" t="s">
        <v>4922</v>
      </c>
    </row>
    <row r="281" spans="1:25" ht="6" customHeight="1" x14ac:dyDescent="0.4">
      <c r="A281" s="34">
        <v>281</v>
      </c>
      <c r="B281" s="41" t="s">
        <v>78</v>
      </c>
      <c r="C281" s="42" t="s">
        <v>5029</v>
      </c>
      <c r="D281" s="41" t="s">
        <v>5036</v>
      </c>
      <c r="E281" s="41" t="s">
        <v>5045</v>
      </c>
      <c r="F281" s="62" t="s">
        <v>599</v>
      </c>
      <c r="G281" s="67" t="s">
        <v>1</v>
      </c>
      <c r="H281" s="67" t="s">
        <v>1</v>
      </c>
      <c r="I281" s="67" t="s">
        <v>1</v>
      </c>
      <c r="J281" s="67" t="s">
        <v>1</v>
      </c>
      <c r="K281" s="67" t="s">
        <v>1</v>
      </c>
      <c r="L281" s="39" t="str">
        <f t="shared" si="266"/>
        <v>Infraestruturas</v>
      </c>
      <c r="M281" s="35" t="str">
        <f t="shared" si="259"/>
        <v>Hidroviárias</v>
      </c>
      <c r="N281" s="35" t="str">
        <f t="shared" si="260"/>
        <v>Portos Docas</v>
      </c>
      <c r="O281" s="36" t="str">
        <f t="shared" si="261"/>
        <v>Doca.Flutuante</v>
      </c>
      <c r="P281" s="36" t="s">
        <v>600</v>
      </c>
      <c r="Q281" s="39" t="s">
        <v>601</v>
      </c>
      <c r="R281" s="37" t="s">
        <v>1</v>
      </c>
      <c r="S281" s="38" t="str">
        <f t="shared" si="267"/>
        <v>Infraestruturas</v>
      </c>
      <c r="T281" s="38" t="str">
        <f t="shared" si="268"/>
        <v>Hidroviárias</v>
      </c>
      <c r="U281" s="38" t="str">
        <f t="shared" si="268"/>
        <v>Portos Docas</v>
      </c>
      <c r="V281" s="35" t="s">
        <v>4844</v>
      </c>
      <c r="W281" s="20" t="str">
        <f t="shared" si="269"/>
        <v>Key.Inf.281</v>
      </c>
      <c r="X281" s="38" t="s">
        <v>4865</v>
      </c>
      <c r="Y281" s="38" t="s">
        <v>4922</v>
      </c>
    </row>
    <row r="282" spans="1:25" ht="6" customHeight="1" x14ac:dyDescent="0.4">
      <c r="A282" s="34">
        <v>282</v>
      </c>
      <c r="B282" s="41" t="s">
        <v>78</v>
      </c>
      <c r="C282" s="42" t="s">
        <v>5029</v>
      </c>
      <c r="D282" s="41" t="s">
        <v>5036</v>
      </c>
      <c r="E282" s="41" t="s">
        <v>5046</v>
      </c>
      <c r="F282" s="62" t="s">
        <v>602</v>
      </c>
      <c r="G282" s="67" t="s">
        <v>1</v>
      </c>
      <c r="H282" s="67" t="s">
        <v>1</v>
      </c>
      <c r="I282" s="67" t="s">
        <v>1</v>
      </c>
      <c r="J282" s="67" t="s">
        <v>1</v>
      </c>
      <c r="K282" s="67" t="s">
        <v>1</v>
      </c>
      <c r="L282" s="39" t="str">
        <f t="shared" si="266"/>
        <v>Infraestruturas</v>
      </c>
      <c r="M282" s="35" t="str">
        <f t="shared" si="259"/>
        <v>Hidroviárias</v>
      </c>
      <c r="N282" s="35" t="str">
        <f t="shared" si="260"/>
        <v>Portos Partes</v>
      </c>
      <c r="O282" s="36" t="str">
        <f t="shared" si="261"/>
        <v>Infra.Portuária</v>
      </c>
      <c r="P282" s="36" t="s">
        <v>603</v>
      </c>
      <c r="Q282" s="39" t="s">
        <v>604</v>
      </c>
      <c r="R282" s="37" t="s">
        <v>1</v>
      </c>
      <c r="S282" s="38" t="str">
        <f t="shared" si="267"/>
        <v>Infraestruturas</v>
      </c>
      <c r="T282" s="38" t="str">
        <f t="shared" si="268"/>
        <v>Hidroviárias</v>
      </c>
      <c r="U282" s="38" t="str">
        <f t="shared" si="268"/>
        <v>Portos Partes</v>
      </c>
      <c r="V282" s="35" t="s">
        <v>4844</v>
      </c>
      <c r="W282" s="20" t="str">
        <f t="shared" si="269"/>
        <v>Key.Inf.282</v>
      </c>
      <c r="X282" s="38" t="s">
        <v>4865</v>
      </c>
      <c r="Y282" s="38" t="s">
        <v>4922</v>
      </c>
    </row>
    <row r="283" spans="1:25" ht="6" customHeight="1" x14ac:dyDescent="0.4">
      <c r="A283" s="34">
        <v>283</v>
      </c>
      <c r="B283" s="41" t="s">
        <v>78</v>
      </c>
      <c r="C283" s="42" t="s">
        <v>5029</v>
      </c>
      <c r="D283" s="41" t="s">
        <v>5036</v>
      </c>
      <c r="E283" s="41" t="s">
        <v>5046</v>
      </c>
      <c r="F283" s="62" t="s">
        <v>605</v>
      </c>
      <c r="G283" s="67" t="s">
        <v>1</v>
      </c>
      <c r="H283" s="67" t="s">
        <v>1</v>
      </c>
      <c r="I283" s="67" t="s">
        <v>1</v>
      </c>
      <c r="J283" s="67" t="s">
        <v>1</v>
      </c>
      <c r="K283" s="67" t="s">
        <v>1</v>
      </c>
      <c r="L283" s="39" t="str">
        <f t="shared" si="266"/>
        <v>Infraestruturas</v>
      </c>
      <c r="M283" s="35" t="str">
        <f t="shared" si="259"/>
        <v>Hidroviárias</v>
      </c>
      <c r="N283" s="35" t="str">
        <f t="shared" si="260"/>
        <v>Portos Partes</v>
      </c>
      <c r="O283" s="36" t="str">
        <f t="shared" si="261"/>
        <v>Praia</v>
      </c>
      <c r="P283" s="36" t="s">
        <v>606</v>
      </c>
      <c r="Q283" s="39" t="s">
        <v>607</v>
      </c>
      <c r="R283" s="37" t="s">
        <v>1</v>
      </c>
      <c r="S283" s="38" t="str">
        <f t="shared" si="267"/>
        <v>Infraestruturas</v>
      </c>
      <c r="T283" s="38" t="str">
        <f t="shared" si="268"/>
        <v>Hidroviárias</v>
      </c>
      <c r="U283" s="38" t="str">
        <f t="shared" si="268"/>
        <v>Portos Partes</v>
      </c>
      <c r="V283" s="35" t="s">
        <v>4844</v>
      </c>
      <c r="W283" s="20" t="str">
        <f t="shared" si="269"/>
        <v>Key.Inf.283</v>
      </c>
      <c r="X283" s="38" t="s">
        <v>4865</v>
      </c>
      <c r="Y283" s="38" t="s">
        <v>4922</v>
      </c>
    </row>
    <row r="284" spans="1:25" ht="6" customHeight="1" x14ac:dyDescent="0.4">
      <c r="A284" s="34">
        <v>284</v>
      </c>
      <c r="B284" s="41" t="s">
        <v>78</v>
      </c>
      <c r="C284" s="42" t="s">
        <v>5029</v>
      </c>
      <c r="D284" s="41" t="s">
        <v>5036</v>
      </c>
      <c r="E284" s="41" t="s">
        <v>5046</v>
      </c>
      <c r="F284" s="62" t="s">
        <v>608</v>
      </c>
      <c r="G284" s="67" t="s">
        <v>1</v>
      </c>
      <c r="H284" s="67" t="s">
        <v>1</v>
      </c>
      <c r="I284" s="67" t="s">
        <v>1</v>
      </c>
      <c r="J284" s="67" t="s">
        <v>1</v>
      </c>
      <c r="K284" s="67" t="s">
        <v>1</v>
      </c>
      <c r="L284" s="39" t="str">
        <f t="shared" si="266"/>
        <v>Infraestruturas</v>
      </c>
      <c r="M284" s="35" t="str">
        <f t="shared" ref="M284:M307" si="274">CONCATENATE("", D284)</f>
        <v>Hidroviárias</v>
      </c>
      <c r="N284" s="35" t="str">
        <f t="shared" ref="N284:N307" si="275">(SUBSTITUTE(SUBSTITUTE(CONCATENATE("",E284),"."," ")," De "," de "))</f>
        <v>Portos Partes</v>
      </c>
      <c r="O284" s="36" t="str">
        <f t="shared" ref="O284:O307" si="276">F284</f>
        <v>Hidroelevador</v>
      </c>
      <c r="P284" s="36" t="s">
        <v>609</v>
      </c>
      <c r="Q284" s="39" t="s">
        <v>610</v>
      </c>
      <c r="R284" s="37" t="s">
        <v>1</v>
      </c>
      <c r="S284" s="38" t="str">
        <f t="shared" si="267"/>
        <v>Infraestruturas</v>
      </c>
      <c r="T284" s="38" t="str">
        <f t="shared" si="268"/>
        <v>Hidroviárias</v>
      </c>
      <c r="U284" s="38" t="str">
        <f t="shared" si="268"/>
        <v>Portos Partes</v>
      </c>
      <c r="V284" s="35" t="s">
        <v>4844</v>
      </c>
      <c r="W284" s="20" t="str">
        <f t="shared" si="269"/>
        <v>Key.Inf.284</v>
      </c>
      <c r="X284" s="38" t="s">
        <v>4865</v>
      </c>
      <c r="Y284" s="38" t="s">
        <v>4922</v>
      </c>
    </row>
    <row r="285" spans="1:25" ht="6" customHeight="1" x14ac:dyDescent="0.4">
      <c r="A285" s="34">
        <v>285</v>
      </c>
      <c r="B285" s="41" t="s">
        <v>78</v>
      </c>
      <c r="C285" s="42" t="s">
        <v>5029</v>
      </c>
      <c r="D285" s="41" t="s">
        <v>5036</v>
      </c>
      <c r="E285" s="41" t="s">
        <v>5046</v>
      </c>
      <c r="F285" s="62" t="s">
        <v>617</v>
      </c>
      <c r="G285" s="67" t="s">
        <v>1</v>
      </c>
      <c r="H285" s="67" t="s">
        <v>1</v>
      </c>
      <c r="I285" s="67" t="s">
        <v>1</v>
      </c>
      <c r="J285" s="67" t="s">
        <v>1</v>
      </c>
      <c r="K285" s="67" t="s">
        <v>1</v>
      </c>
      <c r="L285" s="39" t="str">
        <f t="shared" ref="L285:L307" si="277">_xlfn.CONCAT(C285)</f>
        <v>Infraestruturas</v>
      </c>
      <c r="M285" s="35" t="str">
        <f t="shared" si="274"/>
        <v>Hidroviárias</v>
      </c>
      <c r="N285" s="35" t="str">
        <f t="shared" si="275"/>
        <v>Portos Partes</v>
      </c>
      <c r="O285" s="36" t="str">
        <f t="shared" si="276"/>
        <v>Dolfin</v>
      </c>
      <c r="P285" s="36" t="s">
        <v>618</v>
      </c>
      <c r="Q285" s="39" t="s">
        <v>619</v>
      </c>
      <c r="R285" s="37" t="s">
        <v>1</v>
      </c>
      <c r="S285" s="38" t="str">
        <f t="shared" si="267"/>
        <v>Infraestruturas</v>
      </c>
      <c r="T285" s="38" t="str">
        <f t="shared" si="268"/>
        <v>Hidroviárias</v>
      </c>
      <c r="U285" s="38" t="str">
        <f t="shared" si="268"/>
        <v>Portos Partes</v>
      </c>
      <c r="V285" s="35" t="s">
        <v>4844</v>
      </c>
      <c r="W285" s="20" t="str">
        <f t="shared" si="269"/>
        <v>Key.Inf.285</v>
      </c>
      <c r="X285" s="38" t="s">
        <v>4865</v>
      </c>
      <c r="Y285" s="38" t="s">
        <v>4922</v>
      </c>
    </row>
    <row r="286" spans="1:25" ht="6" customHeight="1" x14ac:dyDescent="0.4">
      <c r="A286" s="34">
        <v>286</v>
      </c>
      <c r="B286" s="41" t="s">
        <v>78</v>
      </c>
      <c r="C286" s="42" t="s">
        <v>5029</v>
      </c>
      <c r="D286" s="41" t="s">
        <v>5036</v>
      </c>
      <c r="E286" s="41" t="s">
        <v>5046</v>
      </c>
      <c r="F286" s="62" t="s">
        <v>620</v>
      </c>
      <c r="G286" s="67" t="s">
        <v>1</v>
      </c>
      <c r="H286" s="67" t="s">
        <v>1</v>
      </c>
      <c r="I286" s="67" t="s">
        <v>1</v>
      </c>
      <c r="J286" s="67" t="s">
        <v>1</v>
      </c>
      <c r="K286" s="67" t="s">
        <v>1</v>
      </c>
      <c r="L286" s="39" t="str">
        <f t="shared" si="277"/>
        <v>Infraestruturas</v>
      </c>
      <c r="M286" s="35" t="str">
        <f t="shared" si="274"/>
        <v>Hidroviárias</v>
      </c>
      <c r="N286" s="35" t="str">
        <f t="shared" si="275"/>
        <v>Portos Partes</v>
      </c>
      <c r="O286" s="36" t="str">
        <f t="shared" si="276"/>
        <v>Pier</v>
      </c>
      <c r="P286" s="36" t="s">
        <v>621</v>
      </c>
      <c r="Q286" s="39" t="s">
        <v>622</v>
      </c>
      <c r="R286" s="37" t="s">
        <v>1</v>
      </c>
      <c r="S286" s="38" t="str">
        <f t="shared" si="267"/>
        <v>Infraestruturas</v>
      </c>
      <c r="T286" s="38" t="str">
        <f t="shared" si="268"/>
        <v>Hidroviárias</v>
      </c>
      <c r="U286" s="38" t="str">
        <f t="shared" si="268"/>
        <v>Portos Partes</v>
      </c>
      <c r="V286" s="35" t="s">
        <v>4844</v>
      </c>
      <c r="W286" s="20" t="str">
        <f t="shared" si="269"/>
        <v>Key.Inf.286</v>
      </c>
      <c r="X286" s="38" t="s">
        <v>4865</v>
      </c>
      <c r="Y286" s="38" t="s">
        <v>4922</v>
      </c>
    </row>
    <row r="287" spans="1:25" ht="6" customHeight="1" x14ac:dyDescent="0.4">
      <c r="A287" s="34">
        <v>287</v>
      </c>
      <c r="B287" s="41" t="s">
        <v>78</v>
      </c>
      <c r="C287" s="42" t="s">
        <v>5029</v>
      </c>
      <c r="D287" s="41" t="s">
        <v>5036</v>
      </c>
      <c r="E287" s="41" t="s">
        <v>5046</v>
      </c>
      <c r="F287" s="62" t="s">
        <v>623</v>
      </c>
      <c r="G287" s="67" t="s">
        <v>1</v>
      </c>
      <c r="H287" s="67" t="s">
        <v>1</v>
      </c>
      <c r="I287" s="67" t="s">
        <v>1</v>
      </c>
      <c r="J287" s="67" t="s">
        <v>1</v>
      </c>
      <c r="K287" s="67" t="s">
        <v>1</v>
      </c>
      <c r="L287" s="39" t="str">
        <f t="shared" si="277"/>
        <v>Infraestruturas</v>
      </c>
      <c r="M287" s="35" t="str">
        <f t="shared" si="274"/>
        <v>Hidroviárias</v>
      </c>
      <c r="N287" s="35" t="str">
        <f t="shared" si="275"/>
        <v>Portos Partes</v>
      </c>
      <c r="O287" s="36" t="str">
        <f t="shared" si="276"/>
        <v>Cais</v>
      </c>
      <c r="P287" s="36" t="s">
        <v>624</v>
      </c>
      <c r="Q287" s="39" t="s">
        <v>625</v>
      </c>
      <c r="R287" s="37" t="s">
        <v>1</v>
      </c>
      <c r="S287" s="38" t="str">
        <f t="shared" si="267"/>
        <v>Infraestruturas</v>
      </c>
      <c r="T287" s="38" t="str">
        <f t="shared" si="268"/>
        <v>Hidroviárias</v>
      </c>
      <c r="U287" s="38" t="str">
        <f t="shared" si="268"/>
        <v>Portos Partes</v>
      </c>
      <c r="V287" s="35" t="s">
        <v>4844</v>
      </c>
      <c r="W287" s="20" t="str">
        <f t="shared" si="269"/>
        <v>Key.Inf.287</v>
      </c>
      <c r="X287" s="38" t="s">
        <v>4865</v>
      </c>
      <c r="Y287" s="38" t="s">
        <v>4922</v>
      </c>
    </row>
    <row r="288" spans="1:25" ht="6" customHeight="1" x14ac:dyDescent="0.4">
      <c r="A288" s="34">
        <v>288</v>
      </c>
      <c r="B288" s="41" t="s">
        <v>78</v>
      </c>
      <c r="C288" s="42" t="s">
        <v>5029</v>
      </c>
      <c r="D288" s="41" t="s">
        <v>5036</v>
      </c>
      <c r="E288" s="41" t="s">
        <v>5046</v>
      </c>
      <c r="F288" s="59" t="s">
        <v>626</v>
      </c>
      <c r="G288" s="67" t="s">
        <v>1</v>
      </c>
      <c r="H288" s="67" t="s">
        <v>1</v>
      </c>
      <c r="I288" s="67" t="s">
        <v>1</v>
      </c>
      <c r="J288" s="67" t="s">
        <v>1</v>
      </c>
      <c r="K288" s="67" t="s">
        <v>1</v>
      </c>
      <c r="L288" s="39" t="str">
        <f t="shared" si="277"/>
        <v>Infraestruturas</v>
      </c>
      <c r="M288" s="35" t="str">
        <f t="shared" si="274"/>
        <v>Hidroviárias</v>
      </c>
      <c r="N288" s="35" t="str">
        <f t="shared" si="275"/>
        <v>Portos Partes</v>
      </c>
      <c r="O288" s="36" t="str">
        <f t="shared" si="276"/>
        <v>Cais.Berço</v>
      </c>
      <c r="P288" s="36" t="s">
        <v>627</v>
      </c>
      <c r="Q288" s="39" t="s">
        <v>628</v>
      </c>
      <c r="R288" s="37" t="s">
        <v>1</v>
      </c>
      <c r="S288" s="38" t="str">
        <f t="shared" si="267"/>
        <v>Infraestruturas</v>
      </c>
      <c r="T288" s="38" t="str">
        <f t="shared" si="268"/>
        <v>Hidroviárias</v>
      </c>
      <c r="U288" s="38" t="str">
        <f t="shared" si="268"/>
        <v>Portos Partes</v>
      </c>
      <c r="V288" s="35" t="s">
        <v>4844</v>
      </c>
      <c r="W288" s="20" t="str">
        <f t="shared" si="269"/>
        <v>Key.Inf.288</v>
      </c>
      <c r="X288" s="38" t="s">
        <v>4865</v>
      </c>
      <c r="Y288" s="38" t="s">
        <v>4922</v>
      </c>
    </row>
    <row r="289" spans="1:25" ht="6" customHeight="1" x14ac:dyDescent="0.4">
      <c r="A289" s="34">
        <v>289</v>
      </c>
      <c r="B289" s="41" t="s">
        <v>78</v>
      </c>
      <c r="C289" s="42" t="s">
        <v>5029</v>
      </c>
      <c r="D289" s="41" t="s">
        <v>5036</v>
      </c>
      <c r="E289" s="41" t="s">
        <v>5046</v>
      </c>
      <c r="F289" s="62" t="s">
        <v>629</v>
      </c>
      <c r="G289" s="67" t="s">
        <v>1</v>
      </c>
      <c r="H289" s="67" t="s">
        <v>1</v>
      </c>
      <c r="I289" s="67" t="s">
        <v>1</v>
      </c>
      <c r="J289" s="67" t="s">
        <v>1</v>
      </c>
      <c r="K289" s="67" t="s">
        <v>1</v>
      </c>
      <c r="L289" s="39" t="str">
        <f t="shared" si="277"/>
        <v>Infraestruturas</v>
      </c>
      <c r="M289" s="35" t="str">
        <f t="shared" si="274"/>
        <v>Hidroviárias</v>
      </c>
      <c r="N289" s="35" t="str">
        <f t="shared" si="275"/>
        <v>Portos Partes</v>
      </c>
      <c r="O289" s="36" t="str">
        <f t="shared" si="276"/>
        <v>Elevador.de.Navio</v>
      </c>
      <c r="P289" s="36" t="s">
        <v>630</v>
      </c>
      <c r="Q289" s="39" t="s">
        <v>631</v>
      </c>
      <c r="R289" s="37" t="s">
        <v>1</v>
      </c>
      <c r="S289" s="38" t="str">
        <f t="shared" si="267"/>
        <v>Infraestruturas</v>
      </c>
      <c r="T289" s="38" t="str">
        <f t="shared" si="268"/>
        <v>Hidroviárias</v>
      </c>
      <c r="U289" s="38" t="str">
        <f t="shared" si="268"/>
        <v>Portos Partes</v>
      </c>
      <c r="V289" s="35" t="s">
        <v>4844</v>
      </c>
      <c r="W289" s="20" t="str">
        <f t="shared" si="269"/>
        <v>Key.Inf.289</v>
      </c>
      <c r="X289" s="38" t="s">
        <v>4865</v>
      </c>
      <c r="Y289" s="38" t="s">
        <v>4922</v>
      </c>
    </row>
    <row r="290" spans="1:25" ht="6" customHeight="1" x14ac:dyDescent="0.4">
      <c r="A290" s="34">
        <v>290</v>
      </c>
      <c r="B290" s="41" t="s">
        <v>78</v>
      </c>
      <c r="C290" s="42" t="s">
        <v>5029</v>
      </c>
      <c r="D290" s="41" t="s">
        <v>5036</v>
      </c>
      <c r="E290" s="41" t="s">
        <v>5046</v>
      </c>
      <c r="F290" s="62" t="s">
        <v>632</v>
      </c>
      <c r="G290" s="67" t="s">
        <v>1</v>
      </c>
      <c r="H290" s="67" t="s">
        <v>1</v>
      </c>
      <c r="I290" s="67" t="s">
        <v>1</v>
      </c>
      <c r="J290" s="67" t="s">
        <v>1</v>
      </c>
      <c r="K290" s="67" t="s">
        <v>1</v>
      </c>
      <c r="L290" s="39" t="str">
        <f t="shared" si="277"/>
        <v>Infraestruturas</v>
      </c>
      <c r="M290" s="35" t="str">
        <f t="shared" si="274"/>
        <v>Hidroviárias</v>
      </c>
      <c r="N290" s="35" t="str">
        <f t="shared" si="275"/>
        <v>Portos Partes</v>
      </c>
      <c r="O290" s="36" t="str">
        <f t="shared" si="276"/>
        <v>Eclusa.de.Navio</v>
      </c>
      <c r="P290" s="36" t="s">
        <v>531</v>
      </c>
      <c r="Q290" s="39" t="s">
        <v>532</v>
      </c>
      <c r="R290" s="37" t="s">
        <v>1</v>
      </c>
      <c r="S290" s="38" t="str">
        <f t="shared" si="267"/>
        <v>Infraestruturas</v>
      </c>
      <c r="T290" s="38" t="str">
        <f t="shared" si="268"/>
        <v>Hidroviárias</v>
      </c>
      <c r="U290" s="38" t="str">
        <f t="shared" si="268"/>
        <v>Portos Partes</v>
      </c>
      <c r="V290" s="35" t="s">
        <v>4844</v>
      </c>
      <c r="W290" s="20" t="str">
        <f t="shared" ref="W290:W307" si="278">CONCATENATE("Key.",LEFT(C290,3),".",A290)</f>
        <v>Key.Inf.290</v>
      </c>
      <c r="X290" s="38" t="s">
        <v>4865</v>
      </c>
      <c r="Y290" s="38" t="s">
        <v>4922</v>
      </c>
    </row>
    <row r="291" spans="1:25" ht="6" customHeight="1" x14ac:dyDescent="0.4">
      <c r="A291" s="34">
        <v>291</v>
      </c>
      <c r="B291" s="41" t="s">
        <v>78</v>
      </c>
      <c r="C291" s="42" t="s">
        <v>5029</v>
      </c>
      <c r="D291" s="41" t="s">
        <v>5036</v>
      </c>
      <c r="E291" s="41" t="s">
        <v>5046</v>
      </c>
      <c r="F291" s="62" t="s">
        <v>633</v>
      </c>
      <c r="G291" s="67" t="s">
        <v>1</v>
      </c>
      <c r="H291" s="67" t="s">
        <v>1</v>
      </c>
      <c r="I291" s="67" t="s">
        <v>1</v>
      </c>
      <c r="J291" s="67" t="s">
        <v>1</v>
      </c>
      <c r="K291" s="67" t="s">
        <v>1</v>
      </c>
      <c r="L291" s="39" t="str">
        <f t="shared" si="277"/>
        <v>Infraestruturas</v>
      </c>
      <c r="M291" s="35" t="str">
        <f t="shared" si="274"/>
        <v>Hidroviárias</v>
      </c>
      <c r="N291" s="35" t="str">
        <f t="shared" si="275"/>
        <v>Portos Partes</v>
      </c>
      <c r="O291" s="36" t="str">
        <f t="shared" si="276"/>
        <v>Estaleiro</v>
      </c>
      <c r="P291" s="36" t="s">
        <v>634</v>
      </c>
      <c r="Q291" s="39" t="s">
        <v>635</v>
      </c>
      <c r="R291" s="37" t="s">
        <v>1</v>
      </c>
      <c r="S291" s="38" t="str">
        <f t="shared" si="267"/>
        <v>Infraestruturas</v>
      </c>
      <c r="T291" s="38" t="str">
        <f t="shared" si="268"/>
        <v>Hidroviárias</v>
      </c>
      <c r="U291" s="38" t="str">
        <f t="shared" si="268"/>
        <v>Portos Partes</v>
      </c>
      <c r="V291" s="35" t="s">
        <v>4844</v>
      </c>
      <c r="W291" s="20" t="str">
        <f t="shared" si="278"/>
        <v>Key.Inf.291</v>
      </c>
      <c r="X291" s="38" t="s">
        <v>4865</v>
      </c>
      <c r="Y291" s="38" t="s">
        <v>4922</v>
      </c>
    </row>
    <row r="292" spans="1:25" ht="6" customHeight="1" x14ac:dyDescent="0.4">
      <c r="A292" s="34">
        <v>292</v>
      </c>
      <c r="B292" s="41" t="s">
        <v>78</v>
      </c>
      <c r="C292" s="42" t="s">
        <v>5029</v>
      </c>
      <c r="D292" s="41" t="s">
        <v>5036</v>
      </c>
      <c r="E292" s="41" t="s">
        <v>5046</v>
      </c>
      <c r="F292" s="62" t="s">
        <v>636</v>
      </c>
      <c r="G292" s="67" t="s">
        <v>1</v>
      </c>
      <c r="H292" s="67" t="s">
        <v>1</v>
      </c>
      <c r="I292" s="67" t="s">
        <v>1</v>
      </c>
      <c r="J292" s="67" t="s">
        <v>1</v>
      </c>
      <c r="K292" s="67" t="s">
        <v>1</v>
      </c>
      <c r="L292" s="39" t="str">
        <f t="shared" si="277"/>
        <v>Infraestruturas</v>
      </c>
      <c r="M292" s="35" t="str">
        <f t="shared" si="274"/>
        <v>Hidroviárias</v>
      </c>
      <c r="N292" s="35" t="str">
        <f t="shared" si="275"/>
        <v>Portos Partes</v>
      </c>
      <c r="O292" s="36" t="str">
        <f t="shared" si="276"/>
        <v>Lançamento.Rampa</v>
      </c>
      <c r="P292" s="36" t="s">
        <v>637</v>
      </c>
      <c r="Q292" s="40" t="s">
        <v>638</v>
      </c>
      <c r="R292" s="37" t="s">
        <v>1</v>
      </c>
      <c r="S292" s="38" t="str">
        <f t="shared" si="267"/>
        <v>Infraestruturas</v>
      </c>
      <c r="T292" s="38" t="str">
        <f t="shared" si="268"/>
        <v>Hidroviárias</v>
      </c>
      <c r="U292" s="38" t="str">
        <f t="shared" si="268"/>
        <v>Portos Partes</v>
      </c>
      <c r="V292" s="35" t="s">
        <v>4844</v>
      </c>
      <c r="W292" s="20" t="str">
        <f t="shared" si="278"/>
        <v>Key.Inf.292</v>
      </c>
      <c r="X292" s="38" t="s">
        <v>4865</v>
      </c>
      <c r="Y292" s="38" t="s">
        <v>4922</v>
      </c>
    </row>
    <row r="293" spans="1:25" ht="6" customHeight="1" x14ac:dyDescent="0.4">
      <c r="A293" s="34">
        <v>293</v>
      </c>
      <c r="B293" s="41" t="s">
        <v>78</v>
      </c>
      <c r="C293" s="42" t="s">
        <v>5029</v>
      </c>
      <c r="D293" s="41" t="s">
        <v>5036</v>
      </c>
      <c r="E293" s="41" t="s">
        <v>5046</v>
      </c>
      <c r="F293" s="62" t="s">
        <v>639</v>
      </c>
      <c r="G293" s="67" t="s">
        <v>1</v>
      </c>
      <c r="H293" s="67" t="s">
        <v>1</v>
      </c>
      <c r="I293" s="67" t="s">
        <v>1</v>
      </c>
      <c r="J293" s="67" t="s">
        <v>1</v>
      </c>
      <c r="K293" s="67" t="s">
        <v>1</v>
      </c>
      <c r="L293" s="39" t="str">
        <f t="shared" si="277"/>
        <v>Infraestruturas</v>
      </c>
      <c r="M293" s="35" t="str">
        <f t="shared" si="274"/>
        <v>Hidroviárias</v>
      </c>
      <c r="N293" s="35" t="str">
        <f t="shared" si="275"/>
        <v>Portos Partes</v>
      </c>
      <c r="O293" s="36" t="str">
        <f t="shared" si="276"/>
        <v>Lançamento.Recuperação</v>
      </c>
      <c r="P293" s="36" t="s">
        <v>640</v>
      </c>
      <c r="Q293" s="39" t="s">
        <v>641</v>
      </c>
      <c r="R293" s="37" t="s">
        <v>1</v>
      </c>
      <c r="S293" s="38" t="str">
        <f t="shared" si="267"/>
        <v>Infraestruturas</v>
      </c>
      <c r="T293" s="38" t="str">
        <f t="shared" si="268"/>
        <v>Hidroviárias</v>
      </c>
      <c r="U293" s="38" t="str">
        <f t="shared" si="268"/>
        <v>Portos Partes</v>
      </c>
      <c r="V293" s="35" t="s">
        <v>4844</v>
      </c>
      <c r="W293" s="20" t="str">
        <f t="shared" si="278"/>
        <v>Key.Inf.293</v>
      </c>
      <c r="X293" s="38" t="s">
        <v>4865</v>
      </c>
      <c r="Y293" s="38" t="s">
        <v>4922</v>
      </c>
    </row>
    <row r="294" spans="1:25" ht="6" customHeight="1" x14ac:dyDescent="0.4">
      <c r="A294" s="34">
        <v>294</v>
      </c>
      <c r="B294" s="41" t="s">
        <v>78</v>
      </c>
      <c r="C294" s="42" t="s">
        <v>5029</v>
      </c>
      <c r="D294" s="41" t="s">
        <v>5036</v>
      </c>
      <c r="E294" s="41" t="s">
        <v>5046</v>
      </c>
      <c r="F294" s="59" t="s">
        <v>642</v>
      </c>
      <c r="G294" s="67" t="s">
        <v>1</v>
      </c>
      <c r="H294" s="67" t="s">
        <v>1</v>
      </c>
      <c r="I294" s="67" t="s">
        <v>1</v>
      </c>
      <c r="J294" s="67" t="s">
        <v>1</v>
      </c>
      <c r="K294" s="67" t="s">
        <v>1</v>
      </c>
      <c r="L294" s="39" t="str">
        <f t="shared" si="277"/>
        <v>Infraestruturas</v>
      </c>
      <c r="M294" s="35" t="str">
        <f t="shared" si="274"/>
        <v>Hidroviárias</v>
      </c>
      <c r="N294" s="35" t="str">
        <f t="shared" si="275"/>
        <v>Portos Partes</v>
      </c>
      <c r="O294" s="36" t="str">
        <f t="shared" si="276"/>
        <v>Câmara</v>
      </c>
      <c r="P294" s="36" t="s">
        <v>643</v>
      </c>
      <c r="Q294" s="39" t="s">
        <v>644</v>
      </c>
      <c r="R294" s="37" t="s">
        <v>1</v>
      </c>
      <c r="S294" s="38" t="str">
        <f t="shared" si="267"/>
        <v>Infraestruturas</v>
      </c>
      <c r="T294" s="38" t="str">
        <f t="shared" si="268"/>
        <v>Hidroviárias</v>
      </c>
      <c r="U294" s="38" t="str">
        <f t="shared" si="268"/>
        <v>Portos Partes</v>
      </c>
      <c r="V294" s="35" t="s">
        <v>4844</v>
      </c>
      <c r="W294" s="20" t="str">
        <f t="shared" si="278"/>
        <v>Key.Inf.294</v>
      </c>
      <c r="X294" s="38" t="s">
        <v>4865</v>
      </c>
      <c r="Y294" s="38" t="s">
        <v>4922</v>
      </c>
    </row>
    <row r="295" spans="1:25" ht="6" customHeight="1" x14ac:dyDescent="0.4">
      <c r="A295" s="34">
        <v>295</v>
      </c>
      <c r="B295" s="41" t="s">
        <v>78</v>
      </c>
      <c r="C295" s="42" t="s">
        <v>5029</v>
      </c>
      <c r="D295" s="41" t="s">
        <v>5036</v>
      </c>
      <c r="E295" s="41" t="s">
        <v>5046</v>
      </c>
      <c r="F295" s="59" t="s">
        <v>645</v>
      </c>
      <c r="G295" s="67" t="s">
        <v>1</v>
      </c>
      <c r="H295" s="67" t="s">
        <v>1</v>
      </c>
      <c r="I295" s="67" t="s">
        <v>1</v>
      </c>
      <c r="J295" s="67" t="s">
        <v>1</v>
      </c>
      <c r="K295" s="67" t="s">
        <v>1</v>
      </c>
      <c r="L295" s="39" t="str">
        <f t="shared" si="277"/>
        <v>Infraestruturas</v>
      </c>
      <c r="M295" s="35" t="str">
        <f t="shared" si="274"/>
        <v>Hidroviárias</v>
      </c>
      <c r="N295" s="35" t="str">
        <f t="shared" si="275"/>
        <v>Portos Partes</v>
      </c>
      <c r="O295" s="36" t="str">
        <f t="shared" si="276"/>
        <v>Núcleo</v>
      </c>
      <c r="P295" s="36" t="s">
        <v>646</v>
      </c>
      <c r="Q295" s="39" t="s">
        <v>647</v>
      </c>
      <c r="R295" s="37" t="s">
        <v>1</v>
      </c>
      <c r="S295" s="38" t="str">
        <f t="shared" si="267"/>
        <v>Infraestruturas</v>
      </c>
      <c r="T295" s="38" t="str">
        <f t="shared" si="268"/>
        <v>Hidroviárias</v>
      </c>
      <c r="U295" s="38" t="str">
        <f t="shared" si="268"/>
        <v>Portos Partes</v>
      </c>
      <c r="V295" s="35" t="s">
        <v>4844</v>
      </c>
      <c r="W295" s="20" t="str">
        <f t="shared" si="278"/>
        <v>Key.Inf.295</v>
      </c>
      <c r="X295" s="38" t="s">
        <v>4865</v>
      </c>
      <c r="Y295" s="38" t="s">
        <v>4922</v>
      </c>
    </row>
    <row r="296" spans="1:25" ht="6" customHeight="1" x14ac:dyDescent="0.4">
      <c r="A296" s="34">
        <v>296</v>
      </c>
      <c r="B296" s="41" t="s">
        <v>78</v>
      </c>
      <c r="C296" s="42" t="s">
        <v>5029</v>
      </c>
      <c r="D296" s="41" t="s">
        <v>5036</v>
      </c>
      <c r="E296" s="41" t="s">
        <v>5046</v>
      </c>
      <c r="F296" s="59" t="s">
        <v>648</v>
      </c>
      <c r="G296" s="67" t="s">
        <v>1</v>
      </c>
      <c r="H296" s="67" t="s">
        <v>1</v>
      </c>
      <c r="I296" s="67" t="s">
        <v>1</v>
      </c>
      <c r="J296" s="67" t="s">
        <v>1</v>
      </c>
      <c r="K296" s="67" t="s">
        <v>1</v>
      </c>
      <c r="L296" s="39" t="str">
        <f t="shared" si="277"/>
        <v>Infraestruturas</v>
      </c>
      <c r="M296" s="35" t="str">
        <f t="shared" si="274"/>
        <v>Hidroviárias</v>
      </c>
      <c r="N296" s="35" t="str">
        <f t="shared" si="275"/>
        <v>Portos Partes</v>
      </c>
      <c r="O296" s="36" t="str">
        <f t="shared" si="276"/>
        <v>Crista</v>
      </c>
      <c r="P296" s="36" t="s">
        <v>649</v>
      </c>
      <c r="Q296" s="39" t="s">
        <v>650</v>
      </c>
      <c r="R296" s="37" t="s">
        <v>1</v>
      </c>
      <c r="S296" s="38" t="str">
        <f t="shared" si="267"/>
        <v>Infraestruturas</v>
      </c>
      <c r="T296" s="38" t="str">
        <f t="shared" si="268"/>
        <v>Hidroviárias</v>
      </c>
      <c r="U296" s="38" t="str">
        <f t="shared" si="268"/>
        <v>Portos Partes</v>
      </c>
      <c r="V296" s="35" t="s">
        <v>4844</v>
      </c>
      <c r="W296" s="20" t="str">
        <f t="shared" si="278"/>
        <v>Key.Inf.296</v>
      </c>
      <c r="X296" s="38" t="s">
        <v>4865</v>
      </c>
      <c r="Y296" s="38" t="s">
        <v>4922</v>
      </c>
    </row>
    <row r="297" spans="1:25" ht="6" customHeight="1" x14ac:dyDescent="0.4">
      <c r="A297" s="34">
        <v>297</v>
      </c>
      <c r="B297" s="41" t="s">
        <v>78</v>
      </c>
      <c r="C297" s="42" t="s">
        <v>5029</v>
      </c>
      <c r="D297" s="41" t="s">
        <v>5036</v>
      </c>
      <c r="E297" s="41" t="s">
        <v>5046</v>
      </c>
      <c r="F297" s="59" t="s">
        <v>651</v>
      </c>
      <c r="G297" s="67" t="s">
        <v>1</v>
      </c>
      <c r="H297" s="67" t="s">
        <v>1</v>
      </c>
      <c r="I297" s="67" t="s">
        <v>1</v>
      </c>
      <c r="J297" s="67" t="s">
        <v>1</v>
      </c>
      <c r="K297" s="67" t="s">
        <v>1</v>
      </c>
      <c r="L297" s="39" t="str">
        <f t="shared" si="277"/>
        <v>Infraestruturas</v>
      </c>
      <c r="M297" s="35" t="str">
        <f t="shared" si="274"/>
        <v>Hidroviárias</v>
      </c>
      <c r="N297" s="35" t="str">
        <f t="shared" si="275"/>
        <v>Portos Partes</v>
      </c>
      <c r="O297" s="36" t="str">
        <f t="shared" si="276"/>
        <v>Comporta</v>
      </c>
      <c r="P297" s="36" t="s">
        <v>652</v>
      </c>
      <c r="Q297" s="39" t="s">
        <v>653</v>
      </c>
      <c r="R297" s="37" t="s">
        <v>1</v>
      </c>
      <c r="S297" s="38" t="str">
        <f t="shared" si="267"/>
        <v>Infraestruturas</v>
      </c>
      <c r="T297" s="38" t="str">
        <f t="shared" si="268"/>
        <v>Hidroviárias</v>
      </c>
      <c r="U297" s="38" t="str">
        <f t="shared" si="268"/>
        <v>Portos Partes</v>
      </c>
      <c r="V297" s="35" t="s">
        <v>4844</v>
      </c>
      <c r="W297" s="20" t="str">
        <f t="shared" si="278"/>
        <v>Key.Inf.297</v>
      </c>
      <c r="X297" s="38" t="s">
        <v>4865</v>
      </c>
      <c r="Y297" s="38" t="s">
        <v>4922</v>
      </c>
    </row>
    <row r="298" spans="1:25" ht="6" customHeight="1" x14ac:dyDescent="0.4">
      <c r="A298" s="34">
        <v>298</v>
      </c>
      <c r="B298" s="41" t="s">
        <v>78</v>
      </c>
      <c r="C298" s="42" t="s">
        <v>5029</v>
      </c>
      <c r="D298" s="41" t="s">
        <v>5036</v>
      </c>
      <c r="E298" s="41" t="s">
        <v>5047</v>
      </c>
      <c r="F298" s="59" t="s">
        <v>654</v>
      </c>
      <c r="G298" s="67" t="s">
        <v>1</v>
      </c>
      <c r="H298" s="67" t="s">
        <v>1</v>
      </c>
      <c r="I298" s="67" t="s">
        <v>1</v>
      </c>
      <c r="J298" s="67" t="s">
        <v>1</v>
      </c>
      <c r="K298" s="67" t="s">
        <v>1</v>
      </c>
      <c r="L298" s="39" t="str">
        <f t="shared" si="277"/>
        <v>Infraestruturas</v>
      </c>
      <c r="M298" s="35" t="str">
        <f t="shared" si="274"/>
        <v>Hidroviárias</v>
      </c>
      <c r="N298" s="35" t="str">
        <f t="shared" si="275"/>
        <v>Portos Zonas</v>
      </c>
      <c r="O298" s="36" t="str">
        <f t="shared" si="276"/>
        <v>Barlavento</v>
      </c>
      <c r="P298" s="36" t="s">
        <v>655</v>
      </c>
      <c r="Q298" s="44" t="s">
        <v>656</v>
      </c>
      <c r="R298" s="37" t="s">
        <v>1</v>
      </c>
      <c r="S298" s="38" t="str">
        <f t="shared" si="267"/>
        <v>Infraestruturas</v>
      </c>
      <c r="T298" s="38" t="str">
        <f t="shared" si="268"/>
        <v>Hidroviárias</v>
      </c>
      <c r="U298" s="38" t="str">
        <f t="shared" si="268"/>
        <v>Portos Zonas</v>
      </c>
      <c r="V298" s="35" t="s">
        <v>4844</v>
      </c>
      <c r="W298" s="20" t="str">
        <f t="shared" si="278"/>
        <v>Key.Inf.298</v>
      </c>
      <c r="X298" s="38" t="s">
        <v>4865</v>
      </c>
      <c r="Y298" s="38" t="s">
        <v>4922</v>
      </c>
    </row>
    <row r="299" spans="1:25" ht="6" customHeight="1" x14ac:dyDescent="0.4">
      <c r="A299" s="34">
        <v>299</v>
      </c>
      <c r="B299" s="41" t="s">
        <v>78</v>
      </c>
      <c r="C299" s="42" t="s">
        <v>5029</v>
      </c>
      <c r="D299" s="41" t="s">
        <v>5036</v>
      </c>
      <c r="E299" s="41" t="s">
        <v>5047</v>
      </c>
      <c r="F299" s="59" t="s">
        <v>657</v>
      </c>
      <c r="G299" s="67" t="s">
        <v>1</v>
      </c>
      <c r="H299" s="67" t="s">
        <v>1</v>
      </c>
      <c r="I299" s="67" t="s">
        <v>1</v>
      </c>
      <c r="J299" s="67" t="s">
        <v>1</v>
      </c>
      <c r="K299" s="67" t="s">
        <v>1</v>
      </c>
      <c r="L299" s="39" t="str">
        <f t="shared" si="277"/>
        <v>Infraestruturas</v>
      </c>
      <c r="M299" s="35" t="str">
        <f t="shared" si="274"/>
        <v>Hidroviárias</v>
      </c>
      <c r="N299" s="35" t="str">
        <f t="shared" si="275"/>
        <v>Portos Zonas</v>
      </c>
      <c r="O299" s="36" t="str">
        <f t="shared" si="276"/>
        <v>Sotavento</v>
      </c>
      <c r="P299" s="36" t="s">
        <v>658</v>
      </c>
      <c r="Q299" s="39" t="s">
        <v>659</v>
      </c>
      <c r="R299" s="37" t="s">
        <v>1</v>
      </c>
      <c r="S299" s="38" t="str">
        <f t="shared" si="267"/>
        <v>Infraestruturas</v>
      </c>
      <c r="T299" s="38" t="str">
        <f t="shared" si="268"/>
        <v>Hidroviárias</v>
      </c>
      <c r="U299" s="38" t="str">
        <f t="shared" si="268"/>
        <v>Portos Zonas</v>
      </c>
      <c r="V299" s="35" t="s">
        <v>4844</v>
      </c>
      <c r="W299" s="20" t="str">
        <f t="shared" si="278"/>
        <v>Key.Inf.299</v>
      </c>
      <c r="X299" s="38" t="s">
        <v>4865</v>
      </c>
      <c r="Y299" s="38" t="s">
        <v>4922</v>
      </c>
    </row>
    <row r="300" spans="1:25" ht="6" customHeight="1" x14ac:dyDescent="0.4">
      <c r="A300" s="34">
        <v>300</v>
      </c>
      <c r="B300" s="41" t="s">
        <v>78</v>
      </c>
      <c r="C300" s="42" t="s">
        <v>5029</v>
      </c>
      <c r="D300" s="41" t="s">
        <v>5036</v>
      </c>
      <c r="E300" s="41" t="s">
        <v>5047</v>
      </c>
      <c r="F300" s="59" t="s">
        <v>660</v>
      </c>
      <c r="G300" s="67" t="s">
        <v>1</v>
      </c>
      <c r="H300" s="67" t="s">
        <v>1</v>
      </c>
      <c r="I300" s="67" t="s">
        <v>1</v>
      </c>
      <c r="J300" s="67" t="s">
        <v>1</v>
      </c>
      <c r="K300" s="67" t="s">
        <v>1</v>
      </c>
      <c r="L300" s="39" t="str">
        <f t="shared" si="277"/>
        <v>Infraestruturas</v>
      </c>
      <c r="M300" s="35" t="str">
        <f t="shared" si="274"/>
        <v>Hidroviárias</v>
      </c>
      <c r="N300" s="35" t="str">
        <f t="shared" si="275"/>
        <v>Portos Zonas</v>
      </c>
      <c r="O300" s="36" t="str">
        <f t="shared" si="276"/>
        <v>Zona.Aquática</v>
      </c>
      <c r="P300" s="36" t="s">
        <v>661</v>
      </c>
      <c r="Q300" s="39" t="s">
        <v>662</v>
      </c>
      <c r="R300" s="37" t="s">
        <v>1</v>
      </c>
      <c r="S300" s="38" t="str">
        <f t="shared" si="267"/>
        <v>Infraestruturas</v>
      </c>
      <c r="T300" s="38" t="str">
        <f t="shared" si="268"/>
        <v>Hidroviárias</v>
      </c>
      <c r="U300" s="38" t="str">
        <f t="shared" si="268"/>
        <v>Portos Zonas</v>
      </c>
      <c r="V300" s="35" t="s">
        <v>4844</v>
      </c>
      <c r="W300" s="20" t="str">
        <f t="shared" si="278"/>
        <v>Key.Inf.300</v>
      </c>
      <c r="X300" s="38" t="s">
        <v>4990</v>
      </c>
      <c r="Y300" s="38" t="s">
        <v>4925</v>
      </c>
    </row>
    <row r="301" spans="1:25" ht="6" customHeight="1" x14ac:dyDescent="0.4">
      <c r="A301" s="34">
        <v>301</v>
      </c>
      <c r="B301" s="41" t="s">
        <v>78</v>
      </c>
      <c r="C301" s="42" t="s">
        <v>5029</v>
      </c>
      <c r="D301" s="41" t="s">
        <v>5036</v>
      </c>
      <c r="E301" s="41" t="s">
        <v>5047</v>
      </c>
      <c r="F301" s="59" t="s">
        <v>663</v>
      </c>
      <c r="G301" s="67" t="s">
        <v>1</v>
      </c>
      <c r="H301" s="67" t="s">
        <v>1</v>
      </c>
      <c r="I301" s="67" t="s">
        <v>1</v>
      </c>
      <c r="J301" s="67" t="s">
        <v>1</v>
      </c>
      <c r="K301" s="67" t="s">
        <v>1</v>
      </c>
      <c r="L301" s="39" t="str">
        <f t="shared" si="277"/>
        <v>Infraestruturas</v>
      </c>
      <c r="M301" s="35" t="str">
        <f t="shared" si="274"/>
        <v>Hidroviárias</v>
      </c>
      <c r="N301" s="35" t="str">
        <f t="shared" si="275"/>
        <v>Portos Zonas</v>
      </c>
      <c r="O301" s="36" t="str">
        <f t="shared" si="276"/>
        <v>Zona.Terrestre</v>
      </c>
      <c r="P301" s="36" t="s">
        <v>664</v>
      </c>
      <c r="Q301" s="40" t="s">
        <v>665</v>
      </c>
      <c r="R301" s="37" t="s">
        <v>1</v>
      </c>
      <c r="S301" s="38" t="str">
        <f t="shared" ref="S301:S307" si="279">SUBSTITUTE(C301, ".", " ")</f>
        <v>Infraestruturas</v>
      </c>
      <c r="T301" s="38" t="str">
        <f t="shared" ref="T301:U307" si="280">SUBSTITUTE(D301, ".", " ")</f>
        <v>Hidroviárias</v>
      </c>
      <c r="U301" s="38" t="str">
        <f t="shared" si="280"/>
        <v>Portos Zonas</v>
      </c>
      <c r="V301" s="35" t="s">
        <v>4844</v>
      </c>
      <c r="W301" s="20" t="str">
        <f t="shared" si="278"/>
        <v>Key.Inf.301</v>
      </c>
      <c r="X301" s="38" t="s">
        <v>4990</v>
      </c>
      <c r="Y301" s="38" t="s">
        <v>4925</v>
      </c>
    </row>
    <row r="302" spans="1:25" ht="6" customHeight="1" x14ac:dyDescent="0.4">
      <c r="A302" s="34">
        <v>302</v>
      </c>
      <c r="B302" s="41" t="s">
        <v>78</v>
      </c>
      <c r="C302" s="42" t="s">
        <v>5029</v>
      </c>
      <c r="D302" s="41" t="s">
        <v>5036</v>
      </c>
      <c r="E302" s="41" t="s">
        <v>5047</v>
      </c>
      <c r="F302" s="59" t="s">
        <v>666</v>
      </c>
      <c r="G302" s="67" t="s">
        <v>1</v>
      </c>
      <c r="H302" s="67" t="s">
        <v>1</v>
      </c>
      <c r="I302" s="67" t="s">
        <v>1</v>
      </c>
      <c r="J302" s="67" t="s">
        <v>1</v>
      </c>
      <c r="K302" s="67" t="s">
        <v>1</v>
      </c>
      <c r="L302" s="39" t="str">
        <f t="shared" si="277"/>
        <v>Infraestruturas</v>
      </c>
      <c r="M302" s="35" t="str">
        <f t="shared" si="274"/>
        <v>Hidroviárias</v>
      </c>
      <c r="N302" s="35" t="str">
        <f t="shared" si="275"/>
        <v>Portos Zonas</v>
      </c>
      <c r="O302" s="36" t="str">
        <f t="shared" si="276"/>
        <v>Zona.Navegável</v>
      </c>
      <c r="P302" s="36" t="s">
        <v>667</v>
      </c>
      <c r="Q302" s="39" t="s">
        <v>668</v>
      </c>
      <c r="R302" s="37" t="s">
        <v>1</v>
      </c>
      <c r="S302" s="38" t="str">
        <f t="shared" si="279"/>
        <v>Infraestruturas</v>
      </c>
      <c r="T302" s="38" t="str">
        <f t="shared" si="280"/>
        <v>Hidroviárias</v>
      </c>
      <c r="U302" s="38" t="str">
        <f t="shared" si="280"/>
        <v>Portos Zonas</v>
      </c>
      <c r="V302" s="35" t="s">
        <v>4844</v>
      </c>
      <c r="W302" s="20" t="str">
        <f t="shared" si="278"/>
        <v>Key.Inf.302</v>
      </c>
      <c r="X302" s="38" t="s">
        <v>4990</v>
      </c>
      <c r="Y302" s="38" t="s">
        <v>4925</v>
      </c>
    </row>
    <row r="303" spans="1:25" ht="6" customHeight="1" x14ac:dyDescent="0.4">
      <c r="A303" s="34">
        <v>303</v>
      </c>
      <c r="B303" s="41" t="s">
        <v>78</v>
      </c>
      <c r="C303" s="42" t="s">
        <v>5029</v>
      </c>
      <c r="D303" s="41" t="s">
        <v>5036</v>
      </c>
      <c r="E303" s="41" t="s">
        <v>5047</v>
      </c>
      <c r="F303" s="59" t="s">
        <v>669</v>
      </c>
      <c r="G303" s="67" t="s">
        <v>1</v>
      </c>
      <c r="H303" s="67" t="s">
        <v>1</v>
      </c>
      <c r="I303" s="67" t="s">
        <v>1</v>
      </c>
      <c r="J303" s="67" t="s">
        <v>1</v>
      </c>
      <c r="K303" s="67" t="s">
        <v>1</v>
      </c>
      <c r="L303" s="39" t="str">
        <f t="shared" si="277"/>
        <v>Infraestruturas</v>
      </c>
      <c r="M303" s="35" t="str">
        <f t="shared" si="274"/>
        <v>Hidroviárias</v>
      </c>
      <c r="N303" s="35" t="str">
        <f t="shared" si="275"/>
        <v>Portos Zonas</v>
      </c>
      <c r="O303" s="36" t="str">
        <f t="shared" si="276"/>
        <v>Zona.Armazenamento</v>
      </c>
      <c r="P303" s="36" t="s">
        <v>670</v>
      </c>
      <c r="Q303" s="36" t="s">
        <v>671</v>
      </c>
      <c r="R303" s="37" t="s">
        <v>1</v>
      </c>
      <c r="S303" s="38" t="str">
        <f t="shared" si="279"/>
        <v>Infraestruturas</v>
      </c>
      <c r="T303" s="38" t="str">
        <f t="shared" si="280"/>
        <v>Hidroviárias</v>
      </c>
      <c r="U303" s="38" t="str">
        <f t="shared" si="280"/>
        <v>Portos Zonas</v>
      </c>
      <c r="V303" s="35" t="s">
        <v>4844</v>
      </c>
      <c r="W303" s="20" t="str">
        <f t="shared" si="278"/>
        <v>Key.Inf.303</v>
      </c>
      <c r="X303" s="38" t="s">
        <v>4990</v>
      </c>
      <c r="Y303" s="38" t="s">
        <v>4925</v>
      </c>
    </row>
    <row r="304" spans="1:25" ht="6" customHeight="1" x14ac:dyDescent="0.4">
      <c r="A304" s="34">
        <v>304</v>
      </c>
      <c r="B304" s="41" t="s">
        <v>78</v>
      </c>
      <c r="C304" s="42" t="s">
        <v>5029</v>
      </c>
      <c r="D304" s="41" t="s">
        <v>5036</v>
      </c>
      <c r="E304" s="41" t="s">
        <v>5047</v>
      </c>
      <c r="F304" s="59" t="s">
        <v>672</v>
      </c>
      <c r="G304" s="67" t="s">
        <v>1</v>
      </c>
      <c r="H304" s="67" t="s">
        <v>1</v>
      </c>
      <c r="I304" s="67" t="s">
        <v>1</v>
      </c>
      <c r="J304" s="67" t="s">
        <v>1</v>
      </c>
      <c r="K304" s="67" t="s">
        <v>1</v>
      </c>
      <c r="L304" s="39" t="str">
        <f t="shared" si="277"/>
        <v>Infraestruturas</v>
      </c>
      <c r="M304" s="35" t="str">
        <f t="shared" si="274"/>
        <v>Hidroviárias</v>
      </c>
      <c r="N304" s="35" t="str">
        <f t="shared" si="275"/>
        <v>Portos Zonas</v>
      </c>
      <c r="O304" s="36" t="str">
        <f t="shared" si="276"/>
        <v>Zona.Pátio</v>
      </c>
      <c r="P304" s="36" t="s">
        <v>673</v>
      </c>
      <c r="Q304" s="36" t="s">
        <v>674</v>
      </c>
      <c r="R304" s="37" t="s">
        <v>1</v>
      </c>
      <c r="S304" s="38" t="str">
        <f t="shared" si="279"/>
        <v>Infraestruturas</v>
      </c>
      <c r="T304" s="38" t="str">
        <f t="shared" si="280"/>
        <v>Hidroviárias</v>
      </c>
      <c r="U304" s="38" t="str">
        <f t="shared" si="280"/>
        <v>Portos Zonas</v>
      </c>
      <c r="V304" s="35" t="s">
        <v>4844</v>
      </c>
      <c r="W304" s="20" t="str">
        <f t="shared" si="278"/>
        <v>Key.Inf.304</v>
      </c>
      <c r="X304" s="38" t="s">
        <v>4990</v>
      </c>
      <c r="Y304" s="38" t="s">
        <v>4925</v>
      </c>
    </row>
    <row r="305" spans="1:25" ht="6" customHeight="1" x14ac:dyDescent="0.4">
      <c r="A305" s="34">
        <v>305</v>
      </c>
      <c r="B305" s="41" t="s">
        <v>78</v>
      </c>
      <c r="C305" s="42" t="s">
        <v>5029</v>
      </c>
      <c r="D305" s="41" t="s">
        <v>5036</v>
      </c>
      <c r="E305" s="41" t="s">
        <v>5047</v>
      </c>
      <c r="F305" s="59" t="s">
        <v>675</v>
      </c>
      <c r="G305" s="67" t="s">
        <v>1</v>
      </c>
      <c r="H305" s="67" t="s">
        <v>1</v>
      </c>
      <c r="I305" s="67" t="s">
        <v>1</v>
      </c>
      <c r="J305" s="67" t="s">
        <v>1</v>
      </c>
      <c r="K305" s="67" t="s">
        <v>1</v>
      </c>
      <c r="L305" s="39" t="str">
        <f t="shared" si="277"/>
        <v>Infraestruturas</v>
      </c>
      <c r="M305" s="35" t="str">
        <f t="shared" si="274"/>
        <v>Hidroviárias</v>
      </c>
      <c r="N305" s="35" t="str">
        <f t="shared" si="275"/>
        <v>Portos Zonas</v>
      </c>
      <c r="O305" s="36" t="str">
        <f t="shared" si="276"/>
        <v>Zona.Operação</v>
      </c>
      <c r="P305" s="36" t="s">
        <v>676</v>
      </c>
      <c r="Q305" s="39" t="s">
        <v>677</v>
      </c>
      <c r="R305" s="37" t="s">
        <v>1</v>
      </c>
      <c r="S305" s="38" t="str">
        <f t="shared" si="279"/>
        <v>Infraestruturas</v>
      </c>
      <c r="T305" s="38" t="str">
        <f t="shared" si="280"/>
        <v>Hidroviárias</v>
      </c>
      <c r="U305" s="38" t="str">
        <f t="shared" si="280"/>
        <v>Portos Zonas</v>
      </c>
      <c r="V305" s="35" t="s">
        <v>4844</v>
      </c>
      <c r="W305" s="20" t="str">
        <f t="shared" si="278"/>
        <v>Key.Inf.305</v>
      </c>
      <c r="X305" s="38" t="s">
        <v>4990</v>
      </c>
      <c r="Y305" s="38" t="s">
        <v>4925</v>
      </c>
    </row>
    <row r="306" spans="1:25" ht="6" customHeight="1" x14ac:dyDescent="0.4">
      <c r="A306" s="34">
        <v>306</v>
      </c>
      <c r="B306" s="41" t="s">
        <v>78</v>
      </c>
      <c r="C306" s="42" t="s">
        <v>5029</v>
      </c>
      <c r="D306" s="41" t="s">
        <v>5036</v>
      </c>
      <c r="E306" s="41" t="s">
        <v>5047</v>
      </c>
      <c r="F306" s="59" t="s">
        <v>678</v>
      </c>
      <c r="G306" s="67" t="s">
        <v>1</v>
      </c>
      <c r="H306" s="67" t="s">
        <v>1</v>
      </c>
      <c r="I306" s="67" t="s">
        <v>1</v>
      </c>
      <c r="J306" s="67" t="s">
        <v>1</v>
      </c>
      <c r="K306" s="67" t="s">
        <v>1</v>
      </c>
      <c r="L306" s="39" t="str">
        <f t="shared" si="277"/>
        <v>Infraestruturas</v>
      </c>
      <c r="M306" s="35" t="str">
        <f t="shared" si="274"/>
        <v>Hidroviárias</v>
      </c>
      <c r="N306" s="35" t="str">
        <f t="shared" si="275"/>
        <v>Portos Zonas</v>
      </c>
      <c r="O306" s="36" t="str">
        <f t="shared" si="276"/>
        <v>Zona.Fabricação</v>
      </c>
      <c r="P306" s="36" t="s">
        <v>679</v>
      </c>
      <c r="Q306" s="39" t="s">
        <v>680</v>
      </c>
      <c r="R306" s="37" t="s">
        <v>1</v>
      </c>
      <c r="S306" s="38" t="str">
        <f t="shared" si="279"/>
        <v>Infraestruturas</v>
      </c>
      <c r="T306" s="38" t="str">
        <f t="shared" si="280"/>
        <v>Hidroviárias</v>
      </c>
      <c r="U306" s="38" t="str">
        <f t="shared" si="280"/>
        <v>Portos Zonas</v>
      </c>
      <c r="V306" s="35" t="s">
        <v>4844</v>
      </c>
      <c r="W306" s="20" t="str">
        <f t="shared" si="278"/>
        <v>Key.Inf.306</v>
      </c>
      <c r="X306" s="38" t="s">
        <v>4990</v>
      </c>
      <c r="Y306" s="38" t="s">
        <v>4925</v>
      </c>
    </row>
    <row r="307" spans="1:25" ht="6" customHeight="1" x14ac:dyDescent="0.4">
      <c r="A307" s="34">
        <v>307</v>
      </c>
      <c r="B307" s="41" t="s">
        <v>78</v>
      </c>
      <c r="C307" s="42" t="s">
        <v>5029</v>
      </c>
      <c r="D307" s="41" t="s">
        <v>5036</v>
      </c>
      <c r="E307" s="41" t="s">
        <v>5047</v>
      </c>
      <c r="F307" s="59" t="s">
        <v>681</v>
      </c>
      <c r="G307" s="67" t="s">
        <v>1</v>
      </c>
      <c r="H307" s="67" t="s">
        <v>1</v>
      </c>
      <c r="I307" s="67" t="s">
        <v>1</v>
      </c>
      <c r="J307" s="67" t="s">
        <v>1</v>
      </c>
      <c r="K307" s="67" t="s">
        <v>1</v>
      </c>
      <c r="L307" s="39" t="str">
        <f t="shared" si="277"/>
        <v>Infraestruturas</v>
      </c>
      <c r="M307" s="35" t="str">
        <f t="shared" si="274"/>
        <v>Hidroviárias</v>
      </c>
      <c r="N307" s="35" t="str">
        <f t="shared" si="275"/>
        <v>Portos Zonas</v>
      </c>
      <c r="O307" s="36" t="str">
        <f t="shared" si="276"/>
        <v>Zona.Transbordo</v>
      </c>
      <c r="P307" s="36" t="s">
        <v>682</v>
      </c>
      <c r="Q307" s="39" t="s">
        <v>683</v>
      </c>
      <c r="R307" s="37" t="s">
        <v>1</v>
      </c>
      <c r="S307" s="38" t="str">
        <f t="shared" si="279"/>
        <v>Infraestruturas</v>
      </c>
      <c r="T307" s="38" t="str">
        <f t="shared" si="280"/>
        <v>Hidroviárias</v>
      </c>
      <c r="U307" s="38" t="str">
        <f t="shared" si="280"/>
        <v>Portos Zonas</v>
      </c>
      <c r="V307" s="35" t="s">
        <v>4844</v>
      </c>
      <c r="W307" s="20" t="str">
        <f t="shared" si="278"/>
        <v>Key.Inf.307</v>
      </c>
      <c r="X307" s="38" t="s">
        <v>4990</v>
      </c>
      <c r="Y307" s="38" t="s">
        <v>4925</v>
      </c>
    </row>
  </sheetData>
  <phoneticPr fontId="1" type="noConversion"/>
  <conditionalFormatting sqref="D208:W307 A1:W2 B3:W3 D4:W16 E17:W17 E18:T18 B30:Q84 B85:W161 D162:Q170 F171:Q173 F174:W174 E175:W207 A308:W1048576 Y38:XFD1048576 Y1:Z1 AB1:XFD18 AA1:AA37 Y2:Y18 Z2:Z37 A3:A307 B4:C12 B13:B18 C13:C29 D17:D29 V18:W18 U18:U21 V19:V21 G19:K29 O19:O29 R19:R37 W19:W37 U22:V37 S30:T37 Y30:Y37 AB30:XFD37 R38:W84 R162:W173 B162:C307 E171:E174 D171:D207">
    <cfRule type="cellIs" dxfId="64" priority="348" operator="equal">
      <formula>"null"</formula>
    </cfRule>
  </conditionalFormatting>
  <conditionalFormatting sqref="F1:F2">
    <cfRule type="duplicateValues" dxfId="63" priority="634"/>
  </conditionalFormatting>
  <conditionalFormatting sqref="F1:F18 F30:F1048576">
    <cfRule type="duplicateValues" dxfId="62" priority="865"/>
    <cfRule type="duplicateValues" dxfId="61" priority="884"/>
  </conditionalFormatting>
  <conditionalFormatting sqref="F1:F1048576">
    <cfRule type="duplicateValues" dxfId="60" priority="51"/>
    <cfRule type="duplicateValues" dxfId="59" priority="52"/>
  </conditionalFormatting>
  <conditionalFormatting sqref="F3:F18 F30:F84">
    <cfRule type="duplicateValues" dxfId="58" priority="1234"/>
  </conditionalFormatting>
  <conditionalFormatting sqref="F19:F20">
    <cfRule type="duplicateValues" dxfId="57" priority="58"/>
    <cfRule type="duplicateValues" dxfId="56" priority="59"/>
  </conditionalFormatting>
  <conditionalFormatting sqref="F19:F29">
    <cfRule type="duplicateValues" dxfId="55" priority="925"/>
  </conditionalFormatting>
  <conditionalFormatting sqref="F21:F29">
    <cfRule type="duplicateValues" dxfId="54" priority="927"/>
    <cfRule type="duplicateValues" dxfId="53" priority="928"/>
    <cfRule type="duplicateValues" dxfId="52" priority="929"/>
    <cfRule type="duplicateValues" dxfId="51" priority="930"/>
  </conditionalFormatting>
  <conditionalFormatting sqref="F85:F91">
    <cfRule type="duplicateValues" dxfId="50" priority="10"/>
    <cfRule type="duplicateValues" dxfId="49" priority="11"/>
  </conditionalFormatting>
  <conditionalFormatting sqref="F119:F137">
    <cfRule type="duplicateValues" dxfId="48" priority="13"/>
  </conditionalFormatting>
  <conditionalFormatting sqref="F119:F151">
    <cfRule type="duplicateValues" dxfId="47" priority="14"/>
  </conditionalFormatting>
  <conditionalFormatting sqref="F138:F151">
    <cfRule type="duplicateValues" dxfId="46" priority="12"/>
  </conditionalFormatting>
  <conditionalFormatting sqref="F152:F161">
    <cfRule type="duplicateValues" dxfId="45" priority="26"/>
  </conditionalFormatting>
  <conditionalFormatting sqref="F162:F178 F92:F118">
    <cfRule type="duplicateValues" dxfId="44" priority="1214"/>
  </conditionalFormatting>
  <conditionalFormatting sqref="F162:F1048576 F1:F2 F85:F151">
    <cfRule type="duplicateValues" dxfId="43" priority="868"/>
  </conditionalFormatting>
  <conditionalFormatting sqref="F179:F184">
    <cfRule type="duplicateValues" dxfId="42" priority="542"/>
  </conditionalFormatting>
  <conditionalFormatting sqref="F247:F255">
    <cfRule type="duplicateValues" dxfId="41" priority="740"/>
  </conditionalFormatting>
  <conditionalFormatting sqref="F247:F307">
    <cfRule type="duplicateValues" dxfId="40" priority="1261"/>
  </conditionalFormatting>
  <conditionalFormatting sqref="F256">
    <cfRule type="duplicateValues" dxfId="39" priority="323"/>
  </conditionalFormatting>
  <conditionalFormatting sqref="F257">
    <cfRule type="duplicateValues" dxfId="38" priority="1263"/>
  </conditionalFormatting>
  <conditionalFormatting sqref="F258">
    <cfRule type="duplicateValues" dxfId="37" priority="414"/>
  </conditionalFormatting>
  <conditionalFormatting sqref="F259">
    <cfRule type="duplicateValues" dxfId="36" priority="417"/>
    <cfRule type="duplicateValues" dxfId="35" priority="418"/>
    <cfRule type="duplicateValues" dxfId="34" priority="419"/>
    <cfRule type="duplicateValues" dxfId="33" priority="420"/>
    <cfRule type="duplicateValues" dxfId="32" priority="421"/>
    <cfRule type="duplicateValues" dxfId="31" priority="422"/>
    <cfRule type="duplicateValues" dxfId="30" priority="423"/>
  </conditionalFormatting>
  <conditionalFormatting sqref="F260:F266">
    <cfRule type="duplicateValues" dxfId="29" priority="711"/>
  </conditionalFormatting>
  <conditionalFormatting sqref="F280:F284 F267:F273 F276:F277">
    <cfRule type="duplicateValues" dxfId="28" priority="425"/>
  </conditionalFormatting>
  <conditionalFormatting sqref="F308:F1048576 F1:F2 F92:F118 F162:F184">
    <cfRule type="duplicateValues" dxfId="27" priority="872"/>
  </conditionalFormatting>
  <conditionalFormatting sqref="F308:F1048576 F1:F2 F162:F207 F85:F118">
    <cfRule type="duplicateValues" dxfId="26" priority="876"/>
  </conditionalFormatting>
  <conditionalFormatting sqref="F308:F1048576 F1:F2 F162:F246 F85:F118">
    <cfRule type="duplicateValues" dxfId="25" priority="880"/>
  </conditionalFormatting>
  <conditionalFormatting sqref="Y19:Y20">
    <cfRule type="duplicateValues" dxfId="24" priority="68"/>
    <cfRule type="duplicateValues" dxfId="23" priority="69"/>
  </conditionalFormatting>
  <conditionalFormatting sqref="Y19:Y29">
    <cfRule type="duplicateValues" dxfId="22" priority="909"/>
  </conditionalFormatting>
  <conditionalFormatting sqref="Y21:Y29">
    <cfRule type="duplicateValues" dxfId="21" priority="911"/>
    <cfRule type="duplicateValues" dxfId="20" priority="912"/>
    <cfRule type="duplicateValues" dxfId="19" priority="913"/>
    <cfRule type="duplicateValues" dxfId="18" priority="914"/>
  </conditionalFormatting>
  <conditionalFormatting sqref="Z85:Z91">
    <cfRule type="duplicateValues" dxfId="17" priority="1"/>
    <cfRule type="duplicateValues" dxfId="16" priority="2"/>
    <cfRule type="duplicateValues" dxfId="15" priority="3"/>
    <cfRule type="duplicateValues" dxfId="14" priority="4"/>
    <cfRule type="duplicateValues" dxfId="13" priority="5"/>
    <cfRule type="duplicateValues" dxfId="12" priority="6"/>
    <cfRule type="duplicateValues" dxfId="11" priority="7"/>
    <cfRule type="duplicateValues" dxfId="10" priority="8"/>
    <cfRule type="duplicateValues" dxfId="9" priority="9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8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8"/>
  <sheetViews>
    <sheetView zoomScale="295" zoomScaleNormal="295" workbookViewId="0">
      <pane ySplit="1" topLeftCell="A2" activePane="bottomLeft" state="frozen"/>
      <selection activeCell="C18" sqref="C18"/>
      <selection pane="bottomLeft" activeCell="A2" sqref="A2:A8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6.76562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2">
      <c r="A2" s="13">
        <v>2</v>
      </c>
      <c r="B2" s="93" t="s">
        <v>755</v>
      </c>
      <c r="C2" s="94" t="s">
        <v>752</v>
      </c>
      <c r="D2" s="94" t="s">
        <v>1</v>
      </c>
    </row>
    <row r="3" spans="1:4" s="56" customFormat="1" ht="6" customHeight="1" x14ac:dyDescent="0.2">
      <c r="A3" s="13">
        <v>3</v>
      </c>
      <c r="B3" s="93" t="s">
        <v>695</v>
      </c>
      <c r="C3" s="94" t="s">
        <v>696</v>
      </c>
      <c r="D3" s="94" t="s">
        <v>1</v>
      </c>
    </row>
    <row r="4" spans="1:4" s="56" customFormat="1" ht="6" customHeight="1" x14ac:dyDescent="0.2">
      <c r="A4" s="13">
        <v>4</v>
      </c>
      <c r="B4" s="93" t="s">
        <v>701</v>
      </c>
      <c r="C4" s="94" t="s">
        <v>702</v>
      </c>
      <c r="D4" s="94" t="s">
        <v>705</v>
      </c>
    </row>
    <row r="5" spans="1:4" s="56" customFormat="1" ht="6" customHeight="1" x14ac:dyDescent="0.2">
      <c r="A5" s="13">
        <v>5</v>
      </c>
      <c r="B5" s="93" t="s">
        <v>60</v>
      </c>
      <c r="C5" s="47" t="s">
        <v>709</v>
      </c>
      <c r="D5" s="47" t="s">
        <v>710</v>
      </c>
    </row>
    <row r="6" spans="1:4" s="56" customFormat="1" ht="6" customHeight="1" x14ac:dyDescent="0.2">
      <c r="A6" s="13">
        <v>6</v>
      </c>
      <c r="B6" s="93" t="s">
        <v>712</v>
      </c>
      <c r="C6" s="47" t="s">
        <v>715</v>
      </c>
      <c r="D6" s="94" t="s">
        <v>1</v>
      </c>
    </row>
    <row r="7" spans="1:4" ht="6" customHeight="1" x14ac:dyDescent="0.4">
      <c r="A7" s="13">
        <v>7</v>
      </c>
      <c r="B7" s="93" t="s">
        <v>599</v>
      </c>
      <c r="C7" s="94" t="s">
        <v>617</v>
      </c>
      <c r="D7" s="94" t="s">
        <v>1</v>
      </c>
    </row>
    <row r="8" spans="1:4" ht="6" customHeight="1" x14ac:dyDescent="0.4">
      <c r="A8" s="13">
        <v>8</v>
      </c>
      <c r="B8" s="95" t="s">
        <v>4934</v>
      </c>
      <c r="C8" s="41" t="s">
        <v>193</v>
      </c>
      <c r="D8" s="94" t="s">
        <v>1</v>
      </c>
    </row>
  </sheetData>
  <conditionalFormatting sqref="A1:A8">
    <cfRule type="cellIs" dxfId="0" priority="8" operator="equal">
      <formula>"null"</formula>
    </cfRule>
  </conditionalFormatting>
  <conditionalFormatting sqref="B8">
    <cfRule type="duplicateValues" dxfId="7" priority="6"/>
  </conditionalFormatting>
  <conditionalFormatting sqref="B8:C8">
    <cfRule type="cellIs" dxfId="6" priority="1" operator="equal">
      <formula>"null"</formula>
    </cfRule>
  </conditionalFormatting>
  <conditionalFormatting sqref="C8">
    <cfRule type="duplicateValues" dxfId="5" priority="2"/>
    <cfRule type="duplicateValues" dxfId="4" priority="3"/>
    <cfRule type="duplicateValues" dxfId="3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2" activePane="bottomLeft" state="frozen"/>
      <selection pane="bottomLeft" activeCell="C1301" sqref="C1301"/>
    </sheetView>
  </sheetViews>
  <sheetFormatPr defaultColWidth="9.07421875" defaultRowHeight="6" customHeight="1" x14ac:dyDescent="0.4"/>
  <cols>
    <col min="1" max="1" width="3.23046875" style="31" customWidth="1"/>
    <col min="2" max="2" width="14.3046875" style="51" bestFit="1" customWidth="1"/>
    <col min="3" max="3" width="12.69140625" style="51" bestFit="1" customWidth="1"/>
    <col min="4" max="4" width="9.69140625" style="51" bestFit="1" customWidth="1"/>
    <col min="5" max="5" width="8.69140625" style="51" bestFit="1" customWidth="1"/>
    <col min="6" max="6" width="8.765625" style="51" bestFit="1" customWidth="1"/>
    <col min="7" max="7" width="13.765625" style="51" bestFit="1" customWidth="1"/>
    <col min="8" max="8" width="7.53515625" style="51" customWidth="1"/>
    <col min="9" max="9" width="11.4609375" style="51" bestFit="1" customWidth="1"/>
    <col min="10" max="10" width="9.3046875" style="51" bestFit="1" customWidth="1"/>
    <col min="11" max="11" width="9.84375" style="51" customWidth="1"/>
    <col min="12" max="12" width="3.765625" style="51" bestFit="1" customWidth="1"/>
    <col min="13" max="13" width="3.07421875" style="51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90" bestFit="1" customWidth="1"/>
    <col min="26" max="26" width="7.69140625" style="29" bestFit="1" customWidth="1"/>
    <col min="27" max="27" width="8.69140625" style="90" bestFit="1" customWidth="1"/>
    <col min="28" max="28" width="4.53515625" style="51" bestFit="1" customWidth="1"/>
    <col min="29" max="29" width="4.84375" style="91" bestFit="1" customWidth="1"/>
    <col min="30" max="30" width="9.3046875" style="51" bestFit="1" customWidth="1"/>
    <col min="31" max="31" width="3.69140625" style="92" bestFit="1" customWidth="1"/>
    <col min="32" max="32" width="6.53515625" style="51" bestFit="1" customWidth="1"/>
    <col min="33" max="33" width="3.69140625" style="92" bestFit="1" customWidth="1"/>
    <col min="34" max="34" width="6.765625" style="51" bestFit="1" customWidth="1"/>
    <col min="35" max="35" width="4.765625" style="92" bestFit="1" customWidth="1"/>
    <col min="36" max="36" width="7" style="51" bestFit="1" customWidth="1"/>
    <col min="37" max="37" width="3.69140625" style="92" bestFit="1" customWidth="1"/>
    <col min="38" max="38" width="6.53515625" style="51" bestFit="1" customWidth="1"/>
    <col min="39" max="39" width="13.07421875" style="51" bestFit="1" customWidth="1"/>
    <col min="40" max="40" width="8.53515625" style="51" bestFit="1" customWidth="1"/>
    <col min="41" max="41" width="54" style="51" bestFit="1" customWidth="1"/>
    <col min="42" max="42" width="9.23046875" style="51" bestFit="1" customWidth="1"/>
    <col min="43" max="43" width="3.69140625" style="92" bestFit="1" customWidth="1"/>
    <col min="44" max="44" width="11.3046875" style="51" bestFit="1" customWidth="1"/>
    <col min="45" max="45" width="3.69140625" style="91" bestFit="1" customWidth="1"/>
    <col min="46" max="46" width="8.23046875" style="51" bestFit="1" customWidth="1"/>
    <col min="47" max="47" width="3.69140625" style="91" bestFit="1" customWidth="1"/>
    <col min="48" max="48" width="6.84375" style="51" customWidth="1"/>
    <col min="49" max="49" width="3.69140625" style="91" bestFit="1" customWidth="1"/>
    <col min="50" max="16384" width="9.07421875" style="51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4">
      <c r="A2" s="70">
        <v>2</v>
      </c>
      <c r="B2" s="24" t="s">
        <v>426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4626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4">
      <c r="A3" s="70">
        <v>3</v>
      </c>
      <c r="B3" s="24" t="s">
        <v>109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110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4">
      <c r="A4" s="70">
        <v>4</v>
      </c>
      <c r="B4" s="71" t="s">
        <v>841</v>
      </c>
      <c r="C4" s="58" t="s">
        <v>690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842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4">
      <c r="A5" s="70">
        <v>5</v>
      </c>
      <c r="B5" s="71" t="s">
        <v>843</v>
      </c>
      <c r="C5" s="58" t="s">
        <v>691</v>
      </c>
      <c r="D5" s="21" t="s">
        <v>844</v>
      </c>
      <c r="E5" s="23" t="s">
        <v>841</v>
      </c>
      <c r="F5" s="21" t="s">
        <v>845</v>
      </c>
      <c r="G5" s="23" t="s">
        <v>841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846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4">
      <c r="A6" s="70">
        <v>6</v>
      </c>
      <c r="B6" s="74" t="s">
        <v>847</v>
      </c>
      <c r="C6" s="58" t="s">
        <v>695</v>
      </c>
      <c r="D6" s="21" t="s">
        <v>844</v>
      </c>
      <c r="E6" s="23" t="s">
        <v>843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848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4">
      <c r="A7" s="70">
        <v>7</v>
      </c>
      <c r="B7" s="74" t="s">
        <v>849</v>
      </c>
      <c r="C7" s="58" t="s">
        <v>701</v>
      </c>
      <c r="D7" s="21" t="s">
        <v>844</v>
      </c>
      <c r="E7" s="75" t="s">
        <v>847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850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4">
      <c r="A8" s="70">
        <v>8</v>
      </c>
      <c r="B8" s="74" t="s">
        <v>851</v>
      </c>
      <c r="C8" s="58" t="s">
        <v>701</v>
      </c>
      <c r="D8" s="21" t="s">
        <v>844</v>
      </c>
      <c r="E8" s="75" t="s">
        <v>847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850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4">
      <c r="A9" s="70">
        <v>9</v>
      </c>
      <c r="B9" s="74" t="s">
        <v>852</v>
      </c>
      <c r="C9" s="58" t="s">
        <v>701</v>
      </c>
      <c r="D9" s="21" t="s">
        <v>844</v>
      </c>
      <c r="E9" s="75" t="s">
        <v>847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850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4">
      <c r="A10" s="70">
        <v>10</v>
      </c>
      <c r="B10" s="74" t="s">
        <v>853</v>
      </c>
      <c r="C10" s="58" t="s">
        <v>701</v>
      </c>
      <c r="D10" s="21" t="s">
        <v>844</v>
      </c>
      <c r="E10" s="75" t="s">
        <v>847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850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4">
      <c r="A11" s="70">
        <v>11</v>
      </c>
      <c r="B11" s="74" t="s">
        <v>854</v>
      </c>
      <c r="C11" s="58" t="s">
        <v>701</v>
      </c>
      <c r="D11" s="21" t="s">
        <v>844</v>
      </c>
      <c r="E11" s="75" t="s">
        <v>847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850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4">
      <c r="A12" s="70">
        <v>12</v>
      </c>
      <c r="B12" s="74" t="s">
        <v>855</v>
      </c>
      <c r="C12" s="58" t="s">
        <v>701</v>
      </c>
      <c r="D12" s="21" t="s">
        <v>844</v>
      </c>
      <c r="E12" s="75" t="s">
        <v>847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850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4">
      <c r="A13" s="70">
        <v>13</v>
      </c>
      <c r="B13" s="74" t="s">
        <v>856</v>
      </c>
      <c r="C13" s="58" t="s">
        <v>701</v>
      </c>
      <c r="D13" s="21" t="s">
        <v>844</v>
      </c>
      <c r="E13" s="75" t="s">
        <v>847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850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4">
      <c r="A14" s="70">
        <v>14</v>
      </c>
      <c r="B14" s="74" t="s">
        <v>857</v>
      </c>
      <c r="C14" s="58" t="s">
        <v>701</v>
      </c>
      <c r="D14" s="21" t="s">
        <v>844</v>
      </c>
      <c r="E14" s="75" t="s">
        <v>847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850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4">
      <c r="A15" s="70">
        <v>15</v>
      </c>
      <c r="B15" s="74" t="s">
        <v>858</v>
      </c>
      <c r="C15" s="58" t="s">
        <v>701</v>
      </c>
      <c r="D15" s="21" t="s">
        <v>844</v>
      </c>
      <c r="E15" s="75" t="s">
        <v>847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850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4">
      <c r="A16" s="70">
        <v>16</v>
      </c>
      <c r="B16" s="74" t="s">
        <v>859</v>
      </c>
      <c r="C16" s="58" t="s">
        <v>701</v>
      </c>
      <c r="D16" s="21" t="s">
        <v>844</v>
      </c>
      <c r="E16" s="75" t="s">
        <v>847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850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4">
      <c r="A17" s="70">
        <v>17</v>
      </c>
      <c r="B17" s="74" t="s">
        <v>860</v>
      </c>
      <c r="C17" s="58" t="s">
        <v>701</v>
      </c>
      <c r="D17" s="21" t="s">
        <v>844</v>
      </c>
      <c r="E17" s="75" t="s">
        <v>847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850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4">
      <c r="A18" s="70">
        <v>18</v>
      </c>
      <c r="B18" s="74" t="s">
        <v>861</v>
      </c>
      <c r="C18" s="58" t="s">
        <v>701</v>
      </c>
      <c r="D18" s="21" t="s">
        <v>844</v>
      </c>
      <c r="E18" s="75" t="s">
        <v>847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850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4">
      <c r="A19" s="70">
        <v>19</v>
      </c>
      <c r="B19" s="74" t="s">
        <v>862</v>
      </c>
      <c r="C19" s="58" t="s">
        <v>701</v>
      </c>
      <c r="D19" s="21" t="s">
        <v>844</v>
      </c>
      <c r="E19" s="75" t="s">
        <v>847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850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4">
      <c r="A20" s="70">
        <v>20</v>
      </c>
      <c r="B20" s="74" t="s">
        <v>863</v>
      </c>
      <c r="C20" s="58" t="s">
        <v>701</v>
      </c>
      <c r="D20" s="21" t="s">
        <v>844</v>
      </c>
      <c r="E20" s="75" t="s">
        <v>847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850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4">
      <c r="A21" s="70">
        <v>21</v>
      </c>
      <c r="B21" s="74" t="s">
        <v>864</v>
      </c>
      <c r="C21" s="58" t="s">
        <v>701</v>
      </c>
      <c r="D21" s="21" t="s">
        <v>844</v>
      </c>
      <c r="E21" s="75" t="s">
        <v>847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850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4">
      <c r="A22" s="70">
        <v>22</v>
      </c>
      <c r="B22" s="74" t="s">
        <v>865</v>
      </c>
      <c r="C22" s="58" t="s">
        <v>701</v>
      </c>
      <c r="D22" s="21" t="s">
        <v>844</v>
      </c>
      <c r="E22" s="75" t="s">
        <v>847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850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4">
      <c r="A23" s="70">
        <v>23</v>
      </c>
      <c r="B23" s="74" t="s">
        <v>866</v>
      </c>
      <c r="C23" s="58" t="s">
        <v>701</v>
      </c>
      <c r="D23" s="21" t="s">
        <v>844</v>
      </c>
      <c r="E23" s="75" t="s">
        <v>847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850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4">
      <c r="A24" s="70">
        <v>24</v>
      </c>
      <c r="B24" s="74" t="s">
        <v>867</v>
      </c>
      <c r="C24" s="58" t="s">
        <v>701</v>
      </c>
      <c r="D24" s="21" t="s">
        <v>844</v>
      </c>
      <c r="E24" s="75" t="s">
        <v>847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850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4">
      <c r="A25" s="70">
        <v>25</v>
      </c>
      <c r="B25" s="74" t="s">
        <v>868</v>
      </c>
      <c r="C25" s="58" t="s">
        <v>701</v>
      </c>
      <c r="D25" s="21" t="s">
        <v>844</v>
      </c>
      <c r="E25" s="75" t="s">
        <v>847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850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4">
      <c r="A26" s="70">
        <v>26</v>
      </c>
      <c r="B26" s="74" t="s">
        <v>869</v>
      </c>
      <c r="C26" s="58" t="s">
        <v>701</v>
      </c>
      <c r="D26" s="21" t="s">
        <v>844</v>
      </c>
      <c r="E26" s="75" t="s">
        <v>847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850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4">
      <c r="A27" s="70">
        <v>27</v>
      </c>
      <c r="B27" s="74" t="s">
        <v>870</v>
      </c>
      <c r="C27" s="58" t="s">
        <v>701</v>
      </c>
      <c r="D27" s="21" t="s">
        <v>844</v>
      </c>
      <c r="E27" s="75" t="s">
        <v>847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850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4">
      <c r="A28" s="70">
        <v>28</v>
      </c>
      <c r="B28" s="74" t="s">
        <v>871</v>
      </c>
      <c r="C28" s="58" t="s">
        <v>701</v>
      </c>
      <c r="D28" s="21" t="s">
        <v>844</v>
      </c>
      <c r="E28" s="75" t="s">
        <v>847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850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4">
      <c r="A29" s="70">
        <v>29</v>
      </c>
      <c r="B29" s="74" t="s">
        <v>872</v>
      </c>
      <c r="C29" s="58" t="s">
        <v>701</v>
      </c>
      <c r="D29" s="21" t="s">
        <v>844</v>
      </c>
      <c r="E29" s="75" t="s">
        <v>847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850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4">
      <c r="A30" s="70">
        <v>30</v>
      </c>
      <c r="B30" s="74" t="s">
        <v>873</v>
      </c>
      <c r="C30" s="58" t="s">
        <v>701</v>
      </c>
      <c r="D30" s="21" t="s">
        <v>844</v>
      </c>
      <c r="E30" s="75" t="s">
        <v>847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850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4">
      <c r="A31" s="70">
        <v>31</v>
      </c>
      <c r="B31" s="74" t="s">
        <v>874</v>
      </c>
      <c r="C31" s="58" t="s">
        <v>701</v>
      </c>
      <c r="D31" s="21" t="s">
        <v>844</v>
      </c>
      <c r="E31" s="75" t="s">
        <v>847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850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4">
      <c r="A32" s="70">
        <v>32</v>
      </c>
      <c r="B32" s="74" t="s">
        <v>875</v>
      </c>
      <c r="C32" s="58" t="s">
        <v>701</v>
      </c>
      <c r="D32" s="21" t="s">
        <v>844</v>
      </c>
      <c r="E32" s="75" t="s">
        <v>847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850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4">
      <c r="A33" s="70">
        <v>33</v>
      </c>
      <c r="B33" s="74" t="s">
        <v>876</v>
      </c>
      <c r="C33" s="58" t="s">
        <v>701</v>
      </c>
      <c r="D33" s="21" t="s">
        <v>844</v>
      </c>
      <c r="E33" s="75" t="s">
        <v>847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850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4">
      <c r="A34" s="70">
        <v>34</v>
      </c>
      <c r="B34" s="76" t="s">
        <v>877</v>
      </c>
      <c r="C34" s="58" t="s">
        <v>707</v>
      </c>
      <c r="D34" s="83" t="s">
        <v>844</v>
      </c>
      <c r="E34" s="84" t="s">
        <v>878</v>
      </c>
      <c r="F34" s="83" t="s">
        <v>844</v>
      </c>
      <c r="G34" s="84" t="s">
        <v>879</v>
      </c>
      <c r="H34" s="83" t="s">
        <v>880</v>
      </c>
      <c r="I34" s="84" t="s">
        <v>881</v>
      </c>
      <c r="J34" s="21" t="s">
        <v>882</v>
      </c>
      <c r="K34" s="84" t="s">
        <v>853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4">
      <c r="A35" s="70">
        <v>35</v>
      </c>
      <c r="B35" s="76" t="s">
        <v>883</v>
      </c>
      <c r="C35" s="58" t="s">
        <v>707</v>
      </c>
      <c r="D35" s="83" t="s">
        <v>844</v>
      </c>
      <c r="E35" s="84" t="s">
        <v>884</v>
      </c>
      <c r="F35" s="83" t="s">
        <v>844</v>
      </c>
      <c r="G35" s="84" t="s">
        <v>879</v>
      </c>
      <c r="H35" s="83" t="s">
        <v>880</v>
      </c>
      <c r="I35" s="84" t="s">
        <v>881</v>
      </c>
      <c r="J35" s="21" t="s">
        <v>882</v>
      </c>
      <c r="K35" s="75" t="s">
        <v>863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4">
      <c r="A36" s="70">
        <v>36</v>
      </c>
      <c r="B36" s="76" t="s">
        <v>885</v>
      </c>
      <c r="C36" s="58" t="s">
        <v>707</v>
      </c>
      <c r="D36" s="83" t="s">
        <v>844</v>
      </c>
      <c r="E36" s="84" t="s">
        <v>886</v>
      </c>
      <c r="F36" s="83" t="s">
        <v>844</v>
      </c>
      <c r="G36" s="84" t="s">
        <v>879</v>
      </c>
      <c r="H36" s="83" t="s">
        <v>880</v>
      </c>
      <c r="I36" s="84" t="s">
        <v>881</v>
      </c>
      <c r="J36" s="21" t="s">
        <v>882</v>
      </c>
      <c r="K36" s="75" t="s">
        <v>849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4">
      <c r="A37" s="70">
        <v>37</v>
      </c>
      <c r="B37" s="76" t="s">
        <v>887</v>
      </c>
      <c r="C37" s="58" t="s">
        <v>707</v>
      </c>
      <c r="D37" s="83" t="s">
        <v>844</v>
      </c>
      <c r="E37" s="84" t="s">
        <v>888</v>
      </c>
      <c r="F37" s="83" t="s">
        <v>844</v>
      </c>
      <c r="G37" s="84" t="s">
        <v>879</v>
      </c>
      <c r="H37" s="83" t="s">
        <v>880</v>
      </c>
      <c r="I37" s="84" t="s">
        <v>881</v>
      </c>
      <c r="J37" s="21" t="s">
        <v>882</v>
      </c>
      <c r="K37" s="75" t="s">
        <v>871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4">
      <c r="A38" s="70">
        <v>38</v>
      </c>
      <c r="B38" s="76" t="s">
        <v>889</v>
      </c>
      <c r="C38" s="58" t="s">
        <v>707</v>
      </c>
      <c r="D38" s="83" t="s">
        <v>844</v>
      </c>
      <c r="E38" s="84" t="s">
        <v>890</v>
      </c>
      <c r="F38" s="83" t="s">
        <v>844</v>
      </c>
      <c r="G38" s="84" t="s">
        <v>879</v>
      </c>
      <c r="H38" s="83" t="s">
        <v>880</v>
      </c>
      <c r="I38" s="84" t="s">
        <v>881</v>
      </c>
      <c r="J38" s="21" t="s">
        <v>882</v>
      </c>
      <c r="K38" s="75" t="s">
        <v>876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4">
      <c r="A39" s="70">
        <v>39</v>
      </c>
      <c r="B39" s="76" t="s">
        <v>891</v>
      </c>
      <c r="C39" s="58" t="s">
        <v>707</v>
      </c>
      <c r="D39" s="83" t="s">
        <v>844</v>
      </c>
      <c r="E39" s="84" t="s">
        <v>892</v>
      </c>
      <c r="F39" s="83" t="s">
        <v>844</v>
      </c>
      <c r="G39" s="84" t="s">
        <v>879</v>
      </c>
      <c r="H39" s="83" t="s">
        <v>880</v>
      </c>
      <c r="I39" s="84" t="s">
        <v>881</v>
      </c>
      <c r="J39" s="21" t="s">
        <v>882</v>
      </c>
      <c r="K39" s="75" t="s">
        <v>852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4">
      <c r="A40" s="70">
        <v>40</v>
      </c>
      <c r="B40" s="76" t="s">
        <v>893</v>
      </c>
      <c r="C40" s="58" t="s">
        <v>707</v>
      </c>
      <c r="D40" s="83" t="s">
        <v>844</v>
      </c>
      <c r="E40" s="84" t="s">
        <v>894</v>
      </c>
      <c r="F40" s="83" t="s">
        <v>844</v>
      </c>
      <c r="G40" s="84" t="s">
        <v>879</v>
      </c>
      <c r="H40" s="83" t="s">
        <v>880</v>
      </c>
      <c r="I40" s="84" t="s">
        <v>881</v>
      </c>
      <c r="J40" s="21" t="s">
        <v>882</v>
      </c>
      <c r="K40" s="75" t="s">
        <v>872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4">
      <c r="A41" s="70">
        <v>41</v>
      </c>
      <c r="B41" s="76" t="s">
        <v>895</v>
      </c>
      <c r="C41" s="58" t="s">
        <v>707</v>
      </c>
      <c r="D41" s="83" t="s">
        <v>844</v>
      </c>
      <c r="E41" s="84" t="s">
        <v>896</v>
      </c>
      <c r="F41" s="83" t="s">
        <v>844</v>
      </c>
      <c r="G41" s="84" t="s">
        <v>897</v>
      </c>
      <c r="H41" s="83" t="s">
        <v>880</v>
      </c>
      <c r="I41" s="84" t="s">
        <v>898</v>
      </c>
      <c r="J41" s="21" t="s">
        <v>882</v>
      </c>
      <c r="K41" s="75" t="s">
        <v>859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4">
      <c r="A42" s="70">
        <v>42</v>
      </c>
      <c r="B42" s="76" t="s">
        <v>899</v>
      </c>
      <c r="C42" s="58" t="s">
        <v>707</v>
      </c>
      <c r="D42" s="83" t="s">
        <v>844</v>
      </c>
      <c r="E42" s="84" t="s">
        <v>900</v>
      </c>
      <c r="F42" s="83" t="s">
        <v>844</v>
      </c>
      <c r="G42" s="84" t="s">
        <v>897</v>
      </c>
      <c r="H42" s="83" t="s">
        <v>880</v>
      </c>
      <c r="I42" s="84" t="s">
        <v>898</v>
      </c>
      <c r="J42" s="21" t="s">
        <v>882</v>
      </c>
      <c r="K42" s="75" t="s">
        <v>867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4">
      <c r="A43" s="70">
        <v>43</v>
      </c>
      <c r="B43" s="76" t="s">
        <v>901</v>
      </c>
      <c r="C43" s="58" t="s">
        <v>707</v>
      </c>
      <c r="D43" s="83" t="s">
        <v>844</v>
      </c>
      <c r="E43" s="84" t="s">
        <v>902</v>
      </c>
      <c r="F43" s="83" t="s">
        <v>844</v>
      </c>
      <c r="G43" s="84" t="s">
        <v>897</v>
      </c>
      <c r="H43" s="83" t="s">
        <v>880</v>
      </c>
      <c r="I43" s="84" t="s">
        <v>898</v>
      </c>
      <c r="J43" s="21" t="s">
        <v>882</v>
      </c>
      <c r="K43" s="75" t="s">
        <v>855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4">
      <c r="A44" s="70">
        <v>44</v>
      </c>
      <c r="B44" s="76" t="s">
        <v>903</v>
      </c>
      <c r="C44" s="58" t="s">
        <v>707</v>
      </c>
      <c r="D44" s="83" t="s">
        <v>844</v>
      </c>
      <c r="E44" s="84" t="s">
        <v>904</v>
      </c>
      <c r="F44" s="83" t="s">
        <v>844</v>
      </c>
      <c r="G44" s="84" t="s">
        <v>897</v>
      </c>
      <c r="H44" s="83" t="s">
        <v>880</v>
      </c>
      <c r="I44" s="84" t="s">
        <v>898</v>
      </c>
      <c r="J44" s="21" t="s">
        <v>882</v>
      </c>
      <c r="K44" s="75" t="s">
        <v>869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4">
      <c r="A45" s="70">
        <v>45</v>
      </c>
      <c r="B45" s="76" t="s">
        <v>905</v>
      </c>
      <c r="C45" s="58" t="s">
        <v>707</v>
      </c>
      <c r="D45" s="83" t="s">
        <v>844</v>
      </c>
      <c r="E45" s="84" t="s">
        <v>906</v>
      </c>
      <c r="F45" s="83" t="s">
        <v>844</v>
      </c>
      <c r="G45" s="84" t="s">
        <v>897</v>
      </c>
      <c r="H45" s="83" t="s">
        <v>880</v>
      </c>
      <c r="I45" s="84" t="s">
        <v>898</v>
      </c>
      <c r="J45" s="21" t="s">
        <v>882</v>
      </c>
      <c r="K45" s="75" t="s">
        <v>864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4">
      <c r="A46" s="70">
        <v>46</v>
      </c>
      <c r="B46" s="76" t="s">
        <v>907</v>
      </c>
      <c r="C46" s="58" t="s">
        <v>707</v>
      </c>
      <c r="D46" s="83" t="s">
        <v>844</v>
      </c>
      <c r="E46" s="84" t="s">
        <v>908</v>
      </c>
      <c r="F46" s="83" t="s">
        <v>844</v>
      </c>
      <c r="G46" s="84" t="s">
        <v>897</v>
      </c>
      <c r="H46" s="83" t="s">
        <v>880</v>
      </c>
      <c r="I46" s="84" t="s">
        <v>898</v>
      </c>
      <c r="J46" s="21" t="s">
        <v>882</v>
      </c>
      <c r="K46" s="75" t="s">
        <v>866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4">
      <c r="A47" s="70">
        <v>47</v>
      </c>
      <c r="B47" s="76" t="s">
        <v>909</v>
      </c>
      <c r="C47" s="58" t="s">
        <v>707</v>
      </c>
      <c r="D47" s="83" t="s">
        <v>844</v>
      </c>
      <c r="E47" s="84" t="s">
        <v>910</v>
      </c>
      <c r="F47" s="83" t="s">
        <v>844</v>
      </c>
      <c r="G47" s="84" t="s">
        <v>897</v>
      </c>
      <c r="H47" s="83" t="s">
        <v>880</v>
      </c>
      <c r="I47" s="84" t="s">
        <v>898</v>
      </c>
      <c r="J47" s="21" t="s">
        <v>882</v>
      </c>
      <c r="K47" s="75" t="s">
        <v>851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4">
      <c r="A48" s="70">
        <v>48</v>
      </c>
      <c r="B48" s="76" t="s">
        <v>911</v>
      </c>
      <c r="C48" s="58" t="s">
        <v>707</v>
      </c>
      <c r="D48" s="83" t="s">
        <v>844</v>
      </c>
      <c r="E48" s="84" t="s">
        <v>912</v>
      </c>
      <c r="F48" s="83" t="s">
        <v>844</v>
      </c>
      <c r="G48" s="84" t="s">
        <v>897</v>
      </c>
      <c r="H48" s="83" t="s">
        <v>880</v>
      </c>
      <c r="I48" s="84" t="s">
        <v>898</v>
      </c>
      <c r="J48" s="21" t="s">
        <v>882</v>
      </c>
      <c r="K48" s="75" t="s">
        <v>875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4">
      <c r="A49" s="70">
        <v>49</v>
      </c>
      <c r="B49" s="76" t="s">
        <v>913</v>
      </c>
      <c r="C49" s="58" t="s">
        <v>707</v>
      </c>
      <c r="D49" s="83" t="s">
        <v>844</v>
      </c>
      <c r="E49" s="84" t="s">
        <v>914</v>
      </c>
      <c r="F49" s="83" t="s">
        <v>844</v>
      </c>
      <c r="G49" s="84" t="s">
        <v>897</v>
      </c>
      <c r="H49" s="83" t="s">
        <v>880</v>
      </c>
      <c r="I49" s="84" t="s">
        <v>898</v>
      </c>
      <c r="J49" s="21" t="s">
        <v>882</v>
      </c>
      <c r="K49" s="75" t="s">
        <v>854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4">
      <c r="A50" s="70">
        <v>50</v>
      </c>
      <c r="B50" s="76" t="s">
        <v>915</v>
      </c>
      <c r="C50" s="58" t="s">
        <v>707</v>
      </c>
      <c r="D50" s="83" t="s">
        <v>844</v>
      </c>
      <c r="E50" s="84" t="s">
        <v>916</v>
      </c>
      <c r="F50" s="83" t="s">
        <v>844</v>
      </c>
      <c r="G50" s="84" t="s">
        <v>917</v>
      </c>
      <c r="H50" s="83" t="s">
        <v>880</v>
      </c>
      <c r="I50" s="84" t="s">
        <v>918</v>
      </c>
      <c r="J50" s="21" t="s">
        <v>882</v>
      </c>
      <c r="K50" s="75" t="s">
        <v>860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4">
      <c r="A51" s="70">
        <v>51</v>
      </c>
      <c r="B51" s="76" t="s">
        <v>919</v>
      </c>
      <c r="C51" s="58" t="s">
        <v>707</v>
      </c>
      <c r="D51" s="83" t="s">
        <v>844</v>
      </c>
      <c r="E51" s="84" t="s">
        <v>920</v>
      </c>
      <c r="F51" s="83" t="s">
        <v>844</v>
      </c>
      <c r="G51" s="84" t="s">
        <v>917</v>
      </c>
      <c r="H51" s="83" t="s">
        <v>880</v>
      </c>
      <c r="I51" s="84" t="s">
        <v>918</v>
      </c>
      <c r="J51" s="21" t="s">
        <v>882</v>
      </c>
      <c r="K51" s="75" t="s">
        <v>858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4">
      <c r="A52" s="70">
        <v>52</v>
      </c>
      <c r="B52" s="76" t="s">
        <v>921</v>
      </c>
      <c r="C52" s="58" t="s">
        <v>707</v>
      </c>
      <c r="D52" s="83" t="s">
        <v>844</v>
      </c>
      <c r="E52" s="84" t="s">
        <v>922</v>
      </c>
      <c r="F52" s="83" t="s">
        <v>844</v>
      </c>
      <c r="G52" s="84" t="s">
        <v>917</v>
      </c>
      <c r="H52" s="83" t="s">
        <v>880</v>
      </c>
      <c r="I52" s="84" t="s">
        <v>918</v>
      </c>
      <c r="J52" s="21" t="s">
        <v>882</v>
      </c>
      <c r="K52" s="75" t="s">
        <v>861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4">
      <c r="A53" s="70">
        <v>53</v>
      </c>
      <c r="B53" s="76" t="s">
        <v>923</v>
      </c>
      <c r="C53" s="58" t="s">
        <v>707</v>
      </c>
      <c r="D53" s="83" t="s">
        <v>844</v>
      </c>
      <c r="E53" s="84" t="s">
        <v>924</v>
      </c>
      <c r="F53" s="83" t="s">
        <v>844</v>
      </c>
      <c r="G53" s="84" t="s">
        <v>917</v>
      </c>
      <c r="H53" s="83" t="s">
        <v>880</v>
      </c>
      <c r="I53" s="84" t="s">
        <v>918</v>
      </c>
      <c r="J53" s="21" t="s">
        <v>882</v>
      </c>
      <c r="K53" s="75" t="s">
        <v>856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4">
      <c r="A54" s="70">
        <v>54</v>
      </c>
      <c r="B54" s="76" t="s">
        <v>925</v>
      </c>
      <c r="C54" s="58" t="s">
        <v>707</v>
      </c>
      <c r="D54" s="83" t="s">
        <v>844</v>
      </c>
      <c r="E54" s="84" t="s">
        <v>926</v>
      </c>
      <c r="F54" s="83" t="s">
        <v>844</v>
      </c>
      <c r="G54" s="84" t="s">
        <v>927</v>
      </c>
      <c r="H54" s="83" t="s">
        <v>880</v>
      </c>
      <c r="I54" s="84" t="s">
        <v>928</v>
      </c>
      <c r="J54" s="21" t="s">
        <v>882</v>
      </c>
      <c r="K54" s="75" t="s">
        <v>865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4">
      <c r="A55" s="70">
        <v>55</v>
      </c>
      <c r="B55" s="76" t="s">
        <v>929</v>
      </c>
      <c r="C55" s="58" t="s">
        <v>707</v>
      </c>
      <c r="D55" s="83" t="s">
        <v>844</v>
      </c>
      <c r="E55" s="84" t="s">
        <v>930</v>
      </c>
      <c r="F55" s="83" t="s">
        <v>844</v>
      </c>
      <c r="G55" s="84" t="s">
        <v>927</v>
      </c>
      <c r="H55" s="83" t="s">
        <v>880</v>
      </c>
      <c r="I55" s="84" t="s">
        <v>928</v>
      </c>
      <c r="J55" s="21" t="s">
        <v>882</v>
      </c>
      <c r="K55" s="75" t="s">
        <v>873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4">
      <c r="A56" s="70">
        <v>56</v>
      </c>
      <c r="B56" s="76" t="s">
        <v>931</v>
      </c>
      <c r="C56" s="58" t="s">
        <v>707</v>
      </c>
      <c r="D56" s="83" t="s">
        <v>844</v>
      </c>
      <c r="E56" s="84" t="s">
        <v>932</v>
      </c>
      <c r="F56" s="83" t="s">
        <v>844</v>
      </c>
      <c r="G56" s="84" t="s">
        <v>927</v>
      </c>
      <c r="H56" s="83" t="s">
        <v>880</v>
      </c>
      <c r="I56" s="84" t="s">
        <v>928</v>
      </c>
      <c r="J56" s="21" t="s">
        <v>882</v>
      </c>
      <c r="K56" s="75" t="s">
        <v>870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4">
      <c r="A57" s="70">
        <v>57</v>
      </c>
      <c r="B57" s="76" t="s">
        <v>933</v>
      </c>
      <c r="C57" s="58" t="s">
        <v>707</v>
      </c>
      <c r="D57" s="83" t="s">
        <v>844</v>
      </c>
      <c r="E57" s="84" t="s">
        <v>934</v>
      </c>
      <c r="F57" s="83" t="s">
        <v>844</v>
      </c>
      <c r="G57" s="84" t="s">
        <v>935</v>
      </c>
      <c r="H57" s="83" t="s">
        <v>880</v>
      </c>
      <c r="I57" s="84" t="s">
        <v>936</v>
      </c>
      <c r="J57" s="21" t="s">
        <v>882</v>
      </c>
      <c r="K57" s="75" t="s">
        <v>862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4">
      <c r="A58" s="70">
        <v>58</v>
      </c>
      <c r="B58" s="76" t="s">
        <v>937</v>
      </c>
      <c r="C58" s="58" t="s">
        <v>707</v>
      </c>
      <c r="D58" s="83" t="s">
        <v>844</v>
      </c>
      <c r="E58" s="84" t="s">
        <v>938</v>
      </c>
      <c r="F58" s="83" t="s">
        <v>844</v>
      </c>
      <c r="G58" s="84" t="s">
        <v>935</v>
      </c>
      <c r="H58" s="83" t="s">
        <v>880</v>
      </c>
      <c r="I58" s="84" t="s">
        <v>936</v>
      </c>
      <c r="J58" s="21" t="s">
        <v>882</v>
      </c>
      <c r="K58" s="75" t="s">
        <v>857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4">
      <c r="A59" s="70">
        <v>59</v>
      </c>
      <c r="B59" s="76" t="s">
        <v>939</v>
      </c>
      <c r="C59" s="58" t="s">
        <v>707</v>
      </c>
      <c r="D59" s="83" t="s">
        <v>844</v>
      </c>
      <c r="E59" s="84" t="s">
        <v>940</v>
      </c>
      <c r="F59" s="83" t="s">
        <v>844</v>
      </c>
      <c r="G59" s="84" t="s">
        <v>935</v>
      </c>
      <c r="H59" s="83" t="s">
        <v>880</v>
      </c>
      <c r="I59" s="84" t="s">
        <v>936</v>
      </c>
      <c r="J59" s="21" t="s">
        <v>882</v>
      </c>
      <c r="K59" s="75" t="s">
        <v>874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4">
      <c r="A60" s="70">
        <v>60</v>
      </c>
      <c r="B60" s="76" t="s">
        <v>941</v>
      </c>
      <c r="C60" s="58" t="s">
        <v>707</v>
      </c>
      <c r="D60" s="83" t="s">
        <v>844</v>
      </c>
      <c r="E60" s="84" t="s">
        <v>942</v>
      </c>
      <c r="F60" s="83" t="s">
        <v>844</v>
      </c>
      <c r="G60" s="84" t="s">
        <v>935</v>
      </c>
      <c r="H60" s="83" t="s">
        <v>880</v>
      </c>
      <c r="I60" s="84" t="s">
        <v>936</v>
      </c>
      <c r="J60" s="21" t="s">
        <v>882</v>
      </c>
      <c r="K60" s="75" t="s">
        <v>868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4">
      <c r="A61" s="70">
        <v>61</v>
      </c>
      <c r="B61" s="76" t="s">
        <v>881</v>
      </c>
      <c r="C61" s="58" t="s">
        <v>698</v>
      </c>
      <c r="D61" s="83" t="s">
        <v>844</v>
      </c>
      <c r="E61" s="84" t="s">
        <v>847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945</v>
      </c>
      <c r="P61" s="72" t="s">
        <v>1</v>
      </c>
      <c r="Q61" s="32" t="s">
        <v>1</v>
      </c>
      <c r="R61" s="72" t="s">
        <v>943</v>
      </c>
      <c r="S61" s="32" t="s">
        <v>944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4">
      <c r="A62" s="70">
        <v>62</v>
      </c>
      <c r="B62" s="76" t="s">
        <v>898</v>
      </c>
      <c r="C62" s="58" t="s">
        <v>698</v>
      </c>
      <c r="D62" s="83" t="s">
        <v>844</v>
      </c>
      <c r="E62" s="84" t="s">
        <v>847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947</v>
      </c>
      <c r="P62" s="72" t="s">
        <v>1</v>
      </c>
      <c r="Q62" s="32" t="s">
        <v>1</v>
      </c>
      <c r="R62" s="72" t="s">
        <v>943</v>
      </c>
      <c r="S62" s="32" t="s">
        <v>946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4">
      <c r="A63" s="70">
        <v>63</v>
      </c>
      <c r="B63" s="76" t="s">
        <v>918</v>
      </c>
      <c r="C63" s="58" t="s">
        <v>698</v>
      </c>
      <c r="D63" s="83" t="s">
        <v>844</v>
      </c>
      <c r="E63" s="84" t="s">
        <v>847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949</v>
      </c>
      <c r="P63" s="72" t="s">
        <v>1</v>
      </c>
      <c r="Q63" s="32" t="s">
        <v>1</v>
      </c>
      <c r="R63" s="72" t="s">
        <v>943</v>
      </c>
      <c r="S63" s="32" t="s">
        <v>948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4">
      <c r="A64" s="70">
        <v>64</v>
      </c>
      <c r="B64" s="76" t="s">
        <v>936</v>
      </c>
      <c r="C64" s="58" t="s">
        <v>698</v>
      </c>
      <c r="D64" s="83" t="s">
        <v>844</v>
      </c>
      <c r="E64" s="84" t="s">
        <v>847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951</v>
      </c>
      <c r="P64" s="72" t="s">
        <v>1</v>
      </c>
      <c r="Q64" s="32" t="s">
        <v>1</v>
      </c>
      <c r="R64" s="72" t="s">
        <v>943</v>
      </c>
      <c r="S64" s="32" t="s">
        <v>950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4">
      <c r="A65" s="70">
        <v>65</v>
      </c>
      <c r="B65" s="76" t="s">
        <v>928</v>
      </c>
      <c r="C65" s="58" t="s">
        <v>698</v>
      </c>
      <c r="D65" s="83" t="s">
        <v>844</v>
      </c>
      <c r="E65" s="84" t="s">
        <v>847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953</v>
      </c>
      <c r="P65" s="72" t="s">
        <v>1</v>
      </c>
      <c r="Q65" s="32" t="s">
        <v>1</v>
      </c>
      <c r="R65" s="72" t="s">
        <v>943</v>
      </c>
      <c r="S65" s="32" t="s">
        <v>952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4">
      <c r="A66" s="70">
        <v>66</v>
      </c>
      <c r="B66" s="76" t="s">
        <v>879</v>
      </c>
      <c r="C66" s="58" t="s">
        <v>698</v>
      </c>
      <c r="D66" s="83" t="s">
        <v>844</v>
      </c>
      <c r="E66" s="84" t="s">
        <v>847</v>
      </c>
      <c r="F66" s="21" t="s">
        <v>954</v>
      </c>
      <c r="G66" s="84" t="s">
        <v>881</v>
      </c>
      <c r="H66" s="83" t="s">
        <v>955</v>
      </c>
      <c r="I66" s="84" t="s">
        <v>881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956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4">
      <c r="A67" s="70">
        <v>67</v>
      </c>
      <c r="B67" s="76" t="s">
        <v>897</v>
      </c>
      <c r="C67" s="58" t="s">
        <v>698</v>
      </c>
      <c r="D67" s="83" t="s">
        <v>844</v>
      </c>
      <c r="E67" s="84" t="s">
        <v>847</v>
      </c>
      <c r="F67" s="21" t="s">
        <v>954</v>
      </c>
      <c r="G67" s="84" t="s">
        <v>898</v>
      </c>
      <c r="H67" s="83" t="s">
        <v>955</v>
      </c>
      <c r="I67" s="84" t="s">
        <v>898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957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4">
      <c r="A68" s="70">
        <v>68</v>
      </c>
      <c r="B68" s="76" t="s">
        <v>917</v>
      </c>
      <c r="C68" s="58" t="s">
        <v>698</v>
      </c>
      <c r="D68" s="83" t="s">
        <v>844</v>
      </c>
      <c r="E68" s="84" t="s">
        <v>847</v>
      </c>
      <c r="F68" s="21" t="s">
        <v>954</v>
      </c>
      <c r="G68" s="84" t="s">
        <v>918</v>
      </c>
      <c r="H68" s="83" t="s">
        <v>955</v>
      </c>
      <c r="I68" s="84" t="s">
        <v>918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958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4">
      <c r="A69" s="70">
        <v>69</v>
      </c>
      <c r="B69" s="76" t="s">
        <v>935</v>
      </c>
      <c r="C69" s="58" t="s">
        <v>698</v>
      </c>
      <c r="D69" s="83" t="s">
        <v>844</v>
      </c>
      <c r="E69" s="84" t="s">
        <v>847</v>
      </c>
      <c r="F69" s="21" t="s">
        <v>954</v>
      </c>
      <c r="G69" s="84" t="s">
        <v>936</v>
      </c>
      <c r="H69" s="83" t="s">
        <v>955</v>
      </c>
      <c r="I69" s="84" t="s">
        <v>936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959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4">
      <c r="A70" s="70">
        <v>70</v>
      </c>
      <c r="B70" s="76" t="s">
        <v>927</v>
      </c>
      <c r="C70" s="58" t="s">
        <v>698</v>
      </c>
      <c r="D70" s="83" t="s">
        <v>844</v>
      </c>
      <c r="E70" s="84" t="s">
        <v>847</v>
      </c>
      <c r="F70" s="21" t="s">
        <v>954</v>
      </c>
      <c r="G70" s="84" t="s">
        <v>928</v>
      </c>
      <c r="H70" s="83" t="s">
        <v>955</v>
      </c>
      <c r="I70" s="84" t="s">
        <v>928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960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4">
      <c r="A71" s="70">
        <v>71</v>
      </c>
      <c r="B71" s="74" t="s">
        <v>961</v>
      </c>
      <c r="C71" s="58" t="s">
        <v>715</v>
      </c>
      <c r="D71" s="21" t="s">
        <v>844</v>
      </c>
      <c r="E71" s="23" t="s">
        <v>847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962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4">
      <c r="A72" s="70">
        <v>72</v>
      </c>
      <c r="B72" s="74" t="s">
        <v>963</v>
      </c>
      <c r="C72" s="58" t="s">
        <v>715</v>
      </c>
      <c r="D72" s="21" t="s">
        <v>844</v>
      </c>
      <c r="E72" s="23" t="s">
        <v>847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964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4">
      <c r="A73" s="70">
        <v>73</v>
      </c>
      <c r="B73" s="74" t="s">
        <v>965</v>
      </c>
      <c r="C73" s="58" t="s">
        <v>715</v>
      </c>
      <c r="D73" s="21" t="s">
        <v>844</v>
      </c>
      <c r="E73" s="23" t="s">
        <v>847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966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4">
      <c r="A74" s="70">
        <v>74</v>
      </c>
      <c r="B74" s="74" t="s">
        <v>967</v>
      </c>
      <c r="C74" s="58" t="s">
        <v>715</v>
      </c>
      <c r="D74" s="21" t="s">
        <v>844</v>
      </c>
      <c r="E74" s="23" t="s">
        <v>847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968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4">
      <c r="A75" s="70">
        <v>75</v>
      </c>
      <c r="B75" s="74" t="s">
        <v>969</v>
      </c>
      <c r="C75" s="58" t="s">
        <v>715</v>
      </c>
      <c r="D75" s="21" t="s">
        <v>844</v>
      </c>
      <c r="E75" s="23" t="s">
        <v>847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970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4">
      <c r="A76" s="70">
        <v>76</v>
      </c>
      <c r="B76" s="74" t="s">
        <v>971</v>
      </c>
      <c r="C76" s="58" t="s">
        <v>715</v>
      </c>
      <c r="D76" s="21" t="s">
        <v>844</v>
      </c>
      <c r="E76" s="23" t="s">
        <v>847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972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4">
      <c r="A77" s="70">
        <v>77</v>
      </c>
      <c r="B77" s="74" t="s">
        <v>973</v>
      </c>
      <c r="C77" s="58" t="s">
        <v>715</v>
      </c>
      <c r="D77" s="21" t="s">
        <v>844</v>
      </c>
      <c r="E77" s="23" t="s">
        <v>847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974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4">
      <c r="A78" s="70">
        <v>78</v>
      </c>
      <c r="B78" s="74" t="s">
        <v>975</v>
      </c>
      <c r="C78" s="58" t="s">
        <v>715</v>
      </c>
      <c r="D78" s="21" t="s">
        <v>844</v>
      </c>
      <c r="E78" s="23" t="s">
        <v>847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976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4">
      <c r="A79" s="70">
        <v>79</v>
      </c>
      <c r="B79" s="74" t="s">
        <v>977</v>
      </c>
      <c r="C79" s="58" t="s">
        <v>717</v>
      </c>
      <c r="D79" s="21" t="s">
        <v>844</v>
      </c>
      <c r="E79" s="23" t="s">
        <v>978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979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4">
      <c r="A80" s="70">
        <v>80</v>
      </c>
      <c r="B80" s="74" t="s">
        <v>980</v>
      </c>
      <c r="C80" s="58" t="s">
        <v>717</v>
      </c>
      <c r="D80" s="21" t="s">
        <v>844</v>
      </c>
      <c r="E80" s="23" t="s">
        <v>978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981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4">
      <c r="A81" s="70">
        <v>81</v>
      </c>
      <c r="B81" s="74" t="s">
        <v>982</v>
      </c>
      <c r="C81" s="58" t="s">
        <v>717</v>
      </c>
      <c r="D81" s="21" t="s">
        <v>844</v>
      </c>
      <c r="E81" s="23" t="s">
        <v>978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983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4">
      <c r="A82" s="70">
        <v>82</v>
      </c>
      <c r="B82" s="74" t="s">
        <v>984</v>
      </c>
      <c r="C82" s="58" t="s">
        <v>717</v>
      </c>
      <c r="D82" s="21" t="s">
        <v>844</v>
      </c>
      <c r="E82" s="23" t="s">
        <v>978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985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4">
      <c r="A83" s="70">
        <v>83</v>
      </c>
      <c r="B83" s="74" t="s">
        <v>986</v>
      </c>
      <c r="C83" s="58" t="s">
        <v>717</v>
      </c>
      <c r="D83" s="21" t="s">
        <v>844</v>
      </c>
      <c r="E83" s="23" t="s">
        <v>978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987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4">
      <c r="A84" s="70">
        <v>84</v>
      </c>
      <c r="B84" s="74" t="s">
        <v>988</v>
      </c>
      <c r="C84" s="58" t="s">
        <v>717</v>
      </c>
      <c r="D84" s="21" t="s">
        <v>844</v>
      </c>
      <c r="E84" s="23" t="s">
        <v>978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989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4">
      <c r="A85" s="70">
        <v>85</v>
      </c>
      <c r="B85" s="74" t="s">
        <v>990</v>
      </c>
      <c r="C85" s="58" t="s">
        <v>717</v>
      </c>
      <c r="D85" s="21" t="s">
        <v>844</v>
      </c>
      <c r="E85" s="23" t="s">
        <v>978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991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4">
      <c r="A86" s="70">
        <v>86</v>
      </c>
      <c r="B86" s="74" t="s">
        <v>992</v>
      </c>
      <c r="C86" s="58" t="s">
        <v>717</v>
      </c>
      <c r="D86" s="21" t="s">
        <v>844</v>
      </c>
      <c r="E86" s="23" t="s">
        <v>978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993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4">
      <c r="A87" s="70">
        <v>87</v>
      </c>
      <c r="B87" s="74" t="s">
        <v>994</v>
      </c>
      <c r="C87" s="58" t="s">
        <v>717</v>
      </c>
      <c r="D87" s="21" t="s">
        <v>844</v>
      </c>
      <c r="E87" s="23" t="s">
        <v>978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995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4">
      <c r="A88" s="70">
        <v>88</v>
      </c>
      <c r="B88" s="74" t="s">
        <v>996</v>
      </c>
      <c r="C88" s="58" t="s">
        <v>717</v>
      </c>
      <c r="D88" s="21" t="s">
        <v>844</v>
      </c>
      <c r="E88" s="23" t="s">
        <v>978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997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4">
      <c r="A89" s="70">
        <v>89</v>
      </c>
      <c r="B89" s="74" t="s">
        <v>998</v>
      </c>
      <c r="C89" s="58" t="s">
        <v>717</v>
      </c>
      <c r="D89" s="21" t="s">
        <v>844</v>
      </c>
      <c r="E89" s="23" t="s">
        <v>978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999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4">
      <c r="A90" s="70">
        <v>90</v>
      </c>
      <c r="B90" s="74" t="s">
        <v>1000</v>
      </c>
      <c r="C90" s="58" t="s">
        <v>717</v>
      </c>
      <c r="D90" s="21" t="s">
        <v>844</v>
      </c>
      <c r="E90" s="23" t="s">
        <v>978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1001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4">
      <c r="A91" s="70">
        <v>91</v>
      </c>
      <c r="B91" s="74" t="s">
        <v>1002</v>
      </c>
      <c r="C91" s="58" t="s">
        <v>717</v>
      </c>
      <c r="D91" s="21" t="s">
        <v>844</v>
      </c>
      <c r="E91" s="23" t="s">
        <v>978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1003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4">
      <c r="A92" s="70">
        <v>92</v>
      </c>
      <c r="B92" s="74" t="s">
        <v>1004</v>
      </c>
      <c r="C92" s="58" t="s">
        <v>717</v>
      </c>
      <c r="D92" s="21" t="s">
        <v>844</v>
      </c>
      <c r="E92" s="23" t="s">
        <v>978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1005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4">
      <c r="A93" s="70">
        <v>93</v>
      </c>
      <c r="B93" s="74" t="s">
        <v>1006</v>
      </c>
      <c r="C93" s="58" t="s">
        <v>717</v>
      </c>
      <c r="D93" s="21" t="s">
        <v>844</v>
      </c>
      <c r="E93" s="23" t="s">
        <v>978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1007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4">
      <c r="A94" s="70">
        <v>94</v>
      </c>
      <c r="B94" s="74" t="s">
        <v>1008</v>
      </c>
      <c r="C94" s="58" t="s">
        <v>717</v>
      </c>
      <c r="D94" s="21" t="s">
        <v>844</v>
      </c>
      <c r="E94" s="23" t="s">
        <v>978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1009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4">
      <c r="A95" s="70">
        <v>95</v>
      </c>
      <c r="B95" s="74" t="s">
        <v>1010</v>
      </c>
      <c r="C95" s="58" t="s">
        <v>717</v>
      </c>
      <c r="D95" s="21" t="s">
        <v>844</v>
      </c>
      <c r="E95" s="23" t="s">
        <v>978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1011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4">
      <c r="A96" s="70">
        <v>96</v>
      </c>
      <c r="B96" s="74" t="s">
        <v>1012</v>
      </c>
      <c r="C96" s="58" t="s">
        <v>692</v>
      </c>
      <c r="D96" s="21" t="s">
        <v>844</v>
      </c>
      <c r="E96" s="23" t="s">
        <v>847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1013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4">
      <c r="A97" s="70">
        <v>97</v>
      </c>
      <c r="B97" s="74" t="s">
        <v>1014</v>
      </c>
      <c r="C97" s="58" t="s">
        <v>692</v>
      </c>
      <c r="D97" s="21" t="s">
        <v>844</v>
      </c>
      <c r="E97" s="23" t="s">
        <v>847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1015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4">
      <c r="A98" s="70">
        <v>98</v>
      </c>
      <c r="B98" s="74" t="s">
        <v>1016</v>
      </c>
      <c r="C98" s="58" t="s">
        <v>692</v>
      </c>
      <c r="D98" s="21" t="s">
        <v>844</v>
      </c>
      <c r="E98" s="23" t="s">
        <v>847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1017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4">
      <c r="A99" s="70">
        <v>99</v>
      </c>
      <c r="B99" s="74" t="s">
        <v>1018</v>
      </c>
      <c r="C99" s="58" t="s">
        <v>692</v>
      </c>
      <c r="D99" s="21" t="s">
        <v>844</v>
      </c>
      <c r="E99" s="23" t="s">
        <v>847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1019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4">
      <c r="A100" s="70">
        <v>100</v>
      </c>
      <c r="B100" s="74" t="s">
        <v>1020</v>
      </c>
      <c r="C100" s="58" t="s">
        <v>692</v>
      </c>
      <c r="D100" s="21" t="s">
        <v>844</v>
      </c>
      <c r="E100" s="23" t="s">
        <v>847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1021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4">
      <c r="A101" s="70">
        <v>101</v>
      </c>
      <c r="B101" s="74" t="s">
        <v>1022</v>
      </c>
      <c r="C101" s="58" t="s">
        <v>692</v>
      </c>
      <c r="D101" s="21" t="s">
        <v>844</v>
      </c>
      <c r="E101" s="23" t="s">
        <v>847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1023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4">
      <c r="A102" s="70">
        <v>102</v>
      </c>
      <c r="B102" s="76" t="s">
        <v>1024</v>
      </c>
      <c r="C102" s="58" t="s">
        <v>702</v>
      </c>
      <c r="D102" s="21" t="s">
        <v>844</v>
      </c>
      <c r="E102" s="75" t="s">
        <v>847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850</v>
      </c>
      <c r="P102" s="72" t="s">
        <v>1</v>
      </c>
      <c r="Q102" s="32" t="s">
        <v>1</v>
      </c>
      <c r="R102" s="72" t="s">
        <v>1025</v>
      </c>
      <c r="S102" s="85" t="s">
        <v>1026</v>
      </c>
      <c r="T102" s="72" t="s">
        <v>1027</v>
      </c>
      <c r="U102" s="79" t="s">
        <v>1028</v>
      </c>
      <c r="V102" s="72" t="s">
        <v>1029</v>
      </c>
      <c r="W102" s="32" t="s">
        <v>1030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4">
      <c r="A103" s="70">
        <v>103</v>
      </c>
      <c r="B103" s="76" t="s">
        <v>1031</v>
      </c>
      <c r="C103" s="58" t="s">
        <v>702</v>
      </c>
      <c r="D103" s="21" t="s">
        <v>844</v>
      </c>
      <c r="E103" s="75" t="s">
        <v>847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850</v>
      </c>
      <c r="P103" s="72" t="s">
        <v>1</v>
      </c>
      <c r="Q103" s="32" t="s">
        <v>1</v>
      </c>
      <c r="R103" s="72" t="s">
        <v>1025</v>
      </c>
      <c r="S103" s="85" t="s">
        <v>1032</v>
      </c>
      <c r="T103" s="72" t="s">
        <v>1027</v>
      </c>
      <c r="U103" s="79" t="s">
        <v>1033</v>
      </c>
      <c r="V103" s="72" t="s">
        <v>1029</v>
      </c>
      <c r="W103" s="32" t="s">
        <v>1034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4">
      <c r="A104" s="70">
        <v>104</v>
      </c>
      <c r="B104" s="76" t="s">
        <v>1035</v>
      </c>
      <c r="C104" s="58" t="s">
        <v>702</v>
      </c>
      <c r="D104" s="21" t="s">
        <v>844</v>
      </c>
      <c r="E104" s="75" t="s">
        <v>847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850</v>
      </c>
      <c r="P104" s="72" t="s">
        <v>1</v>
      </c>
      <c r="Q104" s="32" t="s">
        <v>1</v>
      </c>
      <c r="R104" s="72" t="s">
        <v>1025</v>
      </c>
      <c r="S104" s="85" t="s">
        <v>1036</v>
      </c>
      <c r="T104" s="72" t="s">
        <v>1027</v>
      </c>
      <c r="U104" s="79" t="s">
        <v>1037</v>
      </c>
      <c r="V104" s="72" t="s">
        <v>1029</v>
      </c>
      <c r="W104" s="32" t="s">
        <v>1038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4">
      <c r="A105" s="70">
        <v>105</v>
      </c>
      <c r="B105" s="76" t="s">
        <v>1039</v>
      </c>
      <c r="C105" s="58" t="s">
        <v>702</v>
      </c>
      <c r="D105" s="21" t="s">
        <v>844</v>
      </c>
      <c r="E105" s="75" t="s">
        <v>847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850</v>
      </c>
      <c r="P105" s="72" t="s">
        <v>1</v>
      </c>
      <c r="Q105" s="32" t="s">
        <v>1</v>
      </c>
      <c r="R105" s="72" t="s">
        <v>1025</v>
      </c>
      <c r="S105" s="85" t="s">
        <v>1040</v>
      </c>
      <c r="T105" s="72" t="s">
        <v>1027</v>
      </c>
      <c r="U105" s="79" t="s">
        <v>1041</v>
      </c>
      <c r="V105" s="72" t="s">
        <v>1029</v>
      </c>
      <c r="W105" s="32" t="s">
        <v>1042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4">
      <c r="A106" s="70">
        <v>106</v>
      </c>
      <c r="B106" s="76" t="s">
        <v>1043</v>
      </c>
      <c r="C106" s="58" t="s">
        <v>702</v>
      </c>
      <c r="D106" s="21" t="s">
        <v>844</v>
      </c>
      <c r="E106" s="75" t="s">
        <v>847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850</v>
      </c>
      <c r="P106" s="72" t="s">
        <v>1</v>
      </c>
      <c r="Q106" s="32" t="s">
        <v>1</v>
      </c>
      <c r="R106" s="72" t="s">
        <v>1025</v>
      </c>
      <c r="S106" s="85" t="s">
        <v>1044</v>
      </c>
      <c r="T106" s="72" t="s">
        <v>1027</v>
      </c>
      <c r="U106" s="79" t="s">
        <v>1045</v>
      </c>
      <c r="V106" s="72" t="s">
        <v>1029</v>
      </c>
      <c r="W106" s="32" t="s">
        <v>1046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4">
      <c r="A107" s="70">
        <v>107</v>
      </c>
      <c r="B107" s="76" t="s">
        <v>1047</v>
      </c>
      <c r="C107" s="58" t="s">
        <v>702</v>
      </c>
      <c r="D107" s="21" t="s">
        <v>844</v>
      </c>
      <c r="E107" s="75" t="s">
        <v>847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850</v>
      </c>
      <c r="P107" s="72" t="s">
        <v>1</v>
      </c>
      <c r="Q107" s="32" t="s">
        <v>1</v>
      </c>
      <c r="R107" s="72" t="s">
        <v>1025</v>
      </c>
      <c r="S107" s="85" t="s">
        <v>1048</v>
      </c>
      <c r="T107" s="72" t="s">
        <v>1027</v>
      </c>
      <c r="U107" s="79" t="s">
        <v>1049</v>
      </c>
      <c r="V107" s="72" t="s">
        <v>1029</v>
      </c>
      <c r="W107" s="32" t="s">
        <v>1050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4">
      <c r="A108" s="70">
        <v>108</v>
      </c>
      <c r="B108" s="76" t="s">
        <v>1051</v>
      </c>
      <c r="C108" s="58" t="s">
        <v>702</v>
      </c>
      <c r="D108" s="21" t="s">
        <v>844</v>
      </c>
      <c r="E108" s="75" t="s">
        <v>847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850</v>
      </c>
      <c r="P108" s="72" t="s">
        <v>1</v>
      </c>
      <c r="Q108" s="32" t="s">
        <v>1</v>
      </c>
      <c r="R108" s="72" t="s">
        <v>1025</v>
      </c>
      <c r="S108" s="85" t="s">
        <v>1052</v>
      </c>
      <c r="T108" s="72" t="s">
        <v>1027</v>
      </c>
      <c r="U108" s="79" t="s">
        <v>1053</v>
      </c>
      <c r="V108" s="72" t="s">
        <v>1029</v>
      </c>
      <c r="W108" s="32" t="s">
        <v>1054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4">
      <c r="A109" s="70">
        <v>109</v>
      </c>
      <c r="B109" s="76" t="s">
        <v>1055</v>
      </c>
      <c r="C109" s="58" t="s">
        <v>702</v>
      </c>
      <c r="D109" s="21" t="s">
        <v>844</v>
      </c>
      <c r="E109" s="75" t="s">
        <v>847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850</v>
      </c>
      <c r="P109" s="72" t="s">
        <v>1</v>
      </c>
      <c r="Q109" s="32" t="s">
        <v>1</v>
      </c>
      <c r="R109" s="72" t="s">
        <v>1025</v>
      </c>
      <c r="S109" s="85" t="s">
        <v>1056</v>
      </c>
      <c r="T109" s="72" t="s">
        <v>1027</v>
      </c>
      <c r="U109" s="79" t="s">
        <v>1057</v>
      </c>
      <c r="V109" s="72" t="s">
        <v>1029</v>
      </c>
      <c r="W109" s="32" t="s">
        <v>1058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4">
      <c r="A110" s="70">
        <v>110</v>
      </c>
      <c r="B110" s="76" t="s">
        <v>1059</v>
      </c>
      <c r="C110" s="58" t="s">
        <v>702</v>
      </c>
      <c r="D110" s="21" t="s">
        <v>844</v>
      </c>
      <c r="E110" s="75" t="s">
        <v>847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850</v>
      </c>
      <c r="P110" s="72" t="s">
        <v>1</v>
      </c>
      <c r="Q110" s="32" t="s">
        <v>1</v>
      </c>
      <c r="R110" s="72" t="s">
        <v>1025</v>
      </c>
      <c r="S110" s="85" t="s">
        <v>1060</v>
      </c>
      <c r="T110" s="72" t="s">
        <v>1027</v>
      </c>
      <c r="U110" s="79" t="s">
        <v>1061</v>
      </c>
      <c r="V110" s="72" t="s">
        <v>1029</v>
      </c>
      <c r="W110" s="32" t="s">
        <v>1062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4">
      <c r="A111" s="70">
        <v>111</v>
      </c>
      <c r="B111" s="76" t="s">
        <v>1063</v>
      </c>
      <c r="C111" s="58" t="s">
        <v>702</v>
      </c>
      <c r="D111" s="21" t="s">
        <v>844</v>
      </c>
      <c r="E111" s="75" t="s">
        <v>847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850</v>
      </c>
      <c r="P111" s="72" t="s">
        <v>1</v>
      </c>
      <c r="Q111" s="32" t="s">
        <v>1</v>
      </c>
      <c r="R111" s="72" t="s">
        <v>1025</v>
      </c>
      <c r="S111" s="85" t="s">
        <v>1064</v>
      </c>
      <c r="T111" s="72" t="s">
        <v>1027</v>
      </c>
      <c r="U111" s="79" t="s">
        <v>1065</v>
      </c>
      <c r="V111" s="72" t="s">
        <v>1029</v>
      </c>
      <c r="W111" s="32" t="s">
        <v>1066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4">
      <c r="A112" s="70">
        <v>112</v>
      </c>
      <c r="B112" s="76" t="s">
        <v>1067</v>
      </c>
      <c r="C112" s="58" t="s">
        <v>702</v>
      </c>
      <c r="D112" s="21" t="s">
        <v>844</v>
      </c>
      <c r="E112" s="75" t="s">
        <v>847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850</v>
      </c>
      <c r="P112" s="72" t="s">
        <v>1</v>
      </c>
      <c r="Q112" s="32" t="s">
        <v>1</v>
      </c>
      <c r="R112" s="72" t="s">
        <v>1025</v>
      </c>
      <c r="S112" s="85" t="s">
        <v>1068</v>
      </c>
      <c r="T112" s="72" t="s">
        <v>1027</v>
      </c>
      <c r="U112" s="79" t="s">
        <v>1069</v>
      </c>
      <c r="V112" s="72" t="s">
        <v>1029</v>
      </c>
      <c r="W112" s="32" t="s">
        <v>1070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4">
      <c r="A113" s="70">
        <v>113</v>
      </c>
      <c r="B113" s="76" t="s">
        <v>1071</v>
      </c>
      <c r="C113" s="58" t="s">
        <v>702</v>
      </c>
      <c r="D113" s="21" t="s">
        <v>844</v>
      </c>
      <c r="E113" s="75" t="s">
        <v>847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850</v>
      </c>
      <c r="P113" s="72" t="s">
        <v>1</v>
      </c>
      <c r="Q113" s="32" t="s">
        <v>1</v>
      </c>
      <c r="R113" s="72" t="s">
        <v>1025</v>
      </c>
      <c r="S113" s="85" t="s">
        <v>1072</v>
      </c>
      <c r="T113" s="72" t="s">
        <v>1027</v>
      </c>
      <c r="U113" s="79" t="s">
        <v>1073</v>
      </c>
      <c r="V113" s="72" t="s">
        <v>1029</v>
      </c>
      <c r="W113" s="32" t="s">
        <v>1074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4">
      <c r="A114" s="70">
        <v>114</v>
      </c>
      <c r="B114" s="76" t="s">
        <v>1075</v>
      </c>
      <c r="C114" s="58" t="s">
        <v>702</v>
      </c>
      <c r="D114" s="21" t="s">
        <v>844</v>
      </c>
      <c r="E114" s="75" t="s">
        <v>847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850</v>
      </c>
      <c r="P114" s="72" t="s">
        <v>1</v>
      </c>
      <c r="Q114" s="32" t="s">
        <v>1</v>
      </c>
      <c r="R114" s="72" t="s">
        <v>1025</v>
      </c>
      <c r="S114" s="85" t="s">
        <v>1076</v>
      </c>
      <c r="T114" s="72" t="s">
        <v>1027</v>
      </c>
      <c r="U114" s="79" t="s">
        <v>1077</v>
      </c>
      <c r="V114" s="72" t="s">
        <v>1029</v>
      </c>
      <c r="W114" s="32" t="s">
        <v>1078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4">
      <c r="A115" s="70">
        <v>115</v>
      </c>
      <c r="B115" s="76" t="s">
        <v>1079</v>
      </c>
      <c r="C115" s="58" t="s">
        <v>702</v>
      </c>
      <c r="D115" s="21" t="s">
        <v>844</v>
      </c>
      <c r="E115" s="75" t="s">
        <v>847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850</v>
      </c>
      <c r="P115" s="72" t="s">
        <v>1</v>
      </c>
      <c r="Q115" s="32" t="s">
        <v>1</v>
      </c>
      <c r="R115" s="72" t="s">
        <v>1025</v>
      </c>
      <c r="S115" s="85" t="s">
        <v>1080</v>
      </c>
      <c r="T115" s="72" t="s">
        <v>1027</v>
      </c>
      <c r="U115" s="79" t="s">
        <v>1081</v>
      </c>
      <c r="V115" s="72" t="s">
        <v>1029</v>
      </c>
      <c r="W115" s="32" t="s">
        <v>1082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4">
      <c r="A116" s="70">
        <v>116</v>
      </c>
      <c r="B116" s="76" t="s">
        <v>1083</v>
      </c>
      <c r="C116" s="58" t="s">
        <v>702</v>
      </c>
      <c r="D116" s="21" t="s">
        <v>844</v>
      </c>
      <c r="E116" s="75" t="s">
        <v>847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850</v>
      </c>
      <c r="P116" s="72" t="s">
        <v>1</v>
      </c>
      <c r="Q116" s="32" t="s">
        <v>1</v>
      </c>
      <c r="R116" s="72" t="s">
        <v>1025</v>
      </c>
      <c r="S116" s="85" t="s">
        <v>1084</v>
      </c>
      <c r="T116" s="72" t="s">
        <v>1027</v>
      </c>
      <c r="U116" s="79" t="s">
        <v>1085</v>
      </c>
      <c r="V116" s="72" t="s">
        <v>1029</v>
      </c>
      <c r="W116" s="32" t="s">
        <v>1086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4">
      <c r="A117" s="70">
        <v>117</v>
      </c>
      <c r="B117" s="76" t="s">
        <v>1087</v>
      </c>
      <c r="C117" s="58" t="s">
        <v>702</v>
      </c>
      <c r="D117" s="21" t="s">
        <v>844</v>
      </c>
      <c r="E117" s="75" t="s">
        <v>847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850</v>
      </c>
      <c r="P117" s="72" t="s">
        <v>1</v>
      </c>
      <c r="Q117" s="32" t="s">
        <v>1</v>
      </c>
      <c r="R117" s="72" t="s">
        <v>1025</v>
      </c>
      <c r="S117" s="85" t="s">
        <v>1088</v>
      </c>
      <c r="T117" s="72" t="s">
        <v>1027</v>
      </c>
      <c r="U117" s="79" t="s">
        <v>1089</v>
      </c>
      <c r="V117" s="72" t="s">
        <v>1029</v>
      </c>
      <c r="W117" s="32" t="s">
        <v>1090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4">
      <c r="A118" s="70">
        <v>118</v>
      </c>
      <c r="B118" s="76" t="s">
        <v>1091</v>
      </c>
      <c r="C118" s="58" t="s">
        <v>702</v>
      </c>
      <c r="D118" s="21" t="s">
        <v>844</v>
      </c>
      <c r="E118" s="75" t="s">
        <v>847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850</v>
      </c>
      <c r="P118" s="72" t="s">
        <v>1</v>
      </c>
      <c r="Q118" s="32" t="s">
        <v>1</v>
      </c>
      <c r="R118" s="72" t="s">
        <v>1025</v>
      </c>
      <c r="S118" s="85" t="s">
        <v>1092</v>
      </c>
      <c r="T118" s="72" t="s">
        <v>1027</v>
      </c>
      <c r="U118" s="79" t="s">
        <v>1093</v>
      </c>
      <c r="V118" s="72" t="s">
        <v>1029</v>
      </c>
      <c r="W118" s="32" t="s">
        <v>1094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4">
      <c r="A119" s="70">
        <v>119</v>
      </c>
      <c r="B119" s="76" t="s">
        <v>1095</v>
      </c>
      <c r="C119" s="58" t="s">
        <v>702</v>
      </c>
      <c r="D119" s="21" t="s">
        <v>844</v>
      </c>
      <c r="E119" s="75" t="s">
        <v>847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850</v>
      </c>
      <c r="P119" s="72" t="s">
        <v>1</v>
      </c>
      <c r="Q119" s="32" t="s">
        <v>1</v>
      </c>
      <c r="R119" s="72" t="s">
        <v>1025</v>
      </c>
      <c r="S119" s="85" t="s">
        <v>1096</v>
      </c>
      <c r="T119" s="72" t="s">
        <v>1027</v>
      </c>
      <c r="U119" s="79" t="s">
        <v>1097</v>
      </c>
      <c r="V119" s="72" t="s">
        <v>1029</v>
      </c>
      <c r="W119" s="32" t="s">
        <v>1098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4">
      <c r="A120" s="70">
        <v>120</v>
      </c>
      <c r="B120" s="76" t="s">
        <v>1099</v>
      </c>
      <c r="C120" s="58" t="s">
        <v>702</v>
      </c>
      <c r="D120" s="21" t="s">
        <v>844</v>
      </c>
      <c r="E120" s="75" t="s">
        <v>847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850</v>
      </c>
      <c r="P120" s="72" t="s">
        <v>1</v>
      </c>
      <c r="Q120" s="32" t="s">
        <v>1</v>
      </c>
      <c r="R120" s="72" t="s">
        <v>1025</v>
      </c>
      <c r="S120" s="85" t="s">
        <v>1100</v>
      </c>
      <c r="T120" s="72" t="s">
        <v>1027</v>
      </c>
      <c r="U120" s="79" t="s">
        <v>1101</v>
      </c>
      <c r="V120" s="72" t="s">
        <v>1029</v>
      </c>
      <c r="W120" s="32" t="s">
        <v>1102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4">
      <c r="A121" s="70">
        <v>121</v>
      </c>
      <c r="B121" s="76" t="s">
        <v>1103</v>
      </c>
      <c r="C121" s="58" t="s">
        <v>702</v>
      </c>
      <c r="D121" s="21" t="s">
        <v>844</v>
      </c>
      <c r="E121" s="75" t="s">
        <v>847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850</v>
      </c>
      <c r="P121" s="72" t="s">
        <v>1</v>
      </c>
      <c r="Q121" s="32" t="s">
        <v>1</v>
      </c>
      <c r="R121" s="72" t="s">
        <v>1025</v>
      </c>
      <c r="S121" s="85" t="s">
        <v>1104</v>
      </c>
      <c r="T121" s="72" t="s">
        <v>1027</v>
      </c>
      <c r="U121" s="79" t="s">
        <v>1105</v>
      </c>
      <c r="V121" s="72" t="s">
        <v>1029</v>
      </c>
      <c r="W121" s="32" t="s">
        <v>1106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4">
      <c r="A122" s="70">
        <v>122</v>
      </c>
      <c r="B122" s="76" t="s">
        <v>1107</v>
      </c>
      <c r="C122" s="58" t="s">
        <v>702</v>
      </c>
      <c r="D122" s="21" t="s">
        <v>844</v>
      </c>
      <c r="E122" s="75" t="s">
        <v>847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850</v>
      </c>
      <c r="P122" s="72" t="s">
        <v>1</v>
      </c>
      <c r="Q122" s="32" t="s">
        <v>1</v>
      </c>
      <c r="R122" s="72" t="s">
        <v>1025</v>
      </c>
      <c r="S122" s="85" t="s">
        <v>1108</v>
      </c>
      <c r="T122" s="72" t="s">
        <v>1027</v>
      </c>
      <c r="U122" s="79" t="s">
        <v>1109</v>
      </c>
      <c r="V122" s="72" t="s">
        <v>1029</v>
      </c>
      <c r="W122" s="32" t="s">
        <v>1110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4">
      <c r="A123" s="70">
        <v>123</v>
      </c>
      <c r="B123" s="76" t="s">
        <v>1111</v>
      </c>
      <c r="C123" s="58" t="s">
        <v>702</v>
      </c>
      <c r="D123" s="21" t="s">
        <v>844</v>
      </c>
      <c r="E123" s="75" t="s">
        <v>847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850</v>
      </c>
      <c r="P123" s="72" t="s">
        <v>1</v>
      </c>
      <c r="Q123" s="32" t="s">
        <v>1</v>
      </c>
      <c r="R123" s="72" t="s">
        <v>1025</v>
      </c>
      <c r="S123" s="85" t="s">
        <v>1112</v>
      </c>
      <c r="T123" s="72" t="s">
        <v>1027</v>
      </c>
      <c r="U123" s="79" t="s">
        <v>1113</v>
      </c>
      <c r="V123" s="72" t="s">
        <v>1029</v>
      </c>
      <c r="W123" s="32" t="s">
        <v>1114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4">
      <c r="A124" s="70">
        <v>124</v>
      </c>
      <c r="B124" s="76" t="s">
        <v>1115</v>
      </c>
      <c r="C124" s="58" t="s">
        <v>702</v>
      </c>
      <c r="D124" s="21" t="s">
        <v>844</v>
      </c>
      <c r="E124" s="75" t="s">
        <v>847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850</v>
      </c>
      <c r="P124" s="72" t="s">
        <v>1</v>
      </c>
      <c r="Q124" s="32" t="s">
        <v>1</v>
      </c>
      <c r="R124" s="72" t="s">
        <v>1025</v>
      </c>
      <c r="S124" s="85" t="s">
        <v>1116</v>
      </c>
      <c r="T124" s="72" t="s">
        <v>1027</v>
      </c>
      <c r="U124" s="79" t="s">
        <v>1117</v>
      </c>
      <c r="V124" s="72" t="s">
        <v>1029</v>
      </c>
      <c r="W124" s="32" t="s">
        <v>1118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4">
      <c r="A125" s="70">
        <v>125</v>
      </c>
      <c r="B125" s="76" t="s">
        <v>1119</v>
      </c>
      <c r="C125" s="58" t="s">
        <v>702</v>
      </c>
      <c r="D125" s="21" t="s">
        <v>844</v>
      </c>
      <c r="E125" s="75" t="s">
        <v>847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850</v>
      </c>
      <c r="P125" s="72" t="s">
        <v>1</v>
      </c>
      <c r="Q125" s="32" t="s">
        <v>1</v>
      </c>
      <c r="R125" s="72" t="s">
        <v>1025</v>
      </c>
      <c r="S125" s="85" t="s">
        <v>1120</v>
      </c>
      <c r="T125" s="72" t="s">
        <v>1027</v>
      </c>
      <c r="U125" s="79" t="s">
        <v>1121</v>
      </c>
      <c r="V125" s="72" t="s">
        <v>1029</v>
      </c>
      <c r="W125" s="32" t="s">
        <v>1122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4">
      <c r="A126" s="70">
        <v>126</v>
      </c>
      <c r="B126" s="76" t="s">
        <v>1123</v>
      </c>
      <c r="C126" s="58" t="s">
        <v>702</v>
      </c>
      <c r="D126" s="21" t="s">
        <v>844</v>
      </c>
      <c r="E126" s="75" t="s">
        <v>847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850</v>
      </c>
      <c r="P126" s="72" t="s">
        <v>1</v>
      </c>
      <c r="Q126" s="32" t="s">
        <v>1</v>
      </c>
      <c r="R126" s="72" t="s">
        <v>1025</v>
      </c>
      <c r="S126" s="85" t="s">
        <v>1124</v>
      </c>
      <c r="T126" s="72" t="s">
        <v>1027</v>
      </c>
      <c r="U126" s="79" t="s">
        <v>1125</v>
      </c>
      <c r="V126" s="72" t="s">
        <v>1029</v>
      </c>
      <c r="W126" s="32" t="s">
        <v>1126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4">
      <c r="A127" s="70">
        <v>127</v>
      </c>
      <c r="B127" s="76" t="s">
        <v>1127</v>
      </c>
      <c r="C127" s="58" t="s">
        <v>702</v>
      </c>
      <c r="D127" s="21" t="s">
        <v>844</v>
      </c>
      <c r="E127" s="75" t="s">
        <v>847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850</v>
      </c>
      <c r="P127" s="72" t="s">
        <v>1</v>
      </c>
      <c r="Q127" s="32" t="s">
        <v>1</v>
      </c>
      <c r="R127" s="72" t="s">
        <v>1025</v>
      </c>
      <c r="S127" s="85" t="s">
        <v>1128</v>
      </c>
      <c r="T127" s="72" t="s">
        <v>1027</v>
      </c>
      <c r="U127" s="79" t="s">
        <v>1129</v>
      </c>
      <c r="V127" s="72" t="s">
        <v>1029</v>
      </c>
      <c r="W127" s="32" t="s">
        <v>1130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4">
      <c r="A128" s="70">
        <v>128</v>
      </c>
      <c r="B128" s="76" t="s">
        <v>1131</v>
      </c>
      <c r="C128" s="58" t="s">
        <v>702</v>
      </c>
      <c r="D128" s="21" t="s">
        <v>844</v>
      </c>
      <c r="E128" s="75" t="s">
        <v>847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850</v>
      </c>
      <c r="P128" s="72" t="s">
        <v>1</v>
      </c>
      <c r="Q128" s="32" t="s">
        <v>1</v>
      </c>
      <c r="R128" s="72" t="s">
        <v>1025</v>
      </c>
      <c r="S128" s="85" t="s">
        <v>1132</v>
      </c>
      <c r="T128" s="72" t="s">
        <v>1027</v>
      </c>
      <c r="U128" s="79" t="s">
        <v>1133</v>
      </c>
      <c r="V128" s="72" t="s">
        <v>1029</v>
      </c>
      <c r="W128" s="32" t="s">
        <v>1134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4">
      <c r="A129" s="70">
        <v>129</v>
      </c>
      <c r="B129" s="74" t="s">
        <v>888</v>
      </c>
      <c r="C129" s="58" t="s">
        <v>702</v>
      </c>
      <c r="D129" s="21" t="s">
        <v>844</v>
      </c>
      <c r="E129" s="75" t="s">
        <v>847</v>
      </c>
      <c r="F129" s="83" t="s">
        <v>1135</v>
      </c>
      <c r="G129" s="84" t="s">
        <v>1111</v>
      </c>
      <c r="H129" s="83" t="s">
        <v>1135</v>
      </c>
      <c r="I129" s="75" t="s">
        <v>871</v>
      </c>
      <c r="J129" s="83" t="s">
        <v>880</v>
      </c>
      <c r="K129" s="84" t="s">
        <v>881</v>
      </c>
      <c r="L129" s="21" t="s">
        <v>1</v>
      </c>
      <c r="M129" s="23" t="s">
        <v>1</v>
      </c>
      <c r="N129" s="72" t="s">
        <v>88</v>
      </c>
      <c r="O129" s="43" t="s">
        <v>850</v>
      </c>
      <c r="P129" s="72" t="s">
        <v>1</v>
      </c>
      <c r="Q129" s="32" t="s">
        <v>1</v>
      </c>
      <c r="R129" s="72" t="s">
        <v>1025</v>
      </c>
      <c r="S129" s="85" t="s">
        <v>1112</v>
      </c>
      <c r="T129" s="72" t="s">
        <v>1027</v>
      </c>
      <c r="U129" s="79" t="s">
        <v>1113</v>
      </c>
      <c r="V129" s="72" t="s">
        <v>1029</v>
      </c>
      <c r="W129" s="32" t="s">
        <v>1114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4">
      <c r="A130" s="70">
        <v>130</v>
      </c>
      <c r="B130" s="74" t="s">
        <v>886</v>
      </c>
      <c r="C130" s="58" t="s">
        <v>702</v>
      </c>
      <c r="D130" s="21" t="s">
        <v>844</v>
      </c>
      <c r="E130" s="75" t="s">
        <v>847</v>
      </c>
      <c r="F130" s="83" t="s">
        <v>1135</v>
      </c>
      <c r="G130" s="84" t="s">
        <v>1024</v>
      </c>
      <c r="H130" s="83" t="s">
        <v>1135</v>
      </c>
      <c r="I130" s="75" t="s">
        <v>849</v>
      </c>
      <c r="J130" s="83" t="s">
        <v>880</v>
      </c>
      <c r="K130" s="84" t="s">
        <v>881</v>
      </c>
      <c r="L130" s="21" t="s">
        <v>1</v>
      </c>
      <c r="M130" s="23" t="s">
        <v>1</v>
      </c>
      <c r="N130" s="72" t="s">
        <v>88</v>
      </c>
      <c r="O130" s="43" t="s">
        <v>850</v>
      </c>
      <c r="P130" s="72" t="s">
        <v>1</v>
      </c>
      <c r="Q130" s="32" t="s">
        <v>1</v>
      </c>
      <c r="R130" s="72" t="s">
        <v>1025</v>
      </c>
      <c r="S130" s="85" t="s">
        <v>1026</v>
      </c>
      <c r="T130" s="72" t="s">
        <v>1027</v>
      </c>
      <c r="U130" s="79" t="s">
        <v>1028</v>
      </c>
      <c r="V130" s="72" t="s">
        <v>1029</v>
      </c>
      <c r="W130" s="32" t="s">
        <v>1030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4">
      <c r="A131" s="70">
        <v>131</v>
      </c>
      <c r="B131" s="74" t="s">
        <v>878</v>
      </c>
      <c r="C131" s="58" t="s">
        <v>702</v>
      </c>
      <c r="D131" s="21" t="s">
        <v>844</v>
      </c>
      <c r="E131" s="75" t="s">
        <v>847</v>
      </c>
      <c r="F131" s="83" t="s">
        <v>1135</v>
      </c>
      <c r="G131" s="84" t="s">
        <v>1039</v>
      </c>
      <c r="H131" s="83" t="s">
        <v>1135</v>
      </c>
      <c r="I131" s="75" t="s">
        <v>853</v>
      </c>
      <c r="J131" s="83" t="s">
        <v>880</v>
      </c>
      <c r="K131" s="84" t="s">
        <v>881</v>
      </c>
      <c r="L131" s="21" t="s">
        <v>1</v>
      </c>
      <c r="M131" s="23" t="s">
        <v>1</v>
      </c>
      <c r="N131" s="72" t="s">
        <v>88</v>
      </c>
      <c r="O131" s="43" t="s">
        <v>850</v>
      </c>
      <c r="P131" s="72" t="s">
        <v>1</v>
      </c>
      <c r="Q131" s="32" t="s">
        <v>1</v>
      </c>
      <c r="R131" s="72" t="s">
        <v>1025</v>
      </c>
      <c r="S131" s="85" t="s">
        <v>1040</v>
      </c>
      <c r="T131" s="72" t="s">
        <v>1027</v>
      </c>
      <c r="U131" s="79" t="s">
        <v>1041</v>
      </c>
      <c r="V131" s="72" t="s">
        <v>1029</v>
      </c>
      <c r="W131" s="32" t="s">
        <v>1042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4">
      <c r="A132" s="70">
        <v>132</v>
      </c>
      <c r="B132" s="74" t="s">
        <v>894</v>
      </c>
      <c r="C132" s="58" t="s">
        <v>702</v>
      </c>
      <c r="D132" s="21" t="s">
        <v>844</v>
      </c>
      <c r="E132" s="75" t="s">
        <v>847</v>
      </c>
      <c r="F132" s="83" t="s">
        <v>1135</v>
      </c>
      <c r="G132" s="84" t="s">
        <v>1115</v>
      </c>
      <c r="H132" s="83" t="s">
        <v>1135</v>
      </c>
      <c r="I132" s="75" t="s">
        <v>872</v>
      </c>
      <c r="J132" s="83" t="s">
        <v>880</v>
      </c>
      <c r="K132" s="84" t="s">
        <v>881</v>
      </c>
      <c r="L132" s="21" t="s">
        <v>1</v>
      </c>
      <c r="M132" s="23" t="s">
        <v>1</v>
      </c>
      <c r="N132" s="72" t="s">
        <v>88</v>
      </c>
      <c r="O132" s="43" t="s">
        <v>850</v>
      </c>
      <c r="P132" s="72" t="s">
        <v>1</v>
      </c>
      <c r="Q132" s="32" t="s">
        <v>1</v>
      </c>
      <c r="R132" s="72" t="s">
        <v>1025</v>
      </c>
      <c r="S132" s="85" t="s">
        <v>1116</v>
      </c>
      <c r="T132" s="72" t="s">
        <v>1027</v>
      </c>
      <c r="U132" s="79" t="s">
        <v>1117</v>
      </c>
      <c r="V132" s="72" t="s">
        <v>1029</v>
      </c>
      <c r="W132" s="32" t="s">
        <v>1118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4">
      <c r="A133" s="70">
        <v>133</v>
      </c>
      <c r="B133" s="74" t="s">
        <v>884</v>
      </c>
      <c r="C133" s="58" t="s">
        <v>702</v>
      </c>
      <c r="D133" s="21" t="s">
        <v>844</v>
      </c>
      <c r="E133" s="75" t="s">
        <v>847</v>
      </c>
      <c r="F133" s="83" t="s">
        <v>1135</v>
      </c>
      <c r="G133" s="84" t="s">
        <v>1079</v>
      </c>
      <c r="H133" s="83" t="s">
        <v>1135</v>
      </c>
      <c r="I133" s="75" t="s">
        <v>863</v>
      </c>
      <c r="J133" s="83" t="s">
        <v>880</v>
      </c>
      <c r="K133" s="84" t="s">
        <v>881</v>
      </c>
      <c r="L133" s="21" t="s">
        <v>1</v>
      </c>
      <c r="M133" s="23" t="s">
        <v>1</v>
      </c>
      <c r="N133" s="72" t="s">
        <v>88</v>
      </c>
      <c r="O133" s="43" t="s">
        <v>850</v>
      </c>
      <c r="P133" s="72" t="s">
        <v>1</v>
      </c>
      <c r="Q133" s="32" t="s">
        <v>1</v>
      </c>
      <c r="R133" s="72" t="s">
        <v>1025</v>
      </c>
      <c r="S133" s="85" t="s">
        <v>1080</v>
      </c>
      <c r="T133" s="72" t="s">
        <v>1027</v>
      </c>
      <c r="U133" s="79" t="s">
        <v>1081</v>
      </c>
      <c r="V133" s="72" t="s">
        <v>1029</v>
      </c>
      <c r="W133" s="32" t="s">
        <v>1082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4">
      <c r="A134" s="70">
        <v>134</v>
      </c>
      <c r="B134" s="74" t="s">
        <v>892</v>
      </c>
      <c r="C134" s="58" t="s">
        <v>702</v>
      </c>
      <c r="D134" s="21" t="s">
        <v>844</v>
      </c>
      <c r="E134" s="75" t="s">
        <v>847</v>
      </c>
      <c r="F134" s="83" t="s">
        <v>1135</v>
      </c>
      <c r="G134" s="84" t="s">
        <v>1035</v>
      </c>
      <c r="H134" s="83" t="s">
        <v>1135</v>
      </c>
      <c r="I134" s="75" t="s">
        <v>852</v>
      </c>
      <c r="J134" s="83" t="s">
        <v>880</v>
      </c>
      <c r="K134" s="84" t="s">
        <v>881</v>
      </c>
      <c r="L134" s="21" t="s">
        <v>1</v>
      </c>
      <c r="M134" s="23" t="s">
        <v>1</v>
      </c>
      <c r="N134" s="72" t="s">
        <v>88</v>
      </c>
      <c r="O134" s="43" t="s">
        <v>850</v>
      </c>
      <c r="P134" s="72" t="s">
        <v>1</v>
      </c>
      <c r="Q134" s="32" t="s">
        <v>1</v>
      </c>
      <c r="R134" s="72" t="s">
        <v>1025</v>
      </c>
      <c r="S134" s="85" t="s">
        <v>1036</v>
      </c>
      <c r="T134" s="72" t="s">
        <v>1027</v>
      </c>
      <c r="U134" s="79" t="s">
        <v>1037</v>
      </c>
      <c r="V134" s="72" t="s">
        <v>1029</v>
      </c>
      <c r="W134" s="32" t="s">
        <v>1038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4">
      <c r="A135" s="70">
        <v>135</v>
      </c>
      <c r="B135" s="74" t="s">
        <v>890</v>
      </c>
      <c r="C135" s="58" t="s">
        <v>702</v>
      </c>
      <c r="D135" s="21" t="s">
        <v>844</v>
      </c>
      <c r="E135" s="75" t="s">
        <v>847</v>
      </c>
      <c r="F135" s="83" t="s">
        <v>1135</v>
      </c>
      <c r="G135" s="84" t="s">
        <v>1131</v>
      </c>
      <c r="H135" s="83" t="s">
        <v>1135</v>
      </c>
      <c r="I135" s="75" t="s">
        <v>876</v>
      </c>
      <c r="J135" s="83" t="s">
        <v>880</v>
      </c>
      <c r="K135" s="84" t="s">
        <v>881</v>
      </c>
      <c r="L135" s="21" t="s">
        <v>1</v>
      </c>
      <c r="M135" s="23" t="s">
        <v>1</v>
      </c>
      <c r="N135" s="72" t="s">
        <v>88</v>
      </c>
      <c r="O135" s="43" t="s">
        <v>850</v>
      </c>
      <c r="P135" s="72" t="s">
        <v>1</v>
      </c>
      <c r="Q135" s="32" t="s">
        <v>1</v>
      </c>
      <c r="R135" s="72" t="s">
        <v>1025</v>
      </c>
      <c r="S135" s="85" t="s">
        <v>1132</v>
      </c>
      <c r="T135" s="72" t="s">
        <v>1027</v>
      </c>
      <c r="U135" s="79" t="s">
        <v>1133</v>
      </c>
      <c r="V135" s="72" t="s">
        <v>1029</v>
      </c>
      <c r="W135" s="32" t="s">
        <v>1134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4">
      <c r="A136" s="70">
        <v>136</v>
      </c>
      <c r="B136" s="74" t="s">
        <v>896</v>
      </c>
      <c r="C136" s="58" t="s">
        <v>702</v>
      </c>
      <c r="D136" s="21" t="s">
        <v>844</v>
      </c>
      <c r="E136" s="75" t="s">
        <v>847</v>
      </c>
      <c r="F136" s="83" t="s">
        <v>1135</v>
      </c>
      <c r="G136" s="84" t="s">
        <v>1063</v>
      </c>
      <c r="H136" s="83" t="s">
        <v>1135</v>
      </c>
      <c r="I136" s="75" t="s">
        <v>859</v>
      </c>
      <c r="J136" s="83" t="s">
        <v>880</v>
      </c>
      <c r="K136" s="84" t="s">
        <v>898</v>
      </c>
      <c r="L136" s="21" t="s">
        <v>1</v>
      </c>
      <c r="M136" s="23" t="s">
        <v>1</v>
      </c>
      <c r="N136" s="72" t="s">
        <v>88</v>
      </c>
      <c r="O136" s="43" t="s">
        <v>850</v>
      </c>
      <c r="P136" s="72" t="s">
        <v>1</v>
      </c>
      <c r="Q136" s="32" t="s">
        <v>1</v>
      </c>
      <c r="R136" s="72" t="s">
        <v>1025</v>
      </c>
      <c r="S136" s="85" t="s">
        <v>1064</v>
      </c>
      <c r="T136" s="72" t="s">
        <v>1027</v>
      </c>
      <c r="U136" s="79" t="s">
        <v>1065</v>
      </c>
      <c r="V136" s="72" t="s">
        <v>1029</v>
      </c>
      <c r="W136" s="32" t="s">
        <v>1066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4">
      <c r="A137" s="70">
        <v>137</v>
      </c>
      <c r="B137" s="74" t="s">
        <v>900</v>
      </c>
      <c r="C137" s="58" t="s">
        <v>702</v>
      </c>
      <c r="D137" s="21" t="s">
        <v>844</v>
      </c>
      <c r="E137" s="75" t="s">
        <v>847</v>
      </c>
      <c r="F137" s="83" t="s">
        <v>1135</v>
      </c>
      <c r="G137" s="84" t="s">
        <v>1095</v>
      </c>
      <c r="H137" s="83" t="s">
        <v>1135</v>
      </c>
      <c r="I137" s="75" t="s">
        <v>867</v>
      </c>
      <c r="J137" s="83" t="s">
        <v>880</v>
      </c>
      <c r="K137" s="84" t="s">
        <v>898</v>
      </c>
      <c r="L137" s="21" t="s">
        <v>1</v>
      </c>
      <c r="M137" s="23" t="s">
        <v>1</v>
      </c>
      <c r="N137" s="72" t="s">
        <v>88</v>
      </c>
      <c r="O137" s="43" t="s">
        <v>850</v>
      </c>
      <c r="P137" s="72" t="s">
        <v>1</v>
      </c>
      <c r="Q137" s="32" t="s">
        <v>1</v>
      </c>
      <c r="R137" s="72" t="s">
        <v>1025</v>
      </c>
      <c r="S137" s="85" t="s">
        <v>1096</v>
      </c>
      <c r="T137" s="72" t="s">
        <v>1027</v>
      </c>
      <c r="U137" s="79" t="s">
        <v>1097</v>
      </c>
      <c r="V137" s="72" t="s">
        <v>1029</v>
      </c>
      <c r="W137" s="32" t="s">
        <v>1098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4">
      <c r="A138" s="70">
        <v>138</v>
      </c>
      <c r="B138" s="74" t="s">
        <v>902</v>
      </c>
      <c r="C138" s="58" t="s">
        <v>702</v>
      </c>
      <c r="D138" s="21" t="s">
        <v>844</v>
      </c>
      <c r="E138" s="75" t="s">
        <v>847</v>
      </c>
      <c r="F138" s="83" t="s">
        <v>1135</v>
      </c>
      <c r="G138" s="84" t="s">
        <v>1047</v>
      </c>
      <c r="H138" s="83" t="s">
        <v>1135</v>
      </c>
      <c r="I138" s="75" t="s">
        <v>855</v>
      </c>
      <c r="J138" s="83" t="s">
        <v>880</v>
      </c>
      <c r="K138" s="84" t="s">
        <v>898</v>
      </c>
      <c r="L138" s="21" t="s">
        <v>1</v>
      </c>
      <c r="M138" s="23" t="s">
        <v>1</v>
      </c>
      <c r="N138" s="72" t="s">
        <v>88</v>
      </c>
      <c r="O138" s="43" t="s">
        <v>850</v>
      </c>
      <c r="P138" s="72" t="s">
        <v>1</v>
      </c>
      <c r="Q138" s="32" t="s">
        <v>1</v>
      </c>
      <c r="R138" s="72" t="s">
        <v>1025</v>
      </c>
      <c r="S138" s="85" t="s">
        <v>1048</v>
      </c>
      <c r="T138" s="72" t="s">
        <v>1027</v>
      </c>
      <c r="U138" s="79" t="s">
        <v>1049</v>
      </c>
      <c r="V138" s="72" t="s">
        <v>1029</v>
      </c>
      <c r="W138" s="32" t="s">
        <v>1050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4">
      <c r="A139" s="70">
        <v>139</v>
      </c>
      <c r="B139" s="74" t="s">
        <v>904</v>
      </c>
      <c r="C139" s="58" t="s">
        <v>702</v>
      </c>
      <c r="D139" s="21" t="s">
        <v>844</v>
      </c>
      <c r="E139" s="75" t="s">
        <v>847</v>
      </c>
      <c r="F139" s="83" t="s">
        <v>1135</v>
      </c>
      <c r="G139" s="84" t="s">
        <v>1103</v>
      </c>
      <c r="H139" s="83" t="s">
        <v>1135</v>
      </c>
      <c r="I139" s="75" t="s">
        <v>869</v>
      </c>
      <c r="J139" s="83" t="s">
        <v>880</v>
      </c>
      <c r="K139" s="84" t="s">
        <v>898</v>
      </c>
      <c r="L139" s="21" t="s">
        <v>1</v>
      </c>
      <c r="M139" s="23" t="s">
        <v>1</v>
      </c>
      <c r="N139" s="72" t="s">
        <v>88</v>
      </c>
      <c r="O139" s="43" t="s">
        <v>850</v>
      </c>
      <c r="P139" s="72" t="s">
        <v>1</v>
      </c>
      <c r="Q139" s="32" t="s">
        <v>1</v>
      </c>
      <c r="R139" s="72" t="s">
        <v>1025</v>
      </c>
      <c r="S139" s="85" t="s">
        <v>1104</v>
      </c>
      <c r="T139" s="72" t="s">
        <v>1027</v>
      </c>
      <c r="U139" s="79" t="s">
        <v>1105</v>
      </c>
      <c r="V139" s="72" t="s">
        <v>1029</v>
      </c>
      <c r="W139" s="32" t="s">
        <v>1106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4">
      <c r="A140" s="70">
        <v>140</v>
      </c>
      <c r="B140" s="74" t="s">
        <v>906</v>
      </c>
      <c r="C140" s="58" t="s">
        <v>702</v>
      </c>
      <c r="D140" s="21" t="s">
        <v>844</v>
      </c>
      <c r="E140" s="75" t="s">
        <v>847</v>
      </c>
      <c r="F140" s="83" t="s">
        <v>1135</v>
      </c>
      <c r="G140" s="84" t="s">
        <v>1083</v>
      </c>
      <c r="H140" s="83" t="s">
        <v>1135</v>
      </c>
      <c r="I140" s="75" t="s">
        <v>864</v>
      </c>
      <c r="J140" s="83" t="s">
        <v>880</v>
      </c>
      <c r="K140" s="84" t="s">
        <v>898</v>
      </c>
      <c r="L140" s="21" t="s">
        <v>1</v>
      </c>
      <c r="M140" s="23" t="s">
        <v>1</v>
      </c>
      <c r="N140" s="72" t="s">
        <v>88</v>
      </c>
      <c r="O140" s="43" t="s">
        <v>850</v>
      </c>
      <c r="P140" s="72" t="s">
        <v>1</v>
      </c>
      <c r="Q140" s="32" t="s">
        <v>1</v>
      </c>
      <c r="R140" s="72" t="s">
        <v>1025</v>
      </c>
      <c r="S140" s="85" t="s">
        <v>1084</v>
      </c>
      <c r="T140" s="72" t="s">
        <v>1027</v>
      </c>
      <c r="U140" s="79" t="s">
        <v>1085</v>
      </c>
      <c r="V140" s="72" t="s">
        <v>1029</v>
      </c>
      <c r="W140" s="32" t="s">
        <v>1086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4">
      <c r="A141" s="70">
        <v>141</v>
      </c>
      <c r="B141" s="74" t="s">
        <v>908</v>
      </c>
      <c r="C141" s="58" t="s">
        <v>702</v>
      </c>
      <c r="D141" s="21" t="s">
        <v>844</v>
      </c>
      <c r="E141" s="75" t="s">
        <v>847</v>
      </c>
      <c r="F141" s="83" t="s">
        <v>1135</v>
      </c>
      <c r="G141" s="84" t="s">
        <v>1091</v>
      </c>
      <c r="H141" s="83" t="s">
        <v>1135</v>
      </c>
      <c r="I141" s="75" t="s">
        <v>866</v>
      </c>
      <c r="J141" s="83" t="s">
        <v>880</v>
      </c>
      <c r="K141" s="84" t="s">
        <v>898</v>
      </c>
      <c r="L141" s="21" t="s">
        <v>1</v>
      </c>
      <c r="M141" s="23" t="s">
        <v>1</v>
      </c>
      <c r="N141" s="72" t="s">
        <v>88</v>
      </c>
      <c r="O141" s="43" t="s">
        <v>850</v>
      </c>
      <c r="P141" s="72" t="s">
        <v>1</v>
      </c>
      <c r="Q141" s="32" t="s">
        <v>1</v>
      </c>
      <c r="R141" s="72" t="s">
        <v>1025</v>
      </c>
      <c r="S141" s="85" t="s">
        <v>1092</v>
      </c>
      <c r="T141" s="72" t="s">
        <v>1027</v>
      </c>
      <c r="U141" s="79" t="s">
        <v>1093</v>
      </c>
      <c r="V141" s="72" t="s">
        <v>1029</v>
      </c>
      <c r="W141" s="32" t="s">
        <v>1094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4">
      <c r="A142" s="70">
        <v>142</v>
      </c>
      <c r="B142" s="74" t="s">
        <v>910</v>
      </c>
      <c r="C142" s="58" t="s">
        <v>702</v>
      </c>
      <c r="D142" s="21" t="s">
        <v>844</v>
      </c>
      <c r="E142" s="75" t="s">
        <v>847</v>
      </c>
      <c r="F142" s="83" t="s">
        <v>1135</v>
      </c>
      <c r="G142" s="84" t="s">
        <v>1031</v>
      </c>
      <c r="H142" s="83" t="s">
        <v>1135</v>
      </c>
      <c r="I142" s="75" t="s">
        <v>851</v>
      </c>
      <c r="J142" s="83" t="s">
        <v>880</v>
      </c>
      <c r="K142" s="84" t="s">
        <v>898</v>
      </c>
      <c r="L142" s="21" t="s">
        <v>1</v>
      </c>
      <c r="M142" s="23" t="s">
        <v>1</v>
      </c>
      <c r="N142" s="72" t="s">
        <v>88</v>
      </c>
      <c r="O142" s="43" t="s">
        <v>850</v>
      </c>
      <c r="P142" s="72" t="s">
        <v>1</v>
      </c>
      <c r="Q142" s="32" t="s">
        <v>1</v>
      </c>
      <c r="R142" s="72" t="s">
        <v>1025</v>
      </c>
      <c r="S142" s="85" t="s">
        <v>1032</v>
      </c>
      <c r="T142" s="72" t="s">
        <v>1027</v>
      </c>
      <c r="U142" s="79" t="s">
        <v>1033</v>
      </c>
      <c r="V142" s="72" t="s">
        <v>1029</v>
      </c>
      <c r="W142" s="32" t="s">
        <v>1034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4">
      <c r="A143" s="70">
        <v>143</v>
      </c>
      <c r="B143" s="74" t="s">
        <v>912</v>
      </c>
      <c r="C143" s="58" t="s">
        <v>702</v>
      </c>
      <c r="D143" s="21" t="s">
        <v>844</v>
      </c>
      <c r="E143" s="75" t="s">
        <v>847</v>
      </c>
      <c r="F143" s="83" t="s">
        <v>1135</v>
      </c>
      <c r="G143" s="84" t="s">
        <v>1127</v>
      </c>
      <c r="H143" s="83" t="s">
        <v>1135</v>
      </c>
      <c r="I143" s="75" t="s">
        <v>875</v>
      </c>
      <c r="J143" s="83" t="s">
        <v>880</v>
      </c>
      <c r="K143" s="84" t="s">
        <v>898</v>
      </c>
      <c r="L143" s="21" t="s">
        <v>1</v>
      </c>
      <c r="M143" s="23" t="s">
        <v>1</v>
      </c>
      <c r="N143" s="72" t="s">
        <v>88</v>
      </c>
      <c r="O143" s="43" t="s">
        <v>850</v>
      </c>
      <c r="P143" s="72" t="s">
        <v>1</v>
      </c>
      <c r="Q143" s="32" t="s">
        <v>1</v>
      </c>
      <c r="R143" s="72" t="s">
        <v>1025</v>
      </c>
      <c r="S143" s="85" t="s">
        <v>1128</v>
      </c>
      <c r="T143" s="72" t="s">
        <v>1027</v>
      </c>
      <c r="U143" s="79" t="s">
        <v>1129</v>
      </c>
      <c r="V143" s="72" t="s">
        <v>1029</v>
      </c>
      <c r="W143" s="32" t="s">
        <v>1130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4">
      <c r="A144" s="70">
        <v>144</v>
      </c>
      <c r="B144" s="74" t="s">
        <v>914</v>
      </c>
      <c r="C144" s="58" t="s">
        <v>702</v>
      </c>
      <c r="D144" s="21" t="s">
        <v>844</v>
      </c>
      <c r="E144" s="75" t="s">
        <v>847</v>
      </c>
      <c r="F144" s="83" t="s">
        <v>1135</v>
      </c>
      <c r="G144" s="84" t="s">
        <v>1043</v>
      </c>
      <c r="H144" s="83" t="s">
        <v>1135</v>
      </c>
      <c r="I144" s="75" t="s">
        <v>854</v>
      </c>
      <c r="J144" s="83" t="s">
        <v>880</v>
      </c>
      <c r="K144" s="84" t="s">
        <v>898</v>
      </c>
      <c r="L144" s="21" t="s">
        <v>1</v>
      </c>
      <c r="M144" s="23" t="s">
        <v>1</v>
      </c>
      <c r="N144" s="72" t="s">
        <v>88</v>
      </c>
      <c r="O144" s="43" t="s">
        <v>850</v>
      </c>
      <c r="P144" s="72" t="s">
        <v>1</v>
      </c>
      <c r="Q144" s="32" t="s">
        <v>1</v>
      </c>
      <c r="R144" s="72" t="s">
        <v>1025</v>
      </c>
      <c r="S144" s="85" t="s">
        <v>1044</v>
      </c>
      <c r="T144" s="72" t="s">
        <v>1027</v>
      </c>
      <c r="U144" s="79" t="s">
        <v>1045</v>
      </c>
      <c r="V144" s="72" t="s">
        <v>1029</v>
      </c>
      <c r="W144" s="32" t="s">
        <v>1046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4">
      <c r="A145" s="70">
        <v>145</v>
      </c>
      <c r="B145" s="74" t="s">
        <v>934</v>
      </c>
      <c r="C145" s="58" t="s">
        <v>702</v>
      </c>
      <c r="D145" s="21" t="s">
        <v>844</v>
      </c>
      <c r="E145" s="75" t="s">
        <v>847</v>
      </c>
      <c r="F145" s="83" t="s">
        <v>1135</v>
      </c>
      <c r="G145" s="84" t="s">
        <v>1075</v>
      </c>
      <c r="H145" s="83" t="s">
        <v>1135</v>
      </c>
      <c r="I145" s="75" t="s">
        <v>862</v>
      </c>
      <c r="J145" s="83" t="s">
        <v>880</v>
      </c>
      <c r="K145" s="84" t="s">
        <v>936</v>
      </c>
      <c r="L145" s="21" t="s">
        <v>1</v>
      </c>
      <c r="M145" s="23" t="s">
        <v>1</v>
      </c>
      <c r="N145" s="72" t="s">
        <v>88</v>
      </c>
      <c r="O145" s="43" t="s">
        <v>850</v>
      </c>
      <c r="P145" s="72" t="s">
        <v>1</v>
      </c>
      <c r="Q145" s="32" t="s">
        <v>1</v>
      </c>
      <c r="R145" s="72" t="s">
        <v>1025</v>
      </c>
      <c r="S145" s="85" t="s">
        <v>1076</v>
      </c>
      <c r="T145" s="72" t="s">
        <v>1027</v>
      </c>
      <c r="U145" s="79" t="s">
        <v>1077</v>
      </c>
      <c r="V145" s="72" t="s">
        <v>1029</v>
      </c>
      <c r="W145" s="32" t="s">
        <v>1078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4">
      <c r="A146" s="70">
        <v>146</v>
      </c>
      <c r="B146" s="74" t="s">
        <v>938</v>
      </c>
      <c r="C146" s="58" t="s">
        <v>702</v>
      </c>
      <c r="D146" s="21" t="s">
        <v>844</v>
      </c>
      <c r="E146" s="75" t="s">
        <v>847</v>
      </c>
      <c r="F146" s="83" t="s">
        <v>1135</v>
      </c>
      <c r="G146" s="84" t="s">
        <v>1055</v>
      </c>
      <c r="H146" s="83" t="s">
        <v>1135</v>
      </c>
      <c r="I146" s="75" t="s">
        <v>857</v>
      </c>
      <c r="J146" s="83" t="s">
        <v>880</v>
      </c>
      <c r="K146" s="84" t="s">
        <v>936</v>
      </c>
      <c r="L146" s="21" t="s">
        <v>1</v>
      </c>
      <c r="M146" s="23" t="s">
        <v>1</v>
      </c>
      <c r="N146" s="72" t="s">
        <v>88</v>
      </c>
      <c r="O146" s="43" t="s">
        <v>850</v>
      </c>
      <c r="P146" s="72" t="s">
        <v>1</v>
      </c>
      <c r="Q146" s="32" t="s">
        <v>1</v>
      </c>
      <c r="R146" s="72" t="s">
        <v>1025</v>
      </c>
      <c r="S146" s="85" t="s">
        <v>1056</v>
      </c>
      <c r="T146" s="72" t="s">
        <v>1027</v>
      </c>
      <c r="U146" s="79" t="s">
        <v>1057</v>
      </c>
      <c r="V146" s="72" t="s">
        <v>1029</v>
      </c>
      <c r="W146" s="32" t="s">
        <v>1058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4">
      <c r="A147" s="70">
        <v>147</v>
      </c>
      <c r="B147" s="74" t="s">
        <v>942</v>
      </c>
      <c r="C147" s="58" t="s">
        <v>702</v>
      </c>
      <c r="D147" s="21" t="s">
        <v>844</v>
      </c>
      <c r="E147" s="75" t="s">
        <v>847</v>
      </c>
      <c r="F147" s="83" t="s">
        <v>1135</v>
      </c>
      <c r="G147" s="84" t="s">
        <v>1099</v>
      </c>
      <c r="H147" s="83" t="s">
        <v>1135</v>
      </c>
      <c r="I147" s="75" t="s">
        <v>868</v>
      </c>
      <c r="J147" s="83" t="s">
        <v>880</v>
      </c>
      <c r="K147" s="84" t="s">
        <v>936</v>
      </c>
      <c r="L147" s="21" t="s">
        <v>1</v>
      </c>
      <c r="M147" s="23" t="s">
        <v>1</v>
      </c>
      <c r="N147" s="72" t="s">
        <v>88</v>
      </c>
      <c r="O147" s="43" t="s">
        <v>850</v>
      </c>
      <c r="P147" s="72" t="s">
        <v>1</v>
      </c>
      <c r="Q147" s="32" t="s">
        <v>1</v>
      </c>
      <c r="R147" s="72" t="s">
        <v>1025</v>
      </c>
      <c r="S147" s="85" t="s">
        <v>1100</v>
      </c>
      <c r="T147" s="72" t="s">
        <v>1027</v>
      </c>
      <c r="U147" s="79" t="s">
        <v>1101</v>
      </c>
      <c r="V147" s="72" t="s">
        <v>1029</v>
      </c>
      <c r="W147" s="32" t="s">
        <v>1102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4">
      <c r="A148" s="70">
        <v>148</v>
      </c>
      <c r="B148" s="74" t="s">
        <v>940</v>
      </c>
      <c r="C148" s="58" t="s">
        <v>702</v>
      </c>
      <c r="D148" s="21" t="s">
        <v>844</v>
      </c>
      <c r="E148" s="75" t="s">
        <v>847</v>
      </c>
      <c r="F148" s="83" t="s">
        <v>1135</v>
      </c>
      <c r="G148" s="84" t="s">
        <v>1123</v>
      </c>
      <c r="H148" s="83" t="s">
        <v>1135</v>
      </c>
      <c r="I148" s="75" t="s">
        <v>874</v>
      </c>
      <c r="J148" s="83" t="s">
        <v>880</v>
      </c>
      <c r="K148" s="84" t="s">
        <v>936</v>
      </c>
      <c r="L148" s="21" t="s">
        <v>1</v>
      </c>
      <c r="M148" s="23" t="s">
        <v>1</v>
      </c>
      <c r="N148" s="72" t="s">
        <v>88</v>
      </c>
      <c r="O148" s="43" t="s">
        <v>850</v>
      </c>
      <c r="P148" s="72" t="s">
        <v>1</v>
      </c>
      <c r="Q148" s="32" t="s">
        <v>1</v>
      </c>
      <c r="R148" s="72" t="s">
        <v>1025</v>
      </c>
      <c r="S148" s="85" t="s">
        <v>1124</v>
      </c>
      <c r="T148" s="72" t="s">
        <v>1027</v>
      </c>
      <c r="U148" s="79" t="s">
        <v>1125</v>
      </c>
      <c r="V148" s="72" t="s">
        <v>1029</v>
      </c>
      <c r="W148" s="32" t="s">
        <v>1126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4">
      <c r="A149" s="70">
        <v>149</v>
      </c>
      <c r="B149" s="74" t="s">
        <v>926</v>
      </c>
      <c r="C149" s="58" t="s">
        <v>702</v>
      </c>
      <c r="D149" s="21" t="s">
        <v>844</v>
      </c>
      <c r="E149" s="75" t="s">
        <v>847</v>
      </c>
      <c r="F149" s="83" t="s">
        <v>1135</v>
      </c>
      <c r="G149" s="84" t="s">
        <v>1087</v>
      </c>
      <c r="H149" s="83" t="s">
        <v>1135</v>
      </c>
      <c r="I149" s="75" t="s">
        <v>865</v>
      </c>
      <c r="J149" s="83" t="s">
        <v>880</v>
      </c>
      <c r="K149" s="84" t="s">
        <v>928</v>
      </c>
      <c r="L149" s="21" t="s">
        <v>1</v>
      </c>
      <c r="M149" s="23" t="s">
        <v>1</v>
      </c>
      <c r="N149" s="72" t="s">
        <v>88</v>
      </c>
      <c r="O149" s="43" t="s">
        <v>850</v>
      </c>
      <c r="P149" s="72" t="s">
        <v>1</v>
      </c>
      <c r="Q149" s="32" t="s">
        <v>1</v>
      </c>
      <c r="R149" s="72" t="s">
        <v>1025</v>
      </c>
      <c r="S149" s="85" t="s">
        <v>1088</v>
      </c>
      <c r="T149" s="72" t="s">
        <v>1027</v>
      </c>
      <c r="U149" s="79" t="s">
        <v>1089</v>
      </c>
      <c r="V149" s="72" t="s">
        <v>1029</v>
      </c>
      <c r="W149" s="32" t="s">
        <v>1090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4">
      <c r="A150" s="70">
        <v>150</v>
      </c>
      <c r="B150" s="74" t="s">
        <v>930</v>
      </c>
      <c r="C150" s="58" t="s">
        <v>702</v>
      </c>
      <c r="D150" s="21" t="s">
        <v>844</v>
      </c>
      <c r="E150" s="75" t="s">
        <v>847</v>
      </c>
      <c r="F150" s="83" t="s">
        <v>1135</v>
      </c>
      <c r="G150" s="84" t="s">
        <v>1119</v>
      </c>
      <c r="H150" s="83" t="s">
        <v>1135</v>
      </c>
      <c r="I150" s="75" t="s">
        <v>873</v>
      </c>
      <c r="J150" s="83" t="s">
        <v>880</v>
      </c>
      <c r="K150" s="84" t="s">
        <v>928</v>
      </c>
      <c r="L150" s="21" t="s">
        <v>1</v>
      </c>
      <c r="M150" s="23" t="s">
        <v>1</v>
      </c>
      <c r="N150" s="72" t="s">
        <v>88</v>
      </c>
      <c r="O150" s="43" t="s">
        <v>850</v>
      </c>
      <c r="P150" s="72" t="s">
        <v>1</v>
      </c>
      <c r="Q150" s="32" t="s">
        <v>1</v>
      </c>
      <c r="R150" s="72" t="s">
        <v>1025</v>
      </c>
      <c r="S150" s="85" t="s">
        <v>1120</v>
      </c>
      <c r="T150" s="72" t="s">
        <v>1027</v>
      </c>
      <c r="U150" s="79" t="s">
        <v>1121</v>
      </c>
      <c r="V150" s="72" t="s">
        <v>1029</v>
      </c>
      <c r="W150" s="32" t="s">
        <v>1122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4">
      <c r="A151" s="70">
        <v>151</v>
      </c>
      <c r="B151" s="74" t="s">
        <v>932</v>
      </c>
      <c r="C151" s="58" t="s">
        <v>702</v>
      </c>
      <c r="D151" s="21" t="s">
        <v>844</v>
      </c>
      <c r="E151" s="75" t="s">
        <v>847</v>
      </c>
      <c r="F151" s="83" t="s">
        <v>1135</v>
      </c>
      <c r="G151" s="84" t="s">
        <v>1107</v>
      </c>
      <c r="H151" s="83" t="s">
        <v>1135</v>
      </c>
      <c r="I151" s="75" t="s">
        <v>870</v>
      </c>
      <c r="J151" s="83" t="s">
        <v>880</v>
      </c>
      <c r="K151" s="84" t="s">
        <v>928</v>
      </c>
      <c r="L151" s="21" t="s">
        <v>1</v>
      </c>
      <c r="M151" s="23" t="s">
        <v>1</v>
      </c>
      <c r="N151" s="72" t="s">
        <v>88</v>
      </c>
      <c r="O151" s="43" t="s">
        <v>850</v>
      </c>
      <c r="P151" s="72" t="s">
        <v>1</v>
      </c>
      <c r="Q151" s="32" t="s">
        <v>1</v>
      </c>
      <c r="R151" s="72" t="s">
        <v>1025</v>
      </c>
      <c r="S151" s="85" t="s">
        <v>1108</v>
      </c>
      <c r="T151" s="72" t="s">
        <v>1027</v>
      </c>
      <c r="U151" s="79" t="s">
        <v>1109</v>
      </c>
      <c r="V151" s="72" t="s">
        <v>1029</v>
      </c>
      <c r="W151" s="32" t="s">
        <v>1110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4">
      <c r="A152" s="70">
        <v>152</v>
      </c>
      <c r="B152" s="74" t="s">
        <v>922</v>
      </c>
      <c r="C152" s="58" t="s">
        <v>702</v>
      </c>
      <c r="D152" s="21" t="s">
        <v>844</v>
      </c>
      <c r="E152" s="75" t="s">
        <v>847</v>
      </c>
      <c r="F152" s="83" t="s">
        <v>1135</v>
      </c>
      <c r="G152" s="84" t="s">
        <v>1071</v>
      </c>
      <c r="H152" s="83" t="s">
        <v>1135</v>
      </c>
      <c r="I152" s="75" t="s">
        <v>861</v>
      </c>
      <c r="J152" s="83" t="s">
        <v>880</v>
      </c>
      <c r="K152" s="84" t="s">
        <v>918</v>
      </c>
      <c r="L152" s="21" t="s">
        <v>1</v>
      </c>
      <c r="M152" s="23" t="s">
        <v>1</v>
      </c>
      <c r="N152" s="72" t="s">
        <v>88</v>
      </c>
      <c r="O152" s="43" t="s">
        <v>850</v>
      </c>
      <c r="P152" s="72" t="s">
        <v>1</v>
      </c>
      <c r="Q152" s="32" t="s">
        <v>1</v>
      </c>
      <c r="R152" s="72" t="s">
        <v>1025</v>
      </c>
      <c r="S152" s="85" t="s">
        <v>1072</v>
      </c>
      <c r="T152" s="72" t="s">
        <v>1027</v>
      </c>
      <c r="U152" s="79" t="s">
        <v>1073</v>
      </c>
      <c r="V152" s="72" t="s">
        <v>1029</v>
      </c>
      <c r="W152" s="32" t="s">
        <v>1074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4">
      <c r="A153" s="70">
        <v>153</v>
      </c>
      <c r="B153" s="74" t="s">
        <v>916</v>
      </c>
      <c r="C153" s="58" t="s">
        <v>702</v>
      </c>
      <c r="D153" s="21" t="s">
        <v>844</v>
      </c>
      <c r="E153" s="75" t="s">
        <v>847</v>
      </c>
      <c r="F153" s="83" t="s">
        <v>1135</v>
      </c>
      <c r="G153" s="84" t="s">
        <v>1067</v>
      </c>
      <c r="H153" s="83" t="s">
        <v>1135</v>
      </c>
      <c r="I153" s="75" t="s">
        <v>860</v>
      </c>
      <c r="J153" s="83" t="s">
        <v>880</v>
      </c>
      <c r="K153" s="84" t="s">
        <v>918</v>
      </c>
      <c r="L153" s="21" t="s">
        <v>1</v>
      </c>
      <c r="M153" s="23" t="s">
        <v>1</v>
      </c>
      <c r="N153" s="72" t="s">
        <v>88</v>
      </c>
      <c r="O153" s="43" t="s">
        <v>850</v>
      </c>
      <c r="P153" s="72" t="s">
        <v>1</v>
      </c>
      <c r="Q153" s="32" t="s">
        <v>1</v>
      </c>
      <c r="R153" s="72" t="s">
        <v>1025</v>
      </c>
      <c r="S153" s="85" t="s">
        <v>1068</v>
      </c>
      <c r="T153" s="72" t="s">
        <v>1027</v>
      </c>
      <c r="U153" s="79" t="s">
        <v>1069</v>
      </c>
      <c r="V153" s="72" t="s">
        <v>1029</v>
      </c>
      <c r="W153" s="32" t="s">
        <v>1070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4">
      <c r="A154" s="70">
        <v>154</v>
      </c>
      <c r="B154" s="74" t="s">
        <v>920</v>
      </c>
      <c r="C154" s="58" t="s">
        <v>702</v>
      </c>
      <c r="D154" s="21" t="s">
        <v>844</v>
      </c>
      <c r="E154" s="75" t="s">
        <v>847</v>
      </c>
      <c r="F154" s="83" t="s">
        <v>1135</v>
      </c>
      <c r="G154" s="84" t="s">
        <v>1059</v>
      </c>
      <c r="H154" s="83" t="s">
        <v>1135</v>
      </c>
      <c r="I154" s="75" t="s">
        <v>858</v>
      </c>
      <c r="J154" s="83" t="s">
        <v>880</v>
      </c>
      <c r="K154" s="84" t="s">
        <v>918</v>
      </c>
      <c r="L154" s="21" t="s">
        <v>1</v>
      </c>
      <c r="M154" s="23" t="s">
        <v>1</v>
      </c>
      <c r="N154" s="72" t="s">
        <v>88</v>
      </c>
      <c r="O154" s="43" t="s">
        <v>850</v>
      </c>
      <c r="P154" s="72" t="s">
        <v>1</v>
      </c>
      <c r="Q154" s="32" t="s">
        <v>1</v>
      </c>
      <c r="R154" s="72" t="s">
        <v>1025</v>
      </c>
      <c r="S154" s="85" t="s">
        <v>1060</v>
      </c>
      <c r="T154" s="72" t="s">
        <v>1027</v>
      </c>
      <c r="U154" s="79" t="s">
        <v>1061</v>
      </c>
      <c r="V154" s="72" t="s">
        <v>1029</v>
      </c>
      <c r="W154" s="32" t="s">
        <v>1062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4">
      <c r="A155" s="70">
        <v>155</v>
      </c>
      <c r="B155" s="74" t="s">
        <v>924</v>
      </c>
      <c r="C155" s="58" t="s">
        <v>702</v>
      </c>
      <c r="D155" s="21" t="s">
        <v>844</v>
      </c>
      <c r="E155" s="75" t="s">
        <v>847</v>
      </c>
      <c r="F155" s="83" t="s">
        <v>1135</v>
      </c>
      <c r="G155" s="84" t="s">
        <v>1051</v>
      </c>
      <c r="H155" s="83" t="s">
        <v>1135</v>
      </c>
      <c r="I155" s="75" t="s">
        <v>856</v>
      </c>
      <c r="J155" s="83" t="s">
        <v>880</v>
      </c>
      <c r="K155" s="84" t="s">
        <v>918</v>
      </c>
      <c r="L155" s="21" t="s">
        <v>1</v>
      </c>
      <c r="M155" s="23" t="s">
        <v>1</v>
      </c>
      <c r="N155" s="72" t="s">
        <v>88</v>
      </c>
      <c r="O155" s="43" t="s">
        <v>850</v>
      </c>
      <c r="P155" s="72" t="s">
        <v>1</v>
      </c>
      <c r="Q155" s="32" t="s">
        <v>1</v>
      </c>
      <c r="R155" s="72" t="s">
        <v>1025</v>
      </c>
      <c r="S155" s="85" t="s">
        <v>1052</v>
      </c>
      <c r="T155" s="72" t="s">
        <v>1027</v>
      </c>
      <c r="U155" s="79" t="s">
        <v>1053</v>
      </c>
      <c r="V155" s="72" t="s">
        <v>1029</v>
      </c>
      <c r="W155" s="32" t="s">
        <v>1054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4">
      <c r="A156" s="70">
        <v>156</v>
      </c>
      <c r="B156" s="74" t="s">
        <v>978</v>
      </c>
      <c r="C156" s="58" t="s">
        <v>60</v>
      </c>
      <c r="D156" s="21" t="s">
        <v>844</v>
      </c>
      <c r="E156" s="75" t="s">
        <v>942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1136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4">
      <c r="A157" s="70">
        <v>157</v>
      </c>
      <c r="B157" s="74" t="s">
        <v>1137</v>
      </c>
      <c r="C157" s="58" t="s">
        <v>720</v>
      </c>
      <c r="D157" s="21" t="s">
        <v>844</v>
      </c>
      <c r="E157" s="75" t="s">
        <v>978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1138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4">
      <c r="A158" s="70">
        <v>158</v>
      </c>
      <c r="B158" s="74" t="s">
        <v>1139</v>
      </c>
      <c r="C158" s="58" t="s">
        <v>720</v>
      </c>
      <c r="D158" s="21" t="s">
        <v>844</v>
      </c>
      <c r="E158" s="75" t="s">
        <v>978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1140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4">
      <c r="A159" s="70">
        <v>159</v>
      </c>
      <c r="B159" s="74" t="s">
        <v>1141</v>
      </c>
      <c r="C159" s="58" t="s">
        <v>720</v>
      </c>
      <c r="D159" s="21" t="s">
        <v>844</v>
      </c>
      <c r="E159" s="75" t="s">
        <v>978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1142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4">
      <c r="A160" s="70">
        <v>160</v>
      </c>
      <c r="B160" s="74" t="s">
        <v>1143</v>
      </c>
      <c r="C160" s="58" t="s">
        <v>720</v>
      </c>
      <c r="D160" s="21" t="s">
        <v>844</v>
      </c>
      <c r="E160" s="75" t="s">
        <v>978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1144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4">
      <c r="A161" s="70">
        <v>161</v>
      </c>
      <c r="B161" s="74" t="s">
        <v>1145</v>
      </c>
      <c r="C161" s="58" t="s">
        <v>720</v>
      </c>
      <c r="D161" s="21" t="s">
        <v>844</v>
      </c>
      <c r="E161" s="75" t="s">
        <v>978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1146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4">
      <c r="A162" s="70">
        <v>162</v>
      </c>
      <c r="B162" s="74" t="s">
        <v>1147</v>
      </c>
      <c r="C162" s="58" t="s">
        <v>723</v>
      </c>
      <c r="D162" s="21" t="s">
        <v>844</v>
      </c>
      <c r="E162" s="75" t="s">
        <v>1137</v>
      </c>
      <c r="F162" s="21" t="s">
        <v>1135</v>
      </c>
      <c r="G162" s="75" t="s">
        <v>1148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4">
      <c r="A163" s="70">
        <v>163</v>
      </c>
      <c r="B163" s="74" t="s">
        <v>1149</v>
      </c>
      <c r="C163" s="58" t="s">
        <v>723</v>
      </c>
      <c r="D163" s="21" t="s">
        <v>844</v>
      </c>
      <c r="E163" s="75" t="s">
        <v>1137</v>
      </c>
      <c r="F163" s="21" t="s">
        <v>1135</v>
      </c>
      <c r="G163" s="75" t="s">
        <v>1150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4">
      <c r="A164" s="70">
        <v>164</v>
      </c>
      <c r="B164" s="74" t="s">
        <v>1151</v>
      </c>
      <c r="C164" s="58" t="s">
        <v>723</v>
      </c>
      <c r="D164" s="21" t="s">
        <v>844</v>
      </c>
      <c r="E164" s="75" t="s">
        <v>1137</v>
      </c>
      <c r="F164" s="21" t="s">
        <v>1135</v>
      </c>
      <c r="G164" s="75" t="s">
        <v>1152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4">
      <c r="A165" s="70">
        <v>165</v>
      </c>
      <c r="B165" s="74" t="s">
        <v>1153</v>
      </c>
      <c r="C165" s="58" t="s">
        <v>723</v>
      </c>
      <c r="D165" s="21" t="s">
        <v>844</v>
      </c>
      <c r="E165" s="75" t="s">
        <v>1139</v>
      </c>
      <c r="F165" s="21" t="s">
        <v>1135</v>
      </c>
      <c r="G165" s="75" t="s">
        <v>1154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4">
      <c r="A166" s="70">
        <v>166</v>
      </c>
      <c r="B166" s="74" t="s">
        <v>1155</v>
      </c>
      <c r="C166" s="58" t="s">
        <v>723</v>
      </c>
      <c r="D166" s="21" t="s">
        <v>844</v>
      </c>
      <c r="E166" s="75" t="s">
        <v>1139</v>
      </c>
      <c r="F166" s="21" t="s">
        <v>1135</v>
      </c>
      <c r="G166" s="75" t="s">
        <v>1156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4">
      <c r="A167" s="70">
        <v>167</v>
      </c>
      <c r="B167" s="74" t="s">
        <v>1157</v>
      </c>
      <c r="C167" s="58" t="s">
        <v>723</v>
      </c>
      <c r="D167" s="21" t="s">
        <v>844</v>
      </c>
      <c r="E167" s="75" t="s">
        <v>1139</v>
      </c>
      <c r="F167" s="21" t="s">
        <v>1135</v>
      </c>
      <c r="G167" s="75" t="s">
        <v>1158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4">
      <c r="A168" s="70">
        <v>168</v>
      </c>
      <c r="B168" s="74" t="s">
        <v>1159</v>
      </c>
      <c r="C168" s="58" t="s">
        <v>723</v>
      </c>
      <c r="D168" s="21" t="s">
        <v>844</v>
      </c>
      <c r="E168" s="75" t="s">
        <v>1137</v>
      </c>
      <c r="F168" s="21" t="s">
        <v>1135</v>
      </c>
      <c r="G168" s="75" t="s">
        <v>1160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4">
      <c r="A169" s="70">
        <v>169</v>
      </c>
      <c r="B169" s="74" t="s">
        <v>1161</v>
      </c>
      <c r="C169" s="58" t="s">
        <v>723</v>
      </c>
      <c r="D169" s="21" t="s">
        <v>844</v>
      </c>
      <c r="E169" s="75" t="s">
        <v>1139</v>
      </c>
      <c r="F169" s="21" t="s">
        <v>1135</v>
      </c>
      <c r="G169" s="75" t="s">
        <v>1162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4">
      <c r="A170" s="70">
        <v>170</v>
      </c>
      <c r="B170" s="74" t="s">
        <v>1163</v>
      </c>
      <c r="C170" s="58" t="s">
        <v>723</v>
      </c>
      <c r="D170" s="21" t="s">
        <v>844</v>
      </c>
      <c r="E170" s="75" t="s">
        <v>1139</v>
      </c>
      <c r="F170" s="21" t="s">
        <v>1135</v>
      </c>
      <c r="G170" s="75" t="s">
        <v>1164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4">
      <c r="A171" s="70">
        <v>171</v>
      </c>
      <c r="B171" s="74" t="s">
        <v>1165</v>
      </c>
      <c r="C171" s="58" t="s">
        <v>723</v>
      </c>
      <c r="D171" s="21" t="s">
        <v>844</v>
      </c>
      <c r="E171" s="75" t="s">
        <v>1141</v>
      </c>
      <c r="F171" s="21" t="s">
        <v>1135</v>
      </c>
      <c r="G171" s="75" t="s">
        <v>1166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4">
      <c r="A172" s="70">
        <v>172</v>
      </c>
      <c r="B172" s="74" t="s">
        <v>1167</v>
      </c>
      <c r="C172" s="58" t="s">
        <v>723</v>
      </c>
      <c r="D172" s="21" t="s">
        <v>844</v>
      </c>
      <c r="E172" s="75" t="s">
        <v>1141</v>
      </c>
      <c r="F172" s="21" t="s">
        <v>1135</v>
      </c>
      <c r="G172" s="75" t="s">
        <v>1168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4">
      <c r="A173" s="70">
        <v>173</v>
      </c>
      <c r="B173" s="74" t="s">
        <v>1169</v>
      </c>
      <c r="C173" s="58" t="s">
        <v>723</v>
      </c>
      <c r="D173" s="21" t="s">
        <v>844</v>
      </c>
      <c r="E173" s="75" t="s">
        <v>1141</v>
      </c>
      <c r="F173" s="21" t="s">
        <v>1135</v>
      </c>
      <c r="G173" s="75" t="s">
        <v>1170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4">
      <c r="A174" s="70">
        <v>174</v>
      </c>
      <c r="B174" s="74" t="s">
        <v>1171</v>
      </c>
      <c r="C174" s="58" t="s">
        <v>723</v>
      </c>
      <c r="D174" s="21" t="s">
        <v>844</v>
      </c>
      <c r="E174" s="75" t="s">
        <v>1141</v>
      </c>
      <c r="F174" s="21" t="s">
        <v>1135</v>
      </c>
      <c r="G174" s="75" t="s">
        <v>1172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4">
      <c r="A175" s="70">
        <v>175</v>
      </c>
      <c r="B175" s="74" t="s">
        <v>1173</v>
      </c>
      <c r="C175" s="58" t="s">
        <v>723</v>
      </c>
      <c r="D175" s="21" t="s">
        <v>844</v>
      </c>
      <c r="E175" s="75" t="s">
        <v>1141</v>
      </c>
      <c r="F175" s="21" t="s">
        <v>1135</v>
      </c>
      <c r="G175" s="75" t="s">
        <v>1174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4">
      <c r="A176" s="70">
        <v>176</v>
      </c>
      <c r="B176" s="74" t="s">
        <v>1175</v>
      </c>
      <c r="C176" s="58" t="s">
        <v>723</v>
      </c>
      <c r="D176" s="21" t="s">
        <v>844</v>
      </c>
      <c r="E176" s="75" t="s">
        <v>1141</v>
      </c>
      <c r="F176" s="21" t="s">
        <v>1135</v>
      </c>
      <c r="G176" s="75" t="s">
        <v>1176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4">
      <c r="A177" s="70">
        <v>177</v>
      </c>
      <c r="B177" s="74" t="s">
        <v>1177</v>
      </c>
      <c r="C177" s="58" t="s">
        <v>723</v>
      </c>
      <c r="D177" s="21" t="s">
        <v>844</v>
      </c>
      <c r="E177" s="75" t="s">
        <v>1143</v>
      </c>
      <c r="F177" s="21" t="s">
        <v>1135</v>
      </c>
      <c r="G177" s="75" t="s">
        <v>1178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4">
      <c r="A178" s="70">
        <v>178</v>
      </c>
      <c r="B178" s="74" t="s">
        <v>1179</v>
      </c>
      <c r="C178" s="58" t="s">
        <v>723</v>
      </c>
      <c r="D178" s="21" t="s">
        <v>844</v>
      </c>
      <c r="E178" s="75" t="s">
        <v>1145</v>
      </c>
      <c r="F178" s="21" t="s">
        <v>1135</v>
      </c>
      <c r="G178" s="75" t="s">
        <v>1180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4">
      <c r="A179" s="70">
        <v>179</v>
      </c>
      <c r="B179" s="74" t="s">
        <v>1181</v>
      </c>
      <c r="C179" s="58" t="s">
        <v>723</v>
      </c>
      <c r="D179" s="21" t="s">
        <v>844</v>
      </c>
      <c r="E179" s="75" t="s">
        <v>1145</v>
      </c>
      <c r="F179" s="21" t="s">
        <v>1135</v>
      </c>
      <c r="G179" s="75" t="s">
        <v>1182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4">
      <c r="A180" s="70">
        <v>180</v>
      </c>
      <c r="B180" s="74" t="s">
        <v>1183</v>
      </c>
      <c r="C180" s="58" t="s">
        <v>723</v>
      </c>
      <c r="D180" s="21" t="s">
        <v>844</v>
      </c>
      <c r="E180" s="75" t="s">
        <v>1145</v>
      </c>
      <c r="F180" s="21" t="s">
        <v>1135</v>
      </c>
      <c r="G180" s="75" t="s">
        <v>1184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4">
      <c r="A181" s="70">
        <v>181</v>
      </c>
      <c r="B181" s="74" t="s">
        <v>1185</v>
      </c>
      <c r="C181" s="58" t="s">
        <v>723</v>
      </c>
      <c r="D181" s="21" t="s">
        <v>844</v>
      </c>
      <c r="E181" s="75" t="s">
        <v>1141</v>
      </c>
      <c r="F181" s="21" t="s">
        <v>1135</v>
      </c>
      <c r="G181" s="75" t="s">
        <v>1186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4">
      <c r="A182" s="70">
        <v>182</v>
      </c>
      <c r="B182" s="74" t="s">
        <v>1187</v>
      </c>
      <c r="C182" s="58" t="s">
        <v>723</v>
      </c>
      <c r="D182" s="21" t="s">
        <v>844</v>
      </c>
      <c r="E182" s="75" t="s">
        <v>1137</v>
      </c>
      <c r="F182" s="21" t="s">
        <v>1135</v>
      </c>
      <c r="G182" s="75" t="s">
        <v>1188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4">
      <c r="A183" s="70">
        <v>183</v>
      </c>
      <c r="B183" s="74" t="s">
        <v>1189</v>
      </c>
      <c r="C183" s="58" t="s">
        <v>723</v>
      </c>
      <c r="D183" s="21" t="s">
        <v>844</v>
      </c>
      <c r="E183" s="75" t="s">
        <v>1141</v>
      </c>
      <c r="F183" s="21" t="s">
        <v>1135</v>
      </c>
      <c r="G183" s="75" t="s">
        <v>1190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4">
      <c r="A184" s="70">
        <v>184</v>
      </c>
      <c r="B184" s="74" t="s">
        <v>1191</v>
      </c>
      <c r="C184" s="58" t="s">
        <v>723</v>
      </c>
      <c r="D184" s="21" t="s">
        <v>844</v>
      </c>
      <c r="E184" s="75" t="s">
        <v>1137</v>
      </c>
      <c r="F184" s="21" t="s">
        <v>1135</v>
      </c>
      <c r="G184" s="75" t="s">
        <v>1192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4">
      <c r="A185" s="70">
        <v>185</v>
      </c>
      <c r="B185" s="74" t="s">
        <v>1193</v>
      </c>
      <c r="C185" s="58" t="s">
        <v>723</v>
      </c>
      <c r="D185" s="21" t="s">
        <v>844</v>
      </c>
      <c r="E185" s="75" t="s">
        <v>1143</v>
      </c>
      <c r="F185" s="21" t="s">
        <v>1135</v>
      </c>
      <c r="G185" s="75" t="s">
        <v>1194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4">
      <c r="A186" s="70">
        <v>186</v>
      </c>
      <c r="B186" s="74" t="s">
        <v>1195</v>
      </c>
      <c r="C186" s="58" t="s">
        <v>723</v>
      </c>
      <c r="D186" s="21" t="s">
        <v>844</v>
      </c>
      <c r="E186" s="75" t="s">
        <v>1141</v>
      </c>
      <c r="F186" s="21" t="s">
        <v>1135</v>
      </c>
      <c r="G186" s="75" t="s">
        <v>1196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4">
      <c r="A187" s="70">
        <v>187</v>
      </c>
      <c r="B187" s="74" t="s">
        <v>1197</v>
      </c>
      <c r="C187" s="58" t="s">
        <v>723</v>
      </c>
      <c r="D187" s="21" t="s">
        <v>844</v>
      </c>
      <c r="E187" s="75" t="s">
        <v>1145</v>
      </c>
      <c r="F187" s="21" t="s">
        <v>1135</v>
      </c>
      <c r="G187" s="75" t="s">
        <v>1198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4">
      <c r="A188" s="70">
        <v>188</v>
      </c>
      <c r="B188" s="74" t="s">
        <v>1199</v>
      </c>
      <c r="C188" s="58" t="s">
        <v>723</v>
      </c>
      <c r="D188" s="21" t="s">
        <v>844</v>
      </c>
      <c r="E188" s="75" t="s">
        <v>1139</v>
      </c>
      <c r="F188" s="21" t="s">
        <v>1135</v>
      </c>
      <c r="G188" s="75" t="s">
        <v>1200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4">
      <c r="A189" s="70">
        <v>189</v>
      </c>
      <c r="B189" s="74" t="s">
        <v>1201</v>
      </c>
      <c r="C189" s="58" t="s">
        <v>723</v>
      </c>
      <c r="D189" s="21" t="s">
        <v>844</v>
      </c>
      <c r="E189" s="75" t="s">
        <v>1141</v>
      </c>
      <c r="F189" s="21" t="s">
        <v>1135</v>
      </c>
      <c r="G189" s="75" t="s">
        <v>1202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4">
      <c r="A190" s="70">
        <v>190</v>
      </c>
      <c r="B190" s="74" t="s">
        <v>1203</v>
      </c>
      <c r="C190" s="58" t="s">
        <v>723</v>
      </c>
      <c r="D190" s="21" t="s">
        <v>844</v>
      </c>
      <c r="E190" s="75" t="s">
        <v>1141</v>
      </c>
      <c r="F190" s="21" t="s">
        <v>1135</v>
      </c>
      <c r="G190" s="75" t="s">
        <v>1204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4">
      <c r="A191" s="70">
        <v>191</v>
      </c>
      <c r="B191" s="74" t="s">
        <v>1205</v>
      </c>
      <c r="C191" s="58" t="s">
        <v>723</v>
      </c>
      <c r="D191" s="21" t="s">
        <v>844</v>
      </c>
      <c r="E191" s="75" t="s">
        <v>1141</v>
      </c>
      <c r="F191" s="21" t="s">
        <v>1135</v>
      </c>
      <c r="G191" s="75" t="s">
        <v>1206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4">
      <c r="A192" s="70">
        <v>192</v>
      </c>
      <c r="B192" s="74" t="s">
        <v>1207</v>
      </c>
      <c r="C192" s="58" t="s">
        <v>723</v>
      </c>
      <c r="D192" s="21" t="s">
        <v>844</v>
      </c>
      <c r="E192" s="75" t="s">
        <v>1141</v>
      </c>
      <c r="F192" s="21" t="s">
        <v>1135</v>
      </c>
      <c r="G192" s="75" t="s">
        <v>1208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4">
      <c r="A193" s="70">
        <v>193</v>
      </c>
      <c r="B193" s="74" t="s">
        <v>1209</v>
      </c>
      <c r="C193" s="58" t="s">
        <v>723</v>
      </c>
      <c r="D193" s="21" t="s">
        <v>844</v>
      </c>
      <c r="E193" s="75" t="s">
        <v>1145</v>
      </c>
      <c r="F193" s="21" t="s">
        <v>1135</v>
      </c>
      <c r="G193" s="75" t="s">
        <v>1210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4">
      <c r="A194" s="70">
        <v>194</v>
      </c>
      <c r="B194" s="74" t="s">
        <v>1211</v>
      </c>
      <c r="C194" s="58" t="s">
        <v>723</v>
      </c>
      <c r="D194" s="21" t="s">
        <v>844</v>
      </c>
      <c r="E194" s="75" t="s">
        <v>1143</v>
      </c>
      <c r="F194" s="21" t="s">
        <v>1135</v>
      </c>
      <c r="G194" s="75" t="s">
        <v>1212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4">
      <c r="A195" s="70">
        <v>195</v>
      </c>
      <c r="B195" s="74" t="s">
        <v>1213</v>
      </c>
      <c r="C195" s="58" t="s">
        <v>736</v>
      </c>
      <c r="D195" s="21" t="s">
        <v>844</v>
      </c>
      <c r="E195" s="75" t="s">
        <v>978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4">
      <c r="A196" s="70">
        <v>196</v>
      </c>
      <c r="B196" s="74" t="s">
        <v>1214</v>
      </c>
      <c r="C196" s="58" t="s">
        <v>736</v>
      </c>
      <c r="D196" s="21" t="s">
        <v>844</v>
      </c>
      <c r="E196" s="75" t="s">
        <v>978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4">
      <c r="A197" s="70">
        <v>197</v>
      </c>
      <c r="B197" s="74" t="s">
        <v>1215</v>
      </c>
      <c r="C197" s="58" t="s">
        <v>736</v>
      </c>
      <c r="D197" s="21" t="s">
        <v>844</v>
      </c>
      <c r="E197" s="75" t="s">
        <v>978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4">
      <c r="A198" s="70">
        <v>198</v>
      </c>
      <c r="B198" s="74" t="s">
        <v>1216</v>
      </c>
      <c r="C198" s="58" t="s">
        <v>736</v>
      </c>
      <c r="D198" s="21" t="s">
        <v>844</v>
      </c>
      <c r="E198" s="75" t="s">
        <v>978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4">
      <c r="A199" s="70">
        <v>199</v>
      </c>
      <c r="B199" s="74" t="s">
        <v>1217</v>
      </c>
      <c r="C199" s="58" t="s">
        <v>736</v>
      </c>
      <c r="D199" s="21" t="s">
        <v>844</v>
      </c>
      <c r="E199" s="75" t="s">
        <v>978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4">
      <c r="A200" s="70">
        <v>200</v>
      </c>
      <c r="B200" s="74" t="s">
        <v>1218</v>
      </c>
      <c r="C200" s="58" t="s">
        <v>736</v>
      </c>
      <c r="D200" s="21" t="s">
        <v>844</v>
      </c>
      <c r="E200" s="75" t="s">
        <v>978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4">
      <c r="A201" s="70">
        <v>201</v>
      </c>
      <c r="B201" s="74" t="s">
        <v>1219</v>
      </c>
      <c r="C201" s="58" t="s">
        <v>736</v>
      </c>
      <c r="D201" s="21" t="s">
        <v>844</v>
      </c>
      <c r="E201" s="75" t="s">
        <v>978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4">
      <c r="A202" s="70">
        <v>202</v>
      </c>
      <c r="B202" s="74" t="s">
        <v>1220</v>
      </c>
      <c r="C202" s="58" t="s">
        <v>736</v>
      </c>
      <c r="D202" s="21" t="s">
        <v>844</v>
      </c>
      <c r="E202" s="75" t="s">
        <v>978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4">
      <c r="A203" s="70">
        <v>203</v>
      </c>
      <c r="B203" s="74" t="s">
        <v>1221</v>
      </c>
      <c r="C203" s="58" t="s">
        <v>736</v>
      </c>
      <c r="D203" s="21" t="s">
        <v>844</v>
      </c>
      <c r="E203" s="75" t="s">
        <v>978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4">
      <c r="A204" s="70">
        <v>204</v>
      </c>
      <c r="B204" s="74" t="s">
        <v>1222</v>
      </c>
      <c r="C204" s="58" t="s">
        <v>736</v>
      </c>
      <c r="D204" s="21" t="s">
        <v>844</v>
      </c>
      <c r="E204" s="75" t="s">
        <v>978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4">
      <c r="A205" s="70">
        <v>205</v>
      </c>
      <c r="B205" s="74" t="s">
        <v>1223</v>
      </c>
      <c r="C205" s="58" t="s">
        <v>736</v>
      </c>
      <c r="D205" s="21" t="s">
        <v>844</v>
      </c>
      <c r="E205" s="75" t="s">
        <v>978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4">
      <c r="A206" s="70">
        <v>206</v>
      </c>
      <c r="B206" s="74" t="s">
        <v>1224</v>
      </c>
      <c r="C206" s="58" t="s">
        <v>736</v>
      </c>
      <c r="D206" s="21" t="s">
        <v>844</v>
      </c>
      <c r="E206" s="75" t="s">
        <v>978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4">
      <c r="A207" s="70">
        <v>207</v>
      </c>
      <c r="B207" s="74" t="s">
        <v>1225</v>
      </c>
      <c r="C207" s="58" t="s">
        <v>736</v>
      </c>
      <c r="D207" s="21" t="s">
        <v>844</v>
      </c>
      <c r="E207" s="75" t="s">
        <v>978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4">
      <c r="A208" s="70">
        <v>208</v>
      </c>
      <c r="B208" s="74" t="s">
        <v>1226</v>
      </c>
      <c r="C208" s="58" t="s">
        <v>736</v>
      </c>
      <c r="D208" s="21" t="s">
        <v>844</v>
      </c>
      <c r="E208" s="75" t="s">
        <v>978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4">
      <c r="A209" s="70">
        <v>209</v>
      </c>
      <c r="B209" s="74" t="s">
        <v>1227</v>
      </c>
      <c r="C209" s="58" t="s">
        <v>736</v>
      </c>
      <c r="D209" s="21" t="s">
        <v>844</v>
      </c>
      <c r="E209" s="75" t="s">
        <v>978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4">
      <c r="A210" s="70">
        <v>210</v>
      </c>
      <c r="B210" s="74" t="s">
        <v>1228</v>
      </c>
      <c r="C210" s="58" t="s">
        <v>736</v>
      </c>
      <c r="D210" s="21" t="s">
        <v>844</v>
      </c>
      <c r="E210" s="75" t="s">
        <v>978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4">
      <c r="A211" s="70">
        <v>211</v>
      </c>
      <c r="B211" s="74" t="s">
        <v>1229</v>
      </c>
      <c r="C211" s="58" t="s">
        <v>736</v>
      </c>
      <c r="D211" s="21" t="s">
        <v>844</v>
      </c>
      <c r="E211" s="75" t="s">
        <v>978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4">
      <c r="A212" s="70">
        <v>212</v>
      </c>
      <c r="B212" s="74" t="s">
        <v>1230</v>
      </c>
      <c r="C212" s="58" t="s">
        <v>736</v>
      </c>
      <c r="D212" s="21" t="s">
        <v>844</v>
      </c>
      <c r="E212" s="75" t="s">
        <v>978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4">
      <c r="A213" s="70">
        <v>213</v>
      </c>
      <c r="B213" s="74" t="s">
        <v>1231</v>
      </c>
      <c r="C213" s="58" t="s">
        <v>736</v>
      </c>
      <c r="D213" s="21" t="s">
        <v>844</v>
      </c>
      <c r="E213" s="75" t="s">
        <v>978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4">
      <c r="A214" s="70">
        <v>214</v>
      </c>
      <c r="B214" s="74" t="s">
        <v>1232</v>
      </c>
      <c r="C214" s="58" t="s">
        <v>736</v>
      </c>
      <c r="D214" s="21" t="s">
        <v>844</v>
      </c>
      <c r="E214" s="75" t="s">
        <v>978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4">
      <c r="A215" s="70">
        <v>215</v>
      </c>
      <c r="B215" s="74" t="s">
        <v>1233</v>
      </c>
      <c r="C215" s="58" t="s">
        <v>736</v>
      </c>
      <c r="D215" s="21" t="s">
        <v>844</v>
      </c>
      <c r="E215" s="75" t="s">
        <v>978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4">
      <c r="A216" s="70">
        <v>216</v>
      </c>
      <c r="B216" s="74" t="s">
        <v>1234</v>
      </c>
      <c r="C216" s="58" t="s">
        <v>736</v>
      </c>
      <c r="D216" s="21" t="s">
        <v>844</v>
      </c>
      <c r="E216" s="75" t="s">
        <v>978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4">
      <c r="A217" s="70">
        <v>217</v>
      </c>
      <c r="B217" s="74" t="s">
        <v>1235</v>
      </c>
      <c r="C217" s="58" t="s">
        <v>736</v>
      </c>
      <c r="D217" s="21" t="s">
        <v>844</v>
      </c>
      <c r="E217" s="75" t="s">
        <v>978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4">
      <c r="A218" s="70">
        <v>218</v>
      </c>
      <c r="B218" s="74" t="s">
        <v>1236</v>
      </c>
      <c r="C218" s="58" t="s">
        <v>736</v>
      </c>
      <c r="D218" s="21" t="s">
        <v>844</v>
      </c>
      <c r="E218" s="75" t="s">
        <v>978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4">
      <c r="A219" s="70">
        <v>219</v>
      </c>
      <c r="B219" s="74" t="s">
        <v>1237</v>
      </c>
      <c r="C219" s="58" t="s">
        <v>736</v>
      </c>
      <c r="D219" s="21" t="s">
        <v>844</v>
      </c>
      <c r="E219" s="75" t="s">
        <v>978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4">
      <c r="A220" s="70">
        <v>220</v>
      </c>
      <c r="B220" s="74" t="s">
        <v>1238</v>
      </c>
      <c r="C220" s="58" t="s">
        <v>736</v>
      </c>
      <c r="D220" s="21" t="s">
        <v>844</v>
      </c>
      <c r="E220" s="75" t="s">
        <v>978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4">
      <c r="A221" s="70">
        <v>221</v>
      </c>
      <c r="B221" s="74" t="s">
        <v>1239</v>
      </c>
      <c r="C221" s="58" t="s">
        <v>736</v>
      </c>
      <c r="D221" s="21" t="s">
        <v>844</v>
      </c>
      <c r="E221" s="75" t="s">
        <v>978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4">
      <c r="A222" s="70">
        <v>222</v>
      </c>
      <c r="B222" s="74" t="s">
        <v>1240</v>
      </c>
      <c r="C222" s="58" t="s">
        <v>736</v>
      </c>
      <c r="D222" s="21" t="s">
        <v>844</v>
      </c>
      <c r="E222" s="75" t="s">
        <v>978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4">
      <c r="A223" s="70">
        <v>223</v>
      </c>
      <c r="B223" s="74" t="s">
        <v>1241</v>
      </c>
      <c r="C223" s="58" t="s">
        <v>736</v>
      </c>
      <c r="D223" s="21" t="s">
        <v>844</v>
      </c>
      <c r="E223" s="75" t="s">
        <v>978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4">
      <c r="A224" s="70">
        <v>224</v>
      </c>
      <c r="B224" s="74" t="s">
        <v>1242</v>
      </c>
      <c r="C224" s="58" t="s">
        <v>736</v>
      </c>
      <c r="D224" s="21" t="s">
        <v>844</v>
      </c>
      <c r="E224" s="75" t="s">
        <v>978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4">
      <c r="A225" s="70">
        <v>225</v>
      </c>
      <c r="B225" s="74" t="s">
        <v>1243</v>
      </c>
      <c r="C225" s="58" t="s">
        <v>736</v>
      </c>
      <c r="D225" s="21" t="s">
        <v>844</v>
      </c>
      <c r="E225" s="75" t="s">
        <v>978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4">
      <c r="A226" s="70">
        <v>226</v>
      </c>
      <c r="B226" s="74" t="s">
        <v>1244</v>
      </c>
      <c r="C226" s="58" t="s">
        <v>736</v>
      </c>
      <c r="D226" s="21" t="s">
        <v>844</v>
      </c>
      <c r="E226" s="75" t="s">
        <v>978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4">
      <c r="A227" s="70">
        <v>227</v>
      </c>
      <c r="B227" s="74" t="s">
        <v>1245</v>
      </c>
      <c r="C227" s="58" t="s">
        <v>736</v>
      </c>
      <c r="D227" s="21" t="s">
        <v>844</v>
      </c>
      <c r="E227" s="75" t="s">
        <v>978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4">
      <c r="A228" s="70">
        <v>228</v>
      </c>
      <c r="B228" s="74" t="s">
        <v>1246</v>
      </c>
      <c r="C228" s="58" t="s">
        <v>736</v>
      </c>
      <c r="D228" s="21" t="s">
        <v>844</v>
      </c>
      <c r="E228" s="75" t="s">
        <v>978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4">
      <c r="A229" s="70">
        <v>229</v>
      </c>
      <c r="B229" s="74" t="s">
        <v>1247</v>
      </c>
      <c r="C229" s="58" t="s">
        <v>736</v>
      </c>
      <c r="D229" s="21" t="s">
        <v>844</v>
      </c>
      <c r="E229" s="75" t="s">
        <v>978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4">
      <c r="A230" s="70">
        <v>230</v>
      </c>
      <c r="B230" s="74" t="s">
        <v>1248</v>
      </c>
      <c r="C230" s="58" t="s">
        <v>736</v>
      </c>
      <c r="D230" s="21" t="s">
        <v>844</v>
      </c>
      <c r="E230" s="75" t="s">
        <v>978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4">
      <c r="A231" s="70">
        <v>231</v>
      </c>
      <c r="B231" s="74" t="s">
        <v>1249</v>
      </c>
      <c r="C231" s="58" t="s">
        <v>736</v>
      </c>
      <c r="D231" s="21" t="s">
        <v>844</v>
      </c>
      <c r="E231" s="75" t="s">
        <v>978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4">
      <c r="A232" s="70">
        <v>232</v>
      </c>
      <c r="B232" s="74" t="s">
        <v>1250</v>
      </c>
      <c r="C232" s="58" t="s">
        <v>736</v>
      </c>
      <c r="D232" s="21" t="s">
        <v>844</v>
      </c>
      <c r="E232" s="75" t="s">
        <v>978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4">
      <c r="A233" s="70">
        <v>233</v>
      </c>
      <c r="B233" s="74" t="s">
        <v>1251</v>
      </c>
      <c r="C233" s="58" t="s">
        <v>736</v>
      </c>
      <c r="D233" s="21" t="s">
        <v>844</v>
      </c>
      <c r="E233" s="75" t="s">
        <v>978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4">
      <c r="A234" s="70">
        <v>234</v>
      </c>
      <c r="B234" s="74" t="s">
        <v>1252</v>
      </c>
      <c r="C234" s="58" t="s">
        <v>736</v>
      </c>
      <c r="D234" s="21" t="s">
        <v>844</v>
      </c>
      <c r="E234" s="75" t="s">
        <v>978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4">
      <c r="A235" s="70">
        <v>235</v>
      </c>
      <c r="B235" s="74" t="s">
        <v>1253</v>
      </c>
      <c r="C235" s="58" t="s">
        <v>736</v>
      </c>
      <c r="D235" s="21" t="s">
        <v>844</v>
      </c>
      <c r="E235" s="75" t="s">
        <v>978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4">
      <c r="A236" s="70">
        <v>236</v>
      </c>
      <c r="B236" s="74" t="s">
        <v>1254</v>
      </c>
      <c r="C236" s="58" t="s">
        <v>736</v>
      </c>
      <c r="D236" s="21" t="s">
        <v>844</v>
      </c>
      <c r="E236" s="75" t="s">
        <v>978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4">
      <c r="A237" s="70">
        <v>237</v>
      </c>
      <c r="B237" s="74" t="s">
        <v>1255</v>
      </c>
      <c r="C237" s="58" t="s">
        <v>736</v>
      </c>
      <c r="D237" s="21" t="s">
        <v>844</v>
      </c>
      <c r="E237" s="75" t="s">
        <v>978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4">
      <c r="A238" s="70">
        <v>238</v>
      </c>
      <c r="B238" s="74" t="s">
        <v>1256</v>
      </c>
      <c r="C238" s="58" t="s">
        <v>736</v>
      </c>
      <c r="D238" s="21" t="s">
        <v>844</v>
      </c>
      <c r="E238" s="75" t="s">
        <v>978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4">
      <c r="A239" s="70">
        <v>239</v>
      </c>
      <c r="B239" s="74" t="s">
        <v>1257</v>
      </c>
      <c r="C239" s="58" t="s">
        <v>736</v>
      </c>
      <c r="D239" s="21" t="s">
        <v>844</v>
      </c>
      <c r="E239" s="75" t="s">
        <v>978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4">
      <c r="A240" s="70">
        <v>240</v>
      </c>
      <c r="B240" s="74" t="s">
        <v>1258</v>
      </c>
      <c r="C240" s="58" t="s">
        <v>736</v>
      </c>
      <c r="D240" s="21" t="s">
        <v>844</v>
      </c>
      <c r="E240" s="75" t="s">
        <v>978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4">
      <c r="A241" s="70">
        <v>241</v>
      </c>
      <c r="B241" s="74" t="s">
        <v>1259</v>
      </c>
      <c r="C241" s="58" t="s">
        <v>736</v>
      </c>
      <c r="D241" s="21" t="s">
        <v>844</v>
      </c>
      <c r="E241" s="75" t="s">
        <v>978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4">
      <c r="A242" s="70">
        <v>242</v>
      </c>
      <c r="B242" s="74" t="s">
        <v>1260</v>
      </c>
      <c r="C242" s="58" t="s">
        <v>736</v>
      </c>
      <c r="D242" s="21" t="s">
        <v>844</v>
      </c>
      <c r="E242" s="75" t="s">
        <v>978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4">
      <c r="A243" s="70">
        <v>243</v>
      </c>
      <c r="B243" s="74" t="s">
        <v>1261</v>
      </c>
      <c r="C243" s="58" t="s">
        <v>736</v>
      </c>
      <c r="D243" s="21" t="s">
        <v>844</v>
      </c>
      <c r="E243" s="75" t="s">
        <v>978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4">
      <c r="A244" s="70">
        <v>244</v>
      </c>
      <c r="B244" s="74" t="s">
        <v>1262</v>
      </c>
      <c r="C244" s="58" t="s">
        <v>736</v>
      </c>
      <c r="D244" s="21" t="s">
        <v>844</v>
      </c>
      <c r="E244" s="75" t="s">
        <v>978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4">
      <c r="A245" s="70">
        <v>245</v>
      </c>
      <c r="B245" s="74" t="s">
        <v>1263</v>
      </c>
      <c r="C245" s="58" t="s">
        <v>736</v>
      </c>
      <c r="D245" s="21" t="s">
        <v>844</v>
      </c>
      <c r="E245" s="75" t="s">
        <v>978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4">
      <c r="A246" s="70">
        <v>246</v>
      </c>
      <c r="B246" s="74" t="s">
        <v>1264</v>
      </c>
      <c r="C246" s="58" t="s">
        <v>736</v>
      </c>
      <c r="D246" s="21" t="s">
        <v>844</v>
      </c>
      <c r="E246" s="75" t="s">
        <v>978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4">
      <c r="A247" s="70">
        <v>247</v>
      </c>
      <c r="B247" s="74" t="s">
        <v>1265</v>
      </c>
      <c r="C247" s="58" t="s">
        <v>736</v>
      </c>
      <c r="D247" s="21" t="s">
        <v>844</v>
      </c>
      <c r="E247" s="75" t="s">
        <v>978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4">
      <c r="A248" s="70">
        <v>248</v>
      </c>
      <c r="B248" s="74" t="s">
        <v>1266</v>
      </c>
      <c r="C248" s="58" t="s">
        <v>736</v>
      </c>
      <c r="D248" s="21" t="s">
        <v>844</v>
      </c>
      <c r="E248" s="75" t="s">
        <v>978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4">
      <c r="A249" s="70">
        <v>249</v>
      </c>
      <c r="B249" s="74" t="s">
        <v>1267</v>
      </c>
      <c r="C249" s="58" t="s">
        <v>736</v>
      </c>
      <c r="D249" s="21" t="s">
        <v>844</v>
      </c>
      <c r="E249" s="75" t="s">
        <v>978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4">
      <c r="A250" s="70">
        <v>250</v>
      </c>
      <c r="B250" s="74" t="s">
        <v>1268</v>
      </c>
      <c r="C250" s="58" t="s">
        <v>736</v>
      </c>
      <c r="D250" s="21" t="s">
        <v>844</v>
      </c>
      <c r="E250" s="75" t="s">
        <v>978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4">
      <c r="A251" s="70">
        <v>251</v>
      </c>
      <c r="B251" s="74" t="s">
        <v>1269</v>
      </c>
      <c r="C251" s="58" t="s">
        <v>736</v>
      </c>
      <c r="D251" s="21" t="s">
        <v>844</v>
      </c>
      <c r="E251" s="75" t="s">
        <v>978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4">
      <c r="A252" s="70">
        <v>252</v>
      </c>
      <c r="B252" s="74" t="s">
        <v>1270</v>
      </c>
      <c r="C252" s="58" t="s">
        <v>736</v>
      </c>
      <c r="D252" s="21" t="s">
        <v>844</v>
      </c>
      <c r="E252" s="75" t="s">
        <v>978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4">
      <c r="A253" s="70">
        <v>253</v>
      </c>
      <c r="B253" s="74" t="s">
        <v>1271</v>
      </c>
      <c r="C253" s="58" t="s">
        <v>736</v>
      </c>
      <c r="D253" s="21" t="s">
        <v>844</v>
      </c>
      <c r="E253" s="75" t="s">
        <v>978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4">
      <c r="A254" s="70">
        <v>254</v>
      </c>
      <c r="B254" s="74" t="s">
        <v>1272</v>
      </c>
      <c r="C254" s="58" t="s">
        <v>736</v>
      </c>
      <c r="D254" s="21" t="s">
        <v>844</v>
      </c>
      <c r="E254" s="75" t="s">
        <v>978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4">
      <c r="A255" s="70">
        <v>255</v>
      </c>
      <c r="B255" s="74" t="s">
        <v>1273</v>
      </c>
      <c r="C255" s="58" t="s">
        <v>736</v>
      </c>
      <c r="D255" s="21" t="s">
        <v>844</v>
      </c>
      <c r="E255" s="75" t="s">
        <v>978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4">
      <c r="A256" s="70">
        <v>256</v>
      </c>
      <c r="B256" s="74" t="s">
        <v>1274</v>
      </c>
      <c r="C256" s="58" t="s">
        <v>736</v>
      </c>
      <c r="D256" s="21" t="s">
        <v>844</v>
      </c>
      <c r="E256" s="75" t="s">
        <v>978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4">
      <c r="A257" s="70">
        <v>257</v>
      </c>
      <c r="B257" s="74" t="s">
        <v>1275</v>
      </c>
      <c r="C257" s="58" t="s">
        <v>736</v>
      </c>
      <c r="D257" s="21" t="s">
        <v>844</v>
      </c>
      <c r="E257" s="75" t="s">
        <v>978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4">
      <c r="A258" s="70">
        <v>258</v>
      </c>
      <c r="B258" s="74" t="s">
        <v>1276</v>
      </c>
      <c r="C258" s="58" t="s">
        <v>736</v>
      </c>
      <c r="D258" s="21" t="s">
        <v>844</v>
      </c>
      <c r="E258" s="75" t="s">
        <v>978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4">
      <c r="A259" s="70">
        <v>259</v>
      </c>
      <c r="B259" s="74" t="s">
        <v>1277</v>
      </c>
      <c r="C259" s="58" t="s">
        <v>736</v>
      </c>
      <c r="D259" s="21" t="s">
        <v>844</v>
      </c>
      <c r="E259" s="75" t="s">
        <v>978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4">
      <c r="A260" s="70">
        <v>260</v>
      </c>
      <c r="B260" s="74" t="s">
        <v>1278</v>
      </c>
      <c r="C260" s="58" t="s">
        <v>736</v>
      </c>
      <c r="D260" s="21" t="s">
        <v>844</v>
      </c>
      <c r="E260" s="75" t="s">
        <v>978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4">
      <c r="A261" s="70">
        <v>261</v>
      </c>
      <c r="B261" s="74" t="s">
        <v>1279</v>
      </c>
      <c r="C261" s="58" t="s">
        <v>736</v>
      </c>
      <c r="D261" s="21" t="s">
        <v>844</v>
      </c>
      <c r="E261" s="75" t="s">
        <v>978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4">
      <c r="A262" s="70">
        <v>262</v>
      </c>
      <c r="B262" s="74" t="s">
        <v>1280</v>
      </c>
      <c r="C262" s="58" t="s">
        <v>736</v>
      </c>
      <c r="D262" s="21" t="s">
        <v>844</v>
      </c>
      <c r="E262" s="75" t="s">
        <v>978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4">
      <c r="A263" s="70">
        <v>263</v>
      </c>
      <c r="B263" s="74" t="s">
        <v>1281</v>
      </c>
      <c r="C263" s="58" t="s">
        <v>736</v>
      </c>
      <c r="D263" s="21" t="s">
        <v>844</v>
      </c>
      <c r="E263" s="75" t="s">
        <v>978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4">
      <c r="A264" s="70">
        <v>264</v>
      </c>
      <c r="B264" s="74" t="s">
        <v>1282</v>
      </c>
      <c r="C264" s="58" t="s">
        <v>736</v>
      </c>
      <c r="D264" s="21" t="s">
        <v>844</v>
      </c>
      <c r="E264" s="75" t="s">
        <v>978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4">
      <c r="A265" s="70">
        <v>265</v>
      </c>
      <c r="B265" s="74" t="s">
        <v>1283</v>
      </c>
      <c r="C265" s="58" t="s">
        <v>736</v>
      </c>
      <c r="D265" s="21" t="s">
        <v>844</v>
      </c>
      <c r="E265" s="75" t="s">
        <v>978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4">
      <c r="A266" s="70">
        <v>266</v>
      </c>
      <c r="B266" s="74" t="s">
        <v>1284</v>
      </c>
      <c r="C266" s="58" t="s">
        <v>736</v>
      </c>
      <c r="D266" s="21" t="s">
        <v>844</v>
      </c>
      <c r="E266" s="75" t="s">
        <v>978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4">
      <c r="A267" s="70">
        <v>267</v>
      </c>
      <c r="B267" s="74" t="s">
        <v>1285</v>
      </c>
      <c r="C267" s="58" t="s">
        <v>736</v>
      </c>
      <c r="D267" s="21" t="s">
        <v>844</v>
      </c>
      <c r="E267" s="75" t="s">
        <v>978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4">
      <c r="A268" s="70">
        <v>268</v>
      </c>
      <c r="B268" s="74" t="s">
        <v>1286</v>
      </c>
      <c r="C268" s="58" t="s">
        <v>736</v>
      </c>
      <c r="D268" s="21" t="s">
        <v>844</v>
      </c>
      <c r="E268" s="75" t="s">
        <v>978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4">
      <c r="A269" s="70">
        <v>269</v>
      </c>
      <c r="B269" s="74" t="s">
        <v>1287</v>
      </c>
      <c r="C269" s="58" t="s">
        <v>736</v>
      </c>
      <c r="D269" s="21" t="s">
        <v>844</v>
      </c>
      <c r="E269" s="75" t="s">
        <v>978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4">
      <c r="A270" s="70">
        <v>270</v>
      </c>
      <c r="B270" s="74" t="s">
        <v>1288</v>
      </c>
      <c r="C270" s="58" t="s">
        <v>736</v>
      </c>
      <c r="D270" s="21" t="s">
        <v>844</v>
      </c>
      <c r="E270" s="75" t="s">
        <v>978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4">
      <c r="A271" s="70">
        <v>271</v>
      </c>
      <c r="B271" s="74" t="s">
        <v>1289</v>
      </c>
      <c r="C271" s="58" t="s">
        <v>736</v>
      </c>
      <c r="D271" s="21" t="s">
        <v>844</v>
      </c>
      <c r="E271" s="75" t="s">
        <v>978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4">
      <c r="A272" s="70">
        <v>272</v>
      </c>
      <c r="B272" s="74" t="s">
        <v>1290</v>
      </c>
      <c r="C272" s="58" t="s">
        <v>736</v>
      </c>
      <c r="D272" s="21" t="s">
        <v>844</v>
      </c>
      <c r="E272" s="75" t="s">
        <v>978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4">
      <c r="A273" s="70">
        <v>273</v>
      </c>
      <c r="B273" s="74" t="s">
        <v>1291</v>
      </c>
      <c r="C273" s="58" t="s">
        <v>736</v>
      </c>
      <c r="D273" s="21" t="s">
        <v>844</v>
      </c>
      <c r="E273" s="75" t="s">
        <v>978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4">
      <c r="A274" s="70">
        <v>274</v>
      </c>
      <c r="B274" s="74" t="s">
        <v>1292</v>
      </c>
      <c r="C274" s="58" t="s">
        <v>736</v>
      </c>
      <c r="D274" s="21" t="s">
        <v>844</v>
      </c>
      <c r="E274" s="75" t="s">
        <v>978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4">
      <c r="A275" s="70">
        <v>275</v>
      </c>
      <c r="B275" s="74" t="s">
        <v>1293</v>
      </c>
      <c r="C275" s="58" t="s">
        <v>736</v>
      </c>
      <c r="D275" s="21" t="s">
        <v>844</v>
      </c>
      <c r="E275" s="75" t="s">
        <v>978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4">
      <c r="A276" s="70">
        <v>276</v>
      </c>
      <c r="B276" s="74" t="s">
        <v>1294</v>
      </c>
      <c r="C276" s="58" t="s">
        <v>736</v>
      </c>
      <c r="D276" s="21" t="s">
        <v>844</v>
      </c>
      <c r="E276" s="75" t="s">
        <v>978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4">
      <c r="A277" s="70">
        <v>277</v>
      </c>
      <c r="B277" s="74" t="s">
        <v>1295</v>
      </c>
      <c r="C277" s="58" t="s">
        <v>736</v>
      </c>
      <c r="D277" s="21" t="s">
        <v>844</v>
      </c>
      <c r="E277" s="75" t="s">
        <v>978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4">
      <c r="A278" s="70">
        <v>278</v>
      </c>
      <c r="B278" s="74" t="s">
        <v>1296</v>
      </c>
      <c r="C278" s="58" t="s">
        <v>736</v>
      </c>
      <c r="D278" s="21" t="s">
        <v>844</v>
      </c>
      <c r="E278" s="75" t="s">
        <v>978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4">
      <c r="A279" s="70">
        <v>279</v>
      </c>
      <c r="B279" s="74" t="s">
        <v>1297</v>
      </c>
      <c r="C279" s="58" t="s">
        <v>736</v>
      </c>
      <c r="D279" s="21" t="s">
        <v>844</v>
      </c>
      <c r="E279" s="75" t="s">
        <v>978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4">
      <c r="A280" s="70">
        <v>280</v>
      </c>
      <c r="B280" s="74" t="s">
        <v>1298</v>
      </c>
      <c r="C280" s="58" t="s">
        <v>736</v>
      </c>
      <c r="D280" s="21" t="s">
        <v>844</v>
      </c>
      <c r="E280" s="75" t="s">
        <v>978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4">
      <c r="A281" s="70">
        <v>281</v>
      </c>
      <c r="B281" s="74" t="s">
        <v>1299</v>
      </c>
      <c r="C281" s="58" t="s">
        <v>736</v>
      </c>
      <c r="D281" s="21" t="s">
        <v>844</v>
      </c>
      <c r="E281" s="75" t="s">
        <v>978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4">
      <c r="A282" s="70">
        <v>282</v>
      </c>
      <c r="B282" s="74" t="s">
        <v>1300</v>
      </c>
      <c r="C282" s="58" t="s">
        <v>736</v>
      </c>
      <c r="D282" s="21" t="s">
        <v>844</v>
      </c>
      <c r="E282" s="75" t="s">
        <v>978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4">
      <c r="A283" s="70">
        <v>283</v>
      </c>
      <c r="B283" s="74" t="s">
        <v>1301</v>
      </c>
      <c r="C283" s="58" t="s">
        <v>736</v>
      </c>
      <c r="D283" s="21" t="s">
        <v>844</v>
      </c>
      <c r="E283" s="75" t="s">
        <v>978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4">
      <c r="A284" s="70">
        <v>284</v>
      </c>
      <c r="B284" s="74" t="s">
        <v>1302</v>
      </c>
      <c r="C284" s="58" t="s">
        <v>736</v>
      </c>
      <c r="D284" s="21" t="s">
        <v>844</v>
      </c>
      <c r="E284" s="75" t="s">
        <v>978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4">
      <c r="A285" s="70">
        <v>285</v>
      </c>
      <c r="B285" s="74" t="s">
        <v>1303</v>
      </c>
      <c r="C285" s="58" t="s">
        <v>736</v>
      </c>
      <c r="D285" s="21" t="s">
        <v>844</v>
      </c>
      <c r="E285" s="75" t="s">
        <v>978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4">
      <c r="A286" s="70">
        <v>286</v>
      </c>
      <c r="B286" s="74" t="s">
        <v>1304</v>
      </c>
      <c r="C286" s="58" t="s">
        <v>736</v>
      </c>
      <c r="D286" s="21" t="s">
        <v>844</v>
      </c>
      <c r="E286" s="75" t="s">
        <v>978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4">
      <c r="A287" s="70">
        <v>287</v>
      </c>
      <c r="B287" s="74" t="s">
        <v>1305</v>
      </c>
      <c r="C287" s="58" t="s">
        <v>736</v>
      </c>
      <c r="D287" s="21" t="s">
        <v>844</v>
      </c>
      <c r="E287" s="75" t="s">
        <v>978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4">
      <c r="A288" s="70">
        <v>288</v>
      </c>
      <c r="B288" s="74" t="s">
        <v>1306</v>
      </c>
      <c r="C288" s="58" t="s">
        <v>736</v>
      </c>
      <c r="D288" s="21" t="s">
        <v>844</v>
      </c>
      <c r="E288" s="75" t="s">
        <v>978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4">
      <c r="A289" s="70">
        <v>289</v>
      </c>
      <c r="B289" s="74" t="s">
        <v>1307</v>
      </c>
      <c r="C289" s="58" t="s">
        <v>736</v>
      </c>
      <c r="D289" s="21" t="s">
        <v>844</v>
      </c>
      <c r="E289" s="75" t="s">
        <v>978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4">
      <c r="A290" s="70">
        <v>290</v>
      </c>
      <c r="B290" s="74" t="s">
        <v>1308</v>
      </c>
      <c r="C290" s="58" t="s">
        <v>736</v>
      </c>
      <c r="D290" s="21" t="s">
        <v>844</v>
      </c>
      <c r="E290" s="75" t="s">
        <v>978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4">
      <c r="A291" s="70">
        <v>291</v>
      </c>
      <c r="B291" s="74" t="s">
        <v>1309</v>
      </c>
      <c r="C291" s="58" t="s">
        <v>736</v>
      </c>
      <c r="D291" s="21" t="s">
        <v>844</v>
      </c>
      <c r="E291" s="75" t="s">
        <v>978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4">
      <c r="A292" s="70">
        <v>292</v>
      </c>
      <c r="B292" s="74" t="s">
        <v>1310</v>
      </c>
      <c r="C292" s="58" t="s">
        <v>736</v>
      </c>
      <c r="D292" s="21" t="s">
        <v>844</v>
      </c>
      <c r="E292" s="75" t="s">
        <v>978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4">
      <c r="A293" s="70">
        <v>293</v>
      </c>
      <c r="B293" s="74" t="s">
        <v>1311</v>
      </c>
      <c r="C293" s="58" t="s">
        <v>736</v>
      </c>
      <c r="D293" s="21" t="s">
        <v>844</v>
      </c>
      <c r="E293" s="75" t="s">
        <v>978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4">
      <c r="A294" s="70">
        <v>294</v>
      </c>
      <c r="B294" s="74" t="s">
        <v>1312</v>
      </c>
      <c r="C294" s="58" t="s">
        <v>736</v>
      </c>
      <c r="D294" s="21" t="s">
        <v>844</v>
      </c>
      <c r="E294" s="75" t="s">
        <v>978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4">
      <c r="A295" s="70">
        <v>295</v>
      </c>
      <c r="B295" s="74" t="s">
        <v>1313</v>
      </c>
      <c r="C295" s="58" t="s">
        <v>736</v>
      </c>
      <c r="D295" s="21" t="s">
        <v>844</v>
      </c>
      <c r="E295" s="75" t="s">
        <v>978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4">
      <c r="A296" s="70">
        <v>296</v>
      </c>
      <c r="B296" s="74" t="s">
        <v>1314</v>
      </c>
      <c r="C296" s="58" t="s">
        <v>736</v>
      </c>
      <c r="D296" s="21" t="s">
        <v>844</v>
      </c>
      <c r="E296" s="75" t="s">
        <v>978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4">
      <c r="A297" s="70">
        <v>297</v>
      </c>
      <c r="B297" s="74" t="s">
        <v>1315</v>
      </c>
      <c r="C297" s="58" t="s">
        <v>736</v>
      </c>
      <c r="D297" s="21" t="s">
        <v>844</v>
      </c>
      <c r="E297" s="75" t="s">
        <v>978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4">
      <c r="A298" s="70">
        <v>298</v>
      </c>
      <c r="B298" s="74" t="s">
        <v>1316</v>
      </c>
      <c r="C298" s="58" t="s">
        <v>736</v>
      </c>
      <c r="D298" s="21" t="s">
        <v>844</v>
      </c>
      <c r="E298" s="75" t="s">
        <v>978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4">
      <c r="A299" s="70">
        <v>299</v>
      </c>
      <c r="B299" s="74" t="s">
        <v>1317</v>
      </c>
      <c r="C299" s="58" t="s">
        <v>736</v>
      </c>
      <c r="D299" s="21" t="s">
        <v>844</v>
      </c>
      <c r="E299" s="75" t="s">
        <v>978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4">
      <c r="A300" s="70">
        <v>300</v>
      </c>
      <c r="B300" s="74" t="s">
        <v>1318</v>
      </c>
      <c r="C300" s="58" t="s">
        <v>736</v>
      </c>
      <c r="D300" s="21" t="s">
        <v>844</v>
      </c>
      <c r="E300" s="75" t="s">
        <v>978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4">
      <c r="A301" s="70">
        <v>301</v>
      </c>
      <c r="B301" s="74" t="s">
        <v>1319</v>
      </c>
      <c r="C301" s="58" t="s">
        <v>736</v>
      </c>
      <c r="D301" s="21" t="s">
        <v>844</v>
      </c>
      <c r="E301" s="75" t="s">
        <v>978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4">
      <c r="A302" s="70">
        <v>302</v>
      </c>
      <c r="B302" s="74" t="s">
        <v>1320</v>
      </c>
      <c r="C302" s="58" t="s">
        <v>736</v>
      </c>
      <c r="D302" s="21" t="s">
        <v>844</v>
      </c>
      <c r="E302" s="75" t="s">
        <v>978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4">
      <c r="A303" s="70">
        <v>303</v>
      </c>
      <c r="B303" s="74" t="s">
        <v>1321</v>
      </c>
      <c r="C303" s="58" t="s">
        <v>736</v>
      </c>
      <c r="D303" s="21" t="s">
        <v>844</v>
      </c>
      <c r="E303" s="75" t="s">
        <v>978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4">
      <c r="A304" s="70">
        <v>304</v>
      </c>
      <c r="B304" s="74" t="s">
        <v>1322</v>
      </c>
      <c r="C304" s="58" t="s">
        <v>736</v>
      </c>
      <c r="D304" s="21" t="s">
        <v>844</v>
      </c>
      <c r="E304" s="75" t="s">
        <v>978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4">
      <c r="A305" s="70">
        <v>305</v>
      </c>
      <c r="B305" s="74" t="s">
        <v>1323</v>
      </c>
      <c r="C305" s="58" t="s">
        <v>736</v>
      </c>
      <c r="D305" s="21" t="s">
        <v>844</v>
      </c>
      <c r="E305" s="75" t="s">
        <v>978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4">
      <c r="A306" s="70">
        <v>306</v>
      </c>
      <c r="B306" s="74" t="s">
        <v>1324</v>
      </c>
      <c r="C306" s="58" t="s">
        <v>736</v>
      </c>
      <c r="D306" s="21" t="s">
        <v>844</v>
      </c>
      <c r="E306" s="75" t="s">
        <v>978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4">
      <c r="A307" s="70">
        <v>307</v>
      </c>
      <c r="B307" s="74" t="s">
        <v>1325</v>
      </c>
      <c r="C307" s="58" t="s">
        <v>736</v>
      </c>
      <c r="D307" s="21" t="s">
        <v>844</v>
      </c>
      <c r="E307" s="75" t="s">
        <v>978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4">
      <c r="A308" s="70">
        <v>308</v>
      </c>
      <c r="B308" s="74" t="s">
        <v>1326</v>
      </c>
      <c r="C308" s="58" t="s">
        <v>736</v>
      </c>
      <c r="D308" s="21" t="s">
        <v>844</v>
      </c>
      <c r="E308" s="75" t="s">
        <v>978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4">
      <c r="A309" s="70">
        <v>309</v>
      </c>
      <c r="B309" s="74" t="s">
        <v>1327</v>
      </c>
      <c r="C309" s="58" t="s">
        <v>736</v>
      </c>
      <c r="D309" s="21" t="s">
        <v>844</v>
      </c>
      <c r="E309" s="75" t="s">
        <v>978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4">
      <c r="A310" s="70">
        <v>310</v>
      </c>
      <c r="B310" s="74" t="s">
        <v>1328</v>
      </c>
      <c r="C310" s="58" t="s">
        <v>736</v>
      </c>
      <c r="D310" s="21" t="s">
        <v>844</v>
      </c>
      <c r="E310" s="75" t="s">
        <v>978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4">
      <c r="A311" s="70">
        <v>311</v>
      </c>
      <c r="B311" s="74" t="s">
        <v>1329</v>
      </c>
      <c r="C311" s="58" t="s">
        <v>736</v>
      </c>
      <c r="D311" s="21" t="s">
        <v>844</v>
      </c>
      <c r="E311" s="75" t="s">
        <v>978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4">
      <c r="A312" s="70">
        <v>312</v>
      </c>
      <c r="B312" s="74" t="s">
        <v>1330</v>
      </c>
      <c r="C312" s="58" t="s">
        <v>736</v>
      </c>
      <c r="D312" s="21" t="s">
        <v>844</v>
      </c>
      <c r="E312" s="75" t="s">
        <v>978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4">
      <c r="A313" s="70">
        <v>313</v>
      </c>
      <c r="B313" s="74" t="s">
        <v>1331</v>
      </c>
      <c r="C313" s="58" t="s">
        <v>736</v>
      </c>
      <c r="D313" s="21" t="s">
        <v>844</v>
      </c>
      <c r="E313" s="75" t="s">
        <v>978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4">
      <c r="A314" s="70">
        <v>314</v>
      </c>
      <c r="B314" s="74" t="s">
        <v>1332</v>
      </c>
      <c r="C314" s="58" t="s">
        <v>736</v>
      </c>
      <c r="D314" s="21" t="s">
        <v>844</v>
      </c>
      <c r="E314" s="75" t="s">
        <v>978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4">
      <c r="A315" s="70">
        <v>315</v>
      </c>
      <c r="B315" s="74" t="s">
        <v>1333</v>
      </c>
      <c r="C315" s="58" t="s">
        <v>736</v>
      </c>
      <c r="D315" s="21" t="s">
        <v>844</v>
      </c>
      <c r="E315" s="75" t="s">
        <v>978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4">
      <c r="A316" s="70">
        <v>316</v>
      </c>
      <c r="B316" s="74" t="s">
        <v>1334</v>
      </c>
      <c r="C316" s="58" t="s">
        <v>736</v>
      </c>
      <c r="D316" s="21" t="s">
        <v>844</v>
      </c>
      <c r="E316" s="75" t="s">
        <v>978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4">
      <c r="A317" s="70">
        <v>317</v>
      </c>
      <c r="B317" s="74" t="s">
        <v>1335</v>
      </c>
      <c r="C317" s="58" t="s">
        <v>736</v>
      </c>
      <c r="D317" s="21" t="s">
        <v>844</v>
      </c>
      <c r="E317" s="75" t="s">
        <v>978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4">
      <c r="A318" s="70">
        <v>318</v>
      </c>
      <c r="B318" s="74" t="s">
        <v>1336</v>
      </c>
      <c r="C318" s="58" t="s">
        <v>736</v>
      </c>
      <c r="D318" s="21" t="s">
        <v>844</v>
      </c>
      <c r="E318" s="75" t="s">
        <v>978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4">
      <c r="A319" s="70">
        <v>319</v>
      </c>
      <c r="B319" s="74" t="s">
        <v>1337</v>
      </c>
      <c r="C319" s="58" t="s">
        <v>736</v>
      </c>
      <c r="D319" s="21" t="s">
        <v>844</v>
      </c>
      <c r="E319" s="75" t="s">
        <v>978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4">
      <c r="A320" s="70">
        <v>320</v>
      </c>
      <c r="B320" s="74" t="s">
        <v>1338</v>
      </c>
      <c r="C320" s="58" t="s">
        <v>736</v>
      </c>
      <c r="D320" s="21" t="s">
        <v>844</v>
      </c>
      <c r="E320" s="75" t="s">
        <v>978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4">
      <c r="A321" s="70">
        <v>321</v>
      </c>
      <c r="B321" s="74" t="s">
        <v>1339</v>
      </c>
      <c r="C321" s="58" t="s">
        <v>736</v>
      </c>
      <c r="D321" s="21" t="s">
        <v>844</v>
      </c>
      <c r="E321" s="75" t="s">
        <v>978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4">
      <c r="A322" s="70">
        <v>322</v>
      </c>
      <c r="B322" s="74" t="s">
        <v>1340</v>
      </c>
      <c r="C322" s="58" t="s">
        <v>736</v>
      </c>
      <c r="D322" s="21" t="s">
        <v>844</v>
      </c>
      <c r="E322" s="75" t="s">
        <v>978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4">
      <c r="A323" s="70">
        <v>323</v>
      </c>
      <c r="B323" s="74" t="s">
        <v>1341</v>
      </c>
      <c r="C323" s="58" t="s">
        <v>736</v>
      </c>
      <c r="D323" s="21" t="s">
        <v>844</v>
      </c>
      <c r="E323" s="75" t="s">
        <v>978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4">
      <c r="A324" s="70">
        <v>324</v>
      </c>
      <c r="B324" s="74" t="s">
        <v>1342</v>
      </c>
      <c r="C324" s="58" t="s">
        <v>736</v>
      </c>
      <c r="D324" s="21" t="s">
        <v>844</v>
      </c>
      <c r="E324" s="75" t="s">
        <v>978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4">
      <c r="A325" s="70">
        <v>325</v>
      </c>
      <c r="B325" s="74" t="s">
        <v>1343</v>
      </c>
      <c r="C325" s="58" t="s">
        <v>736</v>
      </c>
      <c r="D325" s="21" t="s">
        <v>844</v>
      </c>
      <c r="E325" s="75" t="s">
        <v>978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4">
      <c r="A326" s="70">
        <v>326</v>
      </c>
      <c r="B326" s="74" t="s">
        <v>1344</v>
      </c>
      <c r="C326" s="58" t="s">
        <v>736</v>
      </c>
      <c r="D326" s="21" t="s">
        <v>844</v>
      </c>
      <c r="E326" s="75" t="s">
        <v>978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4">
      <c r="A327" s="70">
        <v>327</v>
      </c>
      <c r="B327" s="74" t="s">
        <v>1345</v>
      </c>
      <c r="C327" s="58" t="s">
        <v>736</v>
      </c>
      <c r="D327" s="21" t="s">
        <v>844</v>
      </c>
      <c r="E327" s="75" t="s">
        <v>978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4">
      <c r="A328" s="70">
        <v>328</v>
      </c>
      <c r="B328" s="74" t="s">
        <v>1346</v>
      </c>
      <c r="C328" s="58" t="s">
        <v>736</v>
      </c>
      <c r="D328" s="21" t="s">
        <v>844</v>
      </c>
      <c r="E328" s="75" t="s">
        <v>978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4">
      <c r="A329" s="70">
        <v>329</v>
      </c>
      <c r="B329" s="74" t="s">
        <v>1347</v>
      </c>
      <c r="C329" s="58" t="s">
        <v>736</v>
      </c>
      <c r="D329" s="21" t="s">
        <v>844</v>
      </c>
      <c r="E329" s="75" t="s">
        <v>978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4">
      <c r="A330" s="70">
        <v>330</v>
      </c>
      <c r="B330" s="74" t="s">
        <v>1348</v>
      </c>
      <c r="C330" s="58" t="s">
        <v>736</v>
      </c>
      <c r="D330" s="21" t="s">
        <v>844</v>
      </c>
      <c r="E330" s="75" t="s">
        <v>978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4">
      <c r="A331" s="70">
        <v>331</v>
      </c>
      <c r="B331" s="74" t="s">
        <v>1349</v>
      </c>
      <c r="C331" s="58" t="s">
        <v>736</v>
      </c>
      <c r="D331" s="21" t="s">
        <v>844</v>
      </c>
      <c r="E331" s="75" t="s">
        <v>978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4">
      <c r="A332" s="70">
        <v>332</v>
      </c>
      <c r="B332" s="74" t="s">
        <v>1350</v>
      </c>
      <c r="C332" s="58" t="s">
        <v>736</v>
      </c>
      <c r="D332" s="21" t="s">
        <v>844</v>
      </c>
      <c r="E332" s="75" t="s">
        <v>978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4">
      <c r="A333" s="70">
        <v>333</v>
      </c>
      <c r="B333" s="74" t="s">
        <v>1351</v>
      </c>
      <c r="C333" s="58" t="s">
        <v>736</v>
      </c>
      <c r="D333" s="21" t="s">
        <v>844</v>
      </c>
      <c r="E333" s="75" t="s">
        <v>978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4">
      <c r="A334" s="70">
        <v>334</v>
      </c>
      <c r="B334" s="74" t="s">
        <v>1352</v>
      </c>
      <c r="C334" s="58" t="s">
        <v>736</v>
      </c>
      <c r="D334" s="21" t="s">
        <v>844</v>
      </c>
      <c r="E334" s="75" t="s">
        <v>978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4">
      <c r="A335" s="70">
        <v>335</v>
      </c>
      <c r="B335" s="74" t="s">
        <v>1353</v>
      </c>
      <c r="C335" s="58" t="s">
        <v>736</v>
      </c>
      <c r="D335" s="21" t="s">
        <v>844</v>
      </c>
      <c r="E335" s="75" t="s">
        <v>978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4">
      <c r="A336" s="70">
        <v>336</v>
      </c>
      <c r="B336" s="74" t="s">
        <v>1354</v>
      </c>
      <c r="C336" s="58" t="s">
        <v>736</v>
      </c>
      <c r="D336" s="21" t="s">
        <v>844</v>
      </c>
      <c r="E336" s="75" t="s">
        <v>978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4">
      <c r="A337" s="70">
        <v>337</v>
      </c>
      <c r="B337" s="74" t="s">
        <v>1355</v>
      </c>
      <c r="C337" s="58" t="s">
        <v>736</v>
      </c>
      <c r="D337" s="21" t="s">
        <v>844</v>
      </c>
      <c r="E337" s="75" t="s">
        <v>978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4">
      <c r="A338" s="70">
        <v>338</v>
      </c>
      <c r="B338" s="74" t="s">
        <v>1356</v>
      </c>
      <c r="C338" s="58" t="s">
        <v>736</v>
      </c>
      <c r="D338" s="21" t="s">
        <v>844</v>
      </c>
      <c r="E338" s="75" t="s">
        <v>978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4">
      <c r="A339" s="70">
        <v>339</v>
      </c>
      <c r="B339" s="74" t="s">
        <v>1357</v>
      </c>
      <c r="C339" s="58" t="s">
        <v>736</v>
      </c>
      <c r="D339" s="21" t="s">
        <v>844</v>
      </c>
      <c r="E339" s="75" t="s">
        <v>978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4">
      <c r="A340" s="70">
        <v>340</v>
      </c>
      <c r="B340" s="74" t="s">
        <v>1358</v>
      </c>
      <c r="C340" s="58" t="s">
        <v>736</v>
      </c>
      <c r="D340" s="21" t="s">
        <v>844</v>
      </c>
      <c r="E340" s="75" t="s">
        <v>978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4">
      <c r="A341" s="70">
        <v>341</v>
      </c>
      <c r="B341" s="74" t="s">
        <v>1359</v>
      </c>
      <c r="C341" s="58" t="s">
        <v>736</v>
      </c>
      <c r="D341" s="21" t="s">
        <v>844</v>
      </c>
      <c r="E341" s="75" t="s">
        <v>978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4">
      <c r="A342" s="70">
        <v>342</v>
      </c>
      <c r="B342" s="74" t="s">
        <v>1360</v>
      </c>
      <c r="C342" s="58" t="s">
        <v>736</v>
      </c>
      <c r="D342" s="21" t="s">
        <v>844</v>
      </c>
      <c r="E342" s="75" t="s">
        <v>978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4">
      <c r="A343" s="70">
        <v>343</v>
      </c>
      <c r="B343" s="74" t="s">
        <v>1361</v>
      </c>
      <c r="C343" s="58" t="s">
        <v>736</v>
      </c>
      <c r="D343" s="21" t="s">
        <v>844</v>
      </c>
      <c r="E343" s="75" t="s">
        <v>978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4">
      <c r="A344" s="70">
        <v>344</v>
      </c>
      <c r="B344" s="74" t="s">
        <v>1362</v>
      </c>
      <c r="C344" s="58" t="s">
        <v>736</v>
      </c>
      <c r="D344" s="21" t="s">
        <v>844</v>
      </c>
      <c r="E344" s="75" t="s">
        <v>978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4">
      <c r="A345" s="70">
        <v>345</v>
      </c>
      <c r="B345" s="74" t="s">
        <v>1363</v>
      </c>
      <c r="C345" s="58" t="s">
        <v>736</v>
      </c>
      <c r="D345" s="21" t="s">
        <v>844</v>
      </c>
      <c r="E345" s="75" t="s">
        <v>978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4">
      <c r="A346" s="70">
        <v>346</v>
      </c>
      <c r="B346" s="74" t="s">
        <v>1364</v>
      </c>
      <c r="C346" s="58" t="s">
        <v>736</v>
      </c>
      <c r="D346" s="21" t="s">
        <v>844</v>
      </c>
      <c r="E346" s="75" t="s">
        <v>978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4">
      <c r="A347" s="70">
        <v>347</v>
      </c>
      <c r="B347" s="74" t="s">
        <v>1365</v>
      </c>
      <c r="C347" s="58" t="s">
        <v>736</v>
      </c>
      <c r="D347" s="21" t="s">
        <v>844</v>
      </c>
      <c r="E347" s="75" t="s">
        <v>978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4">
      <c r="A348" s="70">
        <v>348</v>
      </c>
      <c r="B348" s="74" t="s">
        <v>1366</v>
      </c>
      <c r="C348" s="58" t="s">
        <v>736</v>
      </c>
      <c r="D348" s="21" t="s">
        <v>844</v>
      </c>
      <c r="E348" s="75" t="s">
        <v>978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4">
      <c r="A349" s="70">
        <v>349</v>
      </c>
      <c r="B349" s="74" t="s">
        <v>1367</v>
      </c>
      <c r="C349" s="58" t="s">
        <v>736</v>
      </c>
      <c r="D349" s="21" t="s">
        <v>844</v>
      </c>
      <c r="E349" s="75" t="s">
        <v>978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4">
      <c r="A350" s="70">
        <v>350</v>
      </c>
      <c r="B350" s="74" t="s">
        <v>1368</v>
      </c>
      <c r="C350" s="58" t="s">
        <v>736</v>
      </c>
      <c r="D350" s="21" t="s">
        <v>844</v>
      </c>
      <c r="E350" s="75" t="s">
        <v>978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4">
      <c r="A351" s="70">
        <v>351</v>
      </c>
      <c r="B351" s="74" t="s">
        <v>1369</v>
      </c>
      <c r="C351" s="58" t="s">
        <v>736</v>
      </c>
      <c r="D351" s="21" t="s">
        <v>844</v>
      </c>
      <c r="E351" s="75" t="s">
        <v>978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4">
      <c r="A352" s="70">
        <v>352</v>
      </c>
      <c r="B352" s="74" t="s">
        <v>1370</v>
      </c>
      <c r="C352" s="58" t="s">
        <v>736</v>
      </c>
      <c r="D352" s="21" t="s">
        <v>844</v>
      </c>
      <c r="E352" s="75" t="s">
        <v>978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4">
      <c r="A353" s="70">
        <v>353</v>
      </c>
      <c r="B353" s="74" t="s">
        <v>1371</v>
      </c>
      <c r="C353" s="58" t="s">
        <v>736</v>
      </c>
      <c r="D353" s="21" t="s">
        <v>844</v>
      </c>
      <c r="E353" s="75" t="s">
        <v>978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4">
      <c r="A354" s="70">
        <v>354</v>
      </c>
      <c r="B354" s="74" t="s">
        <v>1372</v>
      </c>
      <c r="C354" s="58" t="s">
        <v>736</v>
      </c>
      <c r="D354" s="21" t="s">
        <v>844</v>
      </c>
      <c r="E354" s="75" t="s">
        <v>978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4">
      <c r="A355" s="70">
        <v>355</v>
      </c>
      <c r="B355" s="74" t="s">
        <v>1373</v>
      </c>
      <c r="C355" s="58" t="s">
        <v>736</v>
      </c>
      <c r="D355" s="21" t="s">
        <v>844</v>
      </c>
      <c r="E355" s="75" t="s">
        <v>978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4">
      <c r="A356" s="70">
        <v>356</v>
      </c>
      <c r="B356" s="74" t="s">
        <v>1374</v>
      </c>
      <c r="C356" s="58" t="s">
        <v>736</v>
      </c>
      <c r="D356" s="21" t="s">
        <v>844</v>
      </c>
      <c r="E356" s="75" t="s">
        <v>978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4">
      <c r="A357" s="70">
        <v>357</v>
      </c>
      <c r="B357" s="74" t="s">
        <v>1375</v>
      </c>
      <c r="C357" s="58" t="s">
        <v>736</v>
      </c>
      <c r="D357" s="21" t="s">
        <v>844</v>
      </c>
      <c r="E357" s="75" t="s">
        <v>978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4">
      <c r="A358" s="70">
        <v>358</v>
      </c>
      <c r="B358" s="74" t="s">
        <v>1376</v>
      </c>
      <c r="C358" s="58" t="s">
        <v>736</v>
      </c>
      <c r="D358" s="21" t="s">
        <v>844</v>
      </c>
      <c r="E358" s="75" t="s">
        <v>978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4">
      <c r="A359" s="70">
        <v>359</v>
      </c>
      <c r="B359" s="74" t="s">
        <v>1148</v>
      </c>
      <c r="C359" s="58" t="s">
        <v>723</v>
      </c>
      <c r="D359" s="21" t="s">
        <v>844</v>
      </c>
      <c r="E359" s="75" t="s">
        <v>978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4">
      <c r="A360" s="70">
        <v>360</v>
      </c>
      <c r="B360" s="74" t="s">
        <v>1150</v>
      </c>
      <c r="C360" s="58" t="s">
        <v>723</v>
      </c>
      <c r="D360" s="21" t="s">
        <v>844</v>
      </c>
      <c r="E360" s="75" t="s">
        <v>978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4">
      <c r="A361" s="70">
        <v>361</v>
      </c>
      <c r="B361" s="74" t="s">
        <v>1152</v>
      </c>
      <c r="C361" s="58" t="s">
        <v>723</v>
      </c>
      <c r="D361" s="21" t="s">
        <v>844</v>
      </c>
      <c r="E361" s="75" t="s">
        <v>978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4">
      <c r="A362" s="70">
        <v>362</v>
      </c>
      <c r="B362" s="74" t="s">
        <v>1154</v>
      </c>
      <c r="C362" s="58" t="s">
        <v>723</v>
      </c>
      <c r="D362" s="21" t="s">
        <v>844</v>
      </c>
      <c r="E362" s="75" t="s">
        <v>978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4">
      <c r="A363" s="70">
        <v>363</v>
      </c>
      <c r="B363" s="74" t="s">
        <v>1156</v>
      </c>
      <c r="C363" s="58" t="s">
        <v>723</v>
      </c>
      <c r="D363" s="21" t="s">
        <v>844</v>
      </c>
      <c r="E363" s="75" t="s">
        <v>978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4">
      <c r="A364" s="70">
        <v>364</v>
      </c>
      <c r="B364" s="74" t="s">
        <v>1158</v>
      </c>
      <c r="C364" s="58" t="s">
        <v>723</v>
      </c>
      <c r="D364" s="21" t="s">
        <v>844</v>
      </c>
      <c r="E364" s="75" t="s">
        <v>978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4">
      <c r="A365" s="70">
        <v>365</v>
      </c>
      <c r="B365" s="74" t="s">
        <v>1160</v>
      </c>
      <c r="C365" s="58" t="s">
        <v>723</v>
      </c>
      <c r="D365" s="21" t="s">
        <v>844</v>
      </c>
      <c r="E365" s="75" t="s">
        <v>978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4">
      <c r="A366" s="70">
        <v>366</v>
      </c>
      <c r="B366" s="74" t="s">
        <v>1162</v>
      </c>
      <c r="C366" s="58" t="s">
        <v>723</v>
      </c>
      <c r="D366" s="21" t="s">
        <v>844</v>
      </c>
      <c r="E366" s="75" t="s">
        <v>978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4">
      <c r="A367" s="70">
        <v>367</v>
      </c>
      <c r="B367" s="74" t="s">
        <v>1164</v>
      </c>
      <c r="C367" s="58" t="s">
        <v>723</v>
      </c>
      <c r="D367" s="21" t="s">
        <v>844</v>
      </c>
      <c r="E367" s="75" t="s">
        <v>978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4">
      <c r="A368" s="70">
        <v>368</v>
      </c>
      <c r="B368" s="74" t="s">
        <v>1166</v>
      </c>
      <c r="C368" s="58" t="s">
        <v>723</v>
      </c>
      <c r="D368" s="21" t="s">
        <v>844</v>
      </c>
      <c r="E368" s="75" t="s">
        <v>978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4">
      <c r="A369" s="70">
        <v>369</v>
      </c>
      <c r="B369" s="74" t="s">
        <v>1168</v>
      </c>
      <c r="C369" s="58" t="s">
        <v>723</v>
      </c>
      <c r="D369" s="21" t="s">
        <v>844</v>
      </c>
      <c r="E369" s="75" t="s">
        <v>978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4">
      <c r="A370" s="70">
        <v>370</v>
      </c>
      <c r="B370" s="74" t="s">
        <v>1170</v>
      </c>
      <c r="C370" s="58" t="s">
        <v>723</v>
      </c>
      <c r="D370" s="21" t="s">
        <v>844</v>
      </c>
      <c r="E370" s="75" t="s">
        <v>978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4">
      <c r="A371" s="70">
        <v>371</v>
      </c>
      <c r="B371" s="74" t="s">
        <v>1172</v>
      </c>
      <c r="C371" s="58" t="s">
        <v>723</v>
      </c>
      <c r="D371" s="21" t="s">
        <v>844</v>
      </c>
      <c r="E371" s="75" t="s">
        <v>978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4">
      <c r="A372" s="70">
        <v>372</v>
      </c>
      <c r="B372" s="74" t="s">
        <v>1174</v>
      </c>
      <c r="C372" s="58" t="s">
        <v>723</v>
      </c>
      <c r="D372" s="21" t="s">
        <v>844</v>
      </c>
      <c r="E372" s="75" t="s">
        <v>978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4">
      <c r="A373" s="70">
        <v>373</v>
      </c>
      <c r="B373" s="74" t="s">
        <v>1176</v>
      </c>
      <c r="C373" s="58" t="s">
        <v>723</v>
      </c>
      <c r="D373" s="21" t="s">
        <v>844</v>
      </c>
      <c r="E373" s="75" t="s">
        <v>978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4">
      <c r="A374" s="70">
        <v>374</v>
      </c>
      <c r="B374" s="74" t="s">
        <v>1178</v>
      </c>
      <c r="C374" s="58" t="s">
        <v>723</v>
      </c>
      <c r="D374" s="21" t="s">
        <v>844</v>
      </c>
      <c r="E374" s="75" t="s">
        <v>978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4">
      <c r="A375" s="70">
        <v>375</v>
      </c>
      <c r="B375" s="74" t="s">
        <v>1180</v>
      </c>
      <c r="C375" s="58" t="s">
        <v>723</v>
      </c>
      <c r="D375" s="21" t="s">
        <v>844</v>
      </c>
      <c r="E375" s="75" t="s">
        <v>978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4">
      <c r="A376" s="70">
        <v>376</v>
      </c>
      <c r="B376" s="74" t="s">
        <v>1182</v>
      </c>
      <c r="C376" s="58" t="s">
        <v>723</v>
      </c>
      <c r="D376" s="21" t="s">
        <v>844</v>
      </c>
      <c r="E376" s="75" t="s">
        <v>978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4">
      <c r="A377" s="70">
        <v>377</v>
      </c>
      <c r="B377" s="74" t="s">
        <v>1184</v>
      </c>
      <c r="C377" s="58" t="s">
        <v>723</v>
      </c>
      <c r="D377" s="21" t="s">
        <v>844</v>
      </c>
      <c r="E377" s="75" t="s">
        <v>978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4">
      <c r="A378" s="70">
        <v>378</v>
      </c>
      <c r="B378" s="74" t="s">
        <v>1186</v>
      </c>
      <c r="C378" s="58" t="s">
        <v>723</v>
      </c>
      <c r="D378" s="21" t="s">
        <v>844</v>
      </c>
      <c r="E378" s="75" t="s">
        <v>978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4">
      <c r="A379" s="70">
        <v>379</v>
      </c>
      <c r="B379" s="74" t="s">
        <v>1188</v>
      </c>
      <c r="C379" s="58" t="s">
        <v>723</v>
      </c>
      <c r="D379" s="21" t="s">
        <v>844</v>
      </c>
      <c r="E379" s="75" t="s">
        <v>978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4">
      <c r="A380" s="70">
        <v>380</v>
      </c>
      <c r="B380" s="74" t="s">
        <v>1190</v>
      </c>
      <c r="C380" s="58" t="s">
        <v>723</v>
      </c>
      <c r="D380" s="21" t="s">
        <v>844</v>
      </c>
      <c r="E380" s="75" t="s">
        <v>978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4">
      <c r="A381" s="70">
        <v>381</v>
      </c>
      <c r="B381" s="74" t="s">
        <v>1192</v>
      </c>
      <c r="C381" s="58" t="s">
        <v>723</v>
      </c>
      <c r="D381" s="21" t="s">
        <v>844</v>
      </c>
      <c r="E381" s="75" t="s">
        <v>978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4">
      <c r="A382" s="70">
        <v>382</v>
      </c>
      <c r="B382" s="74" t="s">
        <v>1194</v>
      </c>
      <c r="C382" s="58" t="s">
        <v>723</v>
      </c>
      <c r="D382" s="21" t="s">
        <v>844</v>
      </c>
      <c r="E382" s="75" t="s">
        <v>978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4">
      <c r="A383" s="70">
        <v>383</v>
      </c>
      <c r="B383" s="74" t="s">
        <v>1196</v>
      </c>
      <c r="C383" s="58" t="s">
        <v>723</v>
      </c>
      <c r="D383" s="21" t="s">
        <v>844</v>
      </c>
      <c r="E383" s="75" t="s">
        <v>978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4">
      <c r="A384" s="70">
        <v>384</v>
      </c>
      <c r="B384" s="74" t="s">
        <v>1198</v>
      </c>
      <c r="C384" s="58" t="s">
        <v>723</v>
      </c>
      <c r="D384" s="21" t="s">
        <v>844</v>
      </c>
      <c r="E384" s="75" t="s">
        <v>978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4">
      <c r="A385" s="70">
        <v>385</v>
      </c>
      <c r="B385" s="74" t="s">
        <v>1200</v>
      </c>
      <c r="C385" s="58" t="s">
        <v>723</v>
      </c>
      <c r="D385" s="21" t="s">
        <v>844</v>
      </c>
      <c r="E385" s="75" t="s">
        <v>978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4">
      <c r="A386" s="70">
        <v>386</v>
      </c>
      <c r="B386" s="74" t="s">
        <v>1202</v>
      </c>
      <c r="C386" s="58" t="s">
        <v>723</v>
      </c>
      <c r="D386" s="21" t="s">
        <v>844</v>
      </c>
      <c r="E386" s="75" t="s">
        <v>978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4">
      <c r="A387" s="70">
        <v>387</v>
      </c>
      <c r="B387" s="74" t="s">
        <v>1204</v>
      </c>
      <c r="C387" s="58" t="s">
        <v>723</v>
      </c>
      <c r="D387" s="21" t="s">
        <v>844</v>
      </c>
      <c r="E387" s="75" t="s">
        <v>978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4">
      <c r="A388" s="70">
        <v>388</v>
      </c>
      <c r="B388" s="74" t="s">
        <v>1206</v>
      </c>
      <c r="C388" s="58" t="s">
        <v>723</v>
      </c>
      <c r="D388" s="21" t="s">
        <v>844</v>
      </c>
      <c r="E388" s="75" t="s">
        <v>978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4">
      <c r="A389" s="70">
        <v>389</v>
      </c>
      <c r="B389" s="74" t="s">
        <v>1208</v>
      </c>
      <c r="C389" s="58" t="s">
        <v>723</v>
      </c>
      <c r="D389" s="21" t="s">
        <v>844</v>
      </c>
      <c r="E389" s="75" t="s">
        <v>978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4">
      <c r="A390" s="70">
        <v>390</v>
      </c>
      <c r="B390" s="74" t="s">
        <v>1210</v>
      </c>
      <c r="C390" s="58" t="s">
        <v>723</v>
      </c>
      <c r="D390" s="21" t="s">
        <v>844</v>
      </c>
      <c r="E390" s="75" t="s">
        <v>978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4">
      <c r="A391" s="70">
        <v>391</v>
      </c>
      <c r="B391" s="74" t="s">
        <v>1212</v>
      </c>
      <c r="C391" s="58" t="s">
        <v>723</v>
      </c>
      <c r="D391" s="21" t="s">
        <v>844</v>
      </c>
      <c r="E391" s="75" t="s">
        <v>978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4">
      <c r="A392" s="70">
        <v>392</v>
      </c>
      <c r="B392" s="74" t="s">
        <v>1377</v>
      </c>
      <c r="C392" s="58" t="s">
        <v>736</v>
      </c>
      <c r="D392" s="21" t="s">
        <v>844</v>
      </c>
      <c r="E392" s="75" t="s">
        <v>1171</v>
      </c>
      <c r="F392" s="21" t="s">
        <v>1135</v>
      </c>
      <c r="G392" s="75" t="s">
        <v>1213</v>
      </c>
      <c r="H392" s="21" t="s">
        <v>1378</v>
      </c>
      <c r="I392" s="75" t="s">
        <v>1171</v>
      </c>
      <c r="J392" s="21" t="s">
        <v>844</v>
      </c>
      <c r="K392" s="75" t="s">
        <v>1379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4">
      <c r="A393" s="70">
        <v>393</v>
      </c>
      <c r="B393" s="74" t="s">
        <v>1380</v>
      </c>
      <c r="C393" s="58" t="s">
        <v>736</v>
      </c>
      <c r="D393" s="21" t="s">
        <v>844</v>
      </c>
      <c r="E393" s="75" t="s">
        <v>1195</v>
      </c>
      <c r="F393" s="21" t="s">
        <v>1135</v>
      </c>
      <c r="G393" s="75" t="s">
        <v>1214</v>
      </c>
      <c r="H393" s="21" t="s">
        <v>1378</v>
      </c>
      <c r="I393" s="75" t="s">
        <v>1195</v>
      </c>
      <c r="J393" s="21" t="s">
        <v>844</v>
      </c>
      <c r="K393" s="75" t="s">
        <v>1379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4">
      <c r="A394" s="70">
        <v>394</v>
      </c>
      <c r="B394" s="74" t="s">
        <v>1381</v>
      </c>
      <c r="C394" s="58" t="s">
        <v>736</v>
      </c>
      <c r="D394" s="21" t="s">
        <v>844</v>
      </c>
      <c r="E394" s="75" t="s">
        <v>1171</v>
      </c>
      <c r="F394" s="21" t="s">
        <v>1135</v>
      </c>
      <c r="G394" s="75" t="s">
        <v>1215</v>
      </c>
      <c r="H394" s="21" t="s">
        <v>1378</v>
      </c>
      <c r="I394" s="75" t="s">
        <v>1171</v>
      </c>
      <c r="J394" s="21" t="s">
        <v>844</v>
      </c>
      <c r="K394" s="75" t="s">
        <v>1379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4">
      <c r="A395" s="70">
        <v>395</v>
      </c>
      <c r="B395" s="74" t="s">
        <v>1382</v>
      </c>
      <c r="C395" s="58" t="s">
        <v>736</v>
      </c>
      <c r="D395" s="21" t="s">
        <v>844</v>
      </c>
      <c r="E395" s="75" t="s">
        <v>1161</v>
      </c>
      <c r="F395" s="21" t="s">
        <v>1135</v>
      </c>
      <c r="G395" s="75" t="s">
        <v>1216</v>
      </c>
      <c r="H395" s="21" t="s">
        <v>1378</v>
      </c>
      <c r="I395" s="75" t="s">
        <v>1161</v>
      </c>
      <c r="J395" s="21" t="s">
        <v>844</v>
      </c>
      <c r="K395" s="75" t="s">
        <v>1383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4">
      <c r="A396" s="70">
        <v>396</v>
      </c>
      <c r="B396" s="74" t="s">
        <v>1384</v>
      </c>
      <c r="C396" s="58" t="s">
        <v>736</v>
      </c>
      <c r="D396" s="21" t="s">
        <v>844</v>
      </c>
      <c r="E396" s="75" t="s">
        <v>1189</v>
      </c>
      <c r="F396" s="21" t="s">
        <v>1135</v>
      </c>
      <c r="G396" s="75" t="s">
        <v>1217</v>
      </c>
      <c r="H396" s="21" t="s">
        <v>1378</v>
      </c>
      <c r="I396" s="75" t="s">
        <v>1189</v>
      </c>
      <c r="J396" s="21" t="s">
        <v>844</v>
      </c>
      <c r="K396" s="75" t="s">
        <v>1379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4">
      <c r="A397" s="70">
        <v>397</v>
      </c>
      <c r="B397" s="74" t="s">
        <v>1385</v>
      </c>
      <c r="C397" s="58" t="s">
        <v>736</v>
      </c>
      <c r="D397" s="21" t="s">
        <v>844</v>
      </c>
      <c r="E397" s="75" t="s">
        <v>1163</v>
      </c>
      <c r="F397" s="21" t="s">
        <v>1135</v>
      </c>
      <c r="G397" s="75" t="s">
        <v>1218</v>
      </c>
      <c r="H397" s="21" t="s">
        <v>1378</v>
      </c>
      <c r="I397" s="75" t="s">
        <v>1163</v>
      </c>
      <c r="J397" s="21" t="s">
        <v>844</v>
      </c>
      <c r="K397" s="75" t="s">
        <v>1383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4">
      <c r="A398" s="70">
        <v>398</v>
      </c>
      <c r="B398" s="74" t="s">
        <v>1386</v>
      </c>
      <c r="C398" s="58" t="s">
        <v>736</v>
      </c>
      <c r="D398" s="21" t="s">
        <v>844</v>
      </c>
      <c r="E398" s="75" t="s">
        <v>1177</v>
      </c>
      <c r="F398" s="21" t="s">
        <v>1135</v>
      </c>
      <c r="G398" s="75" t="s">
        <v>1219</v>
      </c>
      <c r="H398" s="21" t="s">
        <v>1378</v>
      </c>
      <c r="I398" s="75" t="s">
        <v>1177</v>
      </c>
      <c r="J398" s="21" t="s">
        <v>844</v>
      </c>
      <c r="K398" s="75" t="s">
        <v>1387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4">
      <c r="A399" s="70">
        <v>399</v>
      </c>
      <c r="B399" s="74" t="s">
        <v>1388</v>
      </c>
      <c r="C399" s="58" t="s">
        <v>736</v>
      </c>
      <c r="D399" s="21" t="s">
        <v>844</v>
      </c>
      <c r="E399" s="75" t="s">
        <v>1185</v>
      </c>
      <c r="F399" s="21" t="s">
        <v>1135</v>
      </c>
      <c r="G399" s="75" t="s">
        <v>1220</v>
      </c>
      <c r="H399" s="21" t="s">
        <v>1378</v>
      </c>
      <c r="I399" s="75" t="s">
        <v>1185</v>
      </c>
      <c r="J399" s="21" t="s">
        <v>844</v>
      </c>
      <c r="K399" s="75" t="s">
        <v>1389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4">
      <c r="A400" s="70">
        <v>400</v>
      </c>
      <c r="B400" s="74" t="s">
        <v>1390</v>
      </c>
      <c r="C400" s="58" t="s">
        <v>736</v>
      </c>
      <c r="D400" s="21" t="s">
        <v>844</v>
      </c>
      <c r="E400" s="75" t="s">
        <v>1179</v>
      </c>
      <c r="F400" s="21" t="s">
        <v>1135</v>
      </c>
      <c r="G400" s="75" t="s">
        <v>1221</v>
      </c>
      <c r="H400" s="21" t="s">
        <v>1378</v>
      </c>
      <c r="I400" s="75" t="s">
        <v>1179</v>
      </c>
      <c r="J400" s="21" t="s">
        <v>844</v>
      </c>
      <c r="K400" s="75" t="s">
        <v>1391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4">
      <c r="A401" s="70">
        <v>401</v>
      </c>
      <c r="B401" s="74" t="s">
        <v>1392</v>
      </c>
      <c r="C401" s="58" t="s">
        <v>736</v>
      </c>
      <c r="D401" s="21" t="s">
        <v>844</v>
      </c>
      <c r="E401" s="75" t="s">
        <v>1193</v>
      </c>
      <c r="F401" s="21" t="s">
        <v>1135</v>
      </c>
      <c r="G401" s="75" t="s">
        <v>1222</v>
      </c>
      <c r="H401" s="21" t="s">
        <v>1378</v>
      </c>
      <c r="I401" s="75" t="s">
        <v>1193</v>
      </c>
      <c r="J401" s="21" t="s">
        <v>844</v>
      </c>
      <c r="K401" s="75" t="s">
        <v>1393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4">
      <c r="A402" s="70">
        <v>402</v>
      </c>
      <c r="B402" s="74" t="s">
        <v>1394</v>
      </c>
      <c r="C402" s="58" t="s">
        <v>736</v>
      </c>
      <c r="D402" s="21" t="s">
        <v>844</v>
      </c>
      <c r="E402" s="75" t="s">
        <v>1197</v>
      </c>
      <c r="F402" s="21" t="s">
        <v>1135</v>
      </c>
      <c r="G402" s="75" t="s">
        <v>1223</v>
      </c>
      <c r="H402" s="21" t="s">
        <v>1378</v>
      </c>
      <c r="I402" s="75" t="s">
        <v>1197</v>
      </c>
      <c r="J402" s="21" t="s">
        <v>844</v>
      </c>
      <c r="K402" s="75" t="s">
        <v>1395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4">
      <c r="A403" s="70">
        <v>403</v>
      </c>
      <c r="B403" s="74" t="s">
        <v>1396</v>
      </c>
      <c r="C403" s="58" t="s">
        <v>736</v>
      </c>
      <c r="D403" s="21" t="s">
        <v>844</v>
      </c>
      <c r="E403" s="75" t="s">
        <v>1195</v>
      </c>
      <c r="F403" s="21" t="s">
        <v>1135</v>
      </c>
      <c r="G403" s="75" t="s">
        <v>1224</v>
      </c>
      <c r="H403" s="21" t="s">
        <v>1378</v>
      </c>
      <c r="I403" s="75" t="s">
        <v>1195</v>
      </c>
      <c r="J403" s="21" t="s">
        <v>844</v>
      </c>
      <c r="K403" s="75" t="s">
        <v>1379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4">
      <c r="A404" s="70">
        <v>404</v>
      </c>
      <c r="B404" s="74" t="s">
        <v>1397</v>
      </c>
      <c r="C404" s="58" t="s">
        <v>736</v>
      </c>
      <c r="D404" s="21" t="s">
        <v>844</v>
      </c>
      <c r="E404" s="75" t="s">
        <v>1159</v>
      </c>
      <c r="F404" s="21" t="s">
        <v>1135</v>
      </c>
      <c r="G404" s="75" t="s">
        <v>1225</v>
      </c>
      <c r="H404" s="21" t="s">
        <v>1378</v>
      </c>
      <c r="I404" s="75" t="s">
        <v>1159</v>
      </c>
      <c r="J404" s="21" t="s">
        <v>844</v>
      </c>
      <c r="K404" s="75" t="s">
        <v>1398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4">
      <c r="A405" s="70">
        <v>405</v>
      </c>
      <c r="B405" s="74" t="s">
        <v>1399</v>
      </c>
      <c r="C405" s="58" t="s">
        <v>736</v>
      </c>
      <c r="D405" s="21" t="s">
        <v>844</v>
      </c>
      <c r="E405" s="75" t="s">
        <v>1175</v>
      </c>
      <c r="F405" s="21" t="s">
        <v>1135</v>
      </c>
      <c r="G405" s="75" t="s">
        <v>1226</v>
      </c>
      <c r="H405" s="21" t="s">
        <v>1378</v>
      </c>
      <c r="I405" s="75" t="s">
        <v>1175</v>
      </c>
      <c r="J405" s="21" t="s">
        <v>844</v>
      </c>
      <c r="K405" s="75" t="s">
        <v>1379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4">
      <c r="A406" s="70">
        <v>406</v>
      </c>
      <c r="B406" s="74" t="s">
        <v>1400</v>
      </c>
      <c r="C406" s="58" t="s">
        <v>736</v>
      </c>
      <c r="D406" s="21" t="s">
        <v>844</v>
      </c>
      <c r="E406" s="75" t="s">
        <v>1165</v>
      </c>
      <c r="F406" s="21" t="s">
        <v>1135</v>
      </c>
      <c r="G406" s="75" t="s">
        <v>1227</v>
      </c>
      <c r="H406" s="21" t="s">
        <v>1378</v>
      </c>
      <c r="I406" s="75" t="s">
        <v>1165</v>
      </c>
      <c r="J406" s="21" t="s">
        <v>844</v>
      </c>
      <c r="K406" s="75" t="s">
        <v>1379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4">
      <c r="A407" s="70">
        <v>407</v>
      </c>
      <c r="B407" s="74" t="s">
        <v>1401</v>
      </c>
      <c r="C407" s="58" t="s">
        <v>736</v>
      </c>
      <c r="D407" s="21" t="s">
        <v>844</v>
      </c>
      <c r="E407" s="75" t="s">
        <v>1153</v>
      </c>
      <c r="F407" s="21" t="s">
        <v>1135</v>
      </c>
      <c r="G407" s="75" t="s">
        <v>1228</v>
      </c>
      <c r="H407" s="21" t="s">
        <v>1378</v>
      </c>
      <c r="I407" s="75" t="s">
        <v>1153</v>
      </c>
      <c r="J407" s="21" t="s">
        <v>844</v>
      </c>
      <c r="K407" s="75" t="s">
        <v>1402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4">
      <c r="A408" s="70">
        <v>408</v>
      </c>
      <c r="B408" s="74" t="s">
        <v>1403</v>
      </c>
      <c r="C408" s="58" t="s">
        <v>736</v>
      </c>
      <c r="D408" s="21" t="s">
        <v>844</v>
      </c>
      <c r="E408" s="75" t="s">
        <v>1167</v>
      </c>
      <c r="F408" s="21" t="s">
        <v>1135</v>
      </c>
      <c r="G408" s="75" t="s">
        <v>1229</v>
      </c>
      <c r="H408" s="21" t="s">
        <v>1378</v>
      </c>
      <c r="I408" s="75" t="s">
        <v>1167</v>
      </c>
      <c r="J408" s="21" t="s">
        <v>844</v>
      </c>
      <c r="K408" s="75" t="s">
        <v>1379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4">
      <c r="A409" s="70">
        <v>409</v>
      </c>
      <c r="B409" s="74" t="s">
        <v>1404</v>
      </c>
      <c r="C409" s="58" t="s">
        <v>736</v>
      </c>
      <c r="D409" s="21" t="s">
        <v>844</v>
      </c>
      <c r="E409" s="75" t="s">
        <v>1171</v>
      </c>
      <c r="F409" s="21" t="s">
        <v>1135</v>
      </c>
      <c r="G409" s="75" t="s">
        <v>1230</v>
      </c>
      <c r="H409" s="21" t="s">
        <v>1378</v>
      </c>
      <c r="I409" s="75" t="s">
        <v>1171</v>
      </c>
      <c r="J409" s="21" t="s">
        <v>844</v>
      </c>
      <c r="K409" s="75" t="s">
        <v>1379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4">
      <c r="A410" s="70">
        <v>410</v>
      </c>
      <c r="B410" s="74" t="s">
        <v>1405</v>
      </c>
      <c r="C410" s="58" t="s">
        <v>736</v>
      </c>
      <c r="D410" s="21" t="s">
        <v>844</v>
      </c>
      <c r="E410" s="75" t="s">
        <v>1185</v>
      </c>
      <c r="F410" s="21" t="s">
        <v>1135</v>
      </c>
      <c r="G410" s="75" t="s">
        <v>1231</v>
      </c>
      <c r="H410" s="21" t="s">
        <v>1378</v>
      </c>
      <c r="I410" s="75" t="s">
        <v>1185</v>
      </c>
      <c r="J410" s="21" t="s">
        <v>844</v>
      </c>
      <c r="K410" s="75" t="s">
        <v>1389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4">
      <c r="A411" s="70">
        <v>411</v>
      </c>
      <c r="B411" s="74" t="s">
        <v>1406</v>
      </c>
      <c r="C411" s="58" t="s">
        <v>736</v>
      </c>
      <c r="D411" s="21" t="s">
        <v>844</v>
      </c>
      <c r="E411" s="75" t="s">
        <v>1147</v>
      </c>
      <c r="F411" s="21" t="s">
        <v>1135</v>
      </c>
      <c r="G411" s="75" t="s">
        <v>1232</v>
      </c>
      <c r="H411" s="21" t="s">
        <v>1378</v>
      </c>
      <c r="I411" s="75" t="s">
        <v>1147</v>
      </c>
      <c r="J411" s="21" t="s">
        <v>844</v>
      </c>
      <c r="K411" s="75" t="s">
        <v>1398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4">
      <c r="A412" s="70">
        <v>412</v>
      </c>
      <c r="B412" s="74" t="s">
        <v>1407</v>
      </c>
      <c r="C412" s="58" t="s">
        <v>736</v>
      </c>
      <c r="D412" s="21" t="s">
        <v>844</v>
      </c>
      <c r="E412" s="75" t="s">
        <v>1193</v>
      </c>
      <c r="F412" s="21" t="s">
        <v>1135</v>
      </c>
      <c r="G412" s="75" t="s">
        <v>1233</v>
      </c>
      <c r="H412" s="21" t="s">
        <v>1378</v>
      </c>
      <c r="I412" s="75" t="s">
        <v>1193</v>
      </c>
      <c r="J412" s="21" t="s">
        <v>844</v>
      </c>
      <c r="K412" s="75" t="s">
        <v>1393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4">
      <c r="A413" s="70">
        <v>413</v>
      </c>
      <c r="B413" s="74" t="s">
        <v>1408</v>
      </c>
      <c r="C413" s="58" t="s">
        <v>736</v>
      </c>
      <c r="D413" s="21" t="s">
        <v>844</v>
      </c>
      <c r="E413" s="75" t="s">
        <v>1175</v>
      </c>
      <c r="F413" s="21" t="s">
        <v>1135</v>
      </c>
      <c r="G413" s="75" t="s">
        <v>1234</v>
      </c>
      <c r="H413" s="21" t="s">
        <v>1378</v>
      </c>
      <c r="I413" s="75" t="s">
        <v>1175</v>
      </c>
      <c r="J413" s="21" t="s">
        <v>844</v>
      </c>
      <c r="K413" s="75" t="s">
        <v>1379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4">
      <c r="A414" s="70">
        <v>414</v>
      </c>
      <c r="B414" s="74" t="s">
        <v>1409</v>
      </c>
      <c r="C414" s="58" t="s">
        <v>736</v>
      </c>
      <c r="D414" s="21" t="s">
        <v>844</v>
      </c>
      <c r="E414" s="75" t="s">
        <v>1209</v>
      </c>
      <c r="F414" s="21" t="s">
        <v>1135</v>
      </c>
      <c r="G414" s="75" t="s">
        <v>1235</v>
      </c>
      <c r="H414" s="21" t="s">
        <v>1378</v>
      </c>
      <c r="I414" s="75" t="s">
        <v>1209</v>
      </c>
      <c r="J414" s="21" t="s">
        <v>844</v>
      </c>
      <c r="K414" s="75" t="s">
        <v>1391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4">
      <c r="A415" s="70">
        <v>415</v>
      </c>
      <c r="B415" s="74" t="s">
        <v>1410</v>
      </c>
      <c r="C415" s="58" t="s">
        <v>736</v>
      </c>
      <c r="D415" s="21" t="s">
        <v>844</v>
      </c>
      <c r="E415" s="75" t="s">
        <v>1181</v>
      </c>
      <c r="F415" s="21" t="s">
        <v>1135</v>
      </c>
      <c r="G415" s="75" t="s">
        <v>1236</v>
      </c>
      <c r="H415" s="21" t="s">
        <v>1378</v>
      </c>
      <c r="I415" s="75" t="s">
        <v>1181</v>
      </c>
      <c r="J415" s="21" t="s">
        <v>844</v>
      </c>
      <c r="K415" s="75" t="s">
        <v>1395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4">
      <c r="A416" s="70">
        <v>416</v>
      </c>
      <c r="B416" s="74" t="s">
        <v>1411</v>
      </c>
      <c r="C416" s="58" t="s">
        <v>736</v>
      </c>
      <c r="D416" s="21" t="s">
        <v>844</v>
      </c>
      <c r="E416" s="75" t="s">
        <v>1175</v>
      </c>
      <c r="F416" s="21" t="s">
        <v>1135</v>
      </c>
      <c r="G416" s="75" t="s">
        <v>1237</v>
      </c>
      <c r="H416" s="21" t="s">
        <v>1378</v>
      </c>
      <c r="I416" s="75" t="s">
        <v>1175</v>
      </c>
      <c r="J416" s="21" t="s">
        <v>844</v>
      </c>
      <c r="K416" s="75" t="s">
        <v>1379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4">
      <c r="A417" s="70">
        <v>417</v>
      </c>
      <c r="B417" s="74" t="s">
        <v>1412</v>
      </c>
      <c r="C417" s="58" t="s">
        <v>736</v>
      </c>
      <c r="D417" s="21" t="s">
        <v>844</v>
      </c>
      <c r="E417" s="75" t="s">
        <v>1153</v>
      </c>
      <c r="F417" s="21" t="s">
        <v>1135</v>
      </c>
      <c r="G417" s="75" t="s">
        <v>1238</v>
      </c>
      <c r="H417" s="21" t="s">
        <v>1378</v>
      </c>
      <c r="I417" s="75" t="s">
        <v>1153</v>
      </c>
      <c r="J417" s="21" t="s">
        <v>844</v>
      </c>
      <c r="K417" s="75" t="s">
        <v>1402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4">
      <c r="A418" s="70">
        <v>418</v>
      </c>
      <c r="B418" s="74" t="s">
        <v>1413</v>
      </c>
      <c r="C418" s="58" t="s">
        <v>736</v>
      </c>
      <c r="D418" s="21" t="s">
        <v>844</v>
      </c>
      <c r="E418" s="75" t="s">
        <v>1151</v>
      </c>
      <c r="F418" s="21" t="s">
        <v>1135</v>
      </c>
      <c r="G418" s="75" t="s">
        <v>1239</v>
      </c>
      <c r="H418" s="21" t="s">
        <v>1378</v>
      </c>
      <c r="I418" s="75" t="s">
        <v>1151</v>
      </c>
      <c r="J418" s="21" t="s">
        <v>844</v>
      </c>
      <c r="K418" s="75" t="s">
        <v>1398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4">
      <c r="A419" s="70">
        <v>419</v>
      </c>
      <c r="B419" s="74" t="s">
        <v>1414</v>
      </c>
      <c r="C419" s="58" t="s">
        <v>736</v>
      </c>
      <c r="D419" s="21" t="s">
        <v>844</v>
      </c>
      <c r="E419" s="75" t="s">
        <v>1175</v>
      </c>
      <c r="F419" s="21" t="s">
        <v>1135</v>
      </c>
      <c r="G419" s="75" t="s">
        <v>1240</v>
      </c>
      <c r="H419" s="21" t="s">
        <v>1378</v>
      </c>
      <c r="I419" s="75" t="s">
        <v>1175</v>
      </c>
      <c r="J419" s="21" t="s">
        <v>844</v>
      </c>
      <c r="K419" s="75" t="s">
        <v>1379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4">
      <c r="A420" s="70">
        <v>420</v>
      </c>
      <c r="B420" s="74" t="s">
        <v>1415</v>
      </c>
      <c r="C420" s="58" t="s">
        <v>736</v>
      </c>
      <c r="D420" s="21" t="s">
        <v>844</v>
      </c>
      <c r="E420" s="75" t="s">
        <v>1149</v>
      </c>
      <c r="F420" s="21" t="s">
        <v>1135</v>
      </c>
      <c r="G420" s="75" t="s">
        <v>1241</v>
      </c>
      <c r="H420" s="21" t="s">
        <v>1378</v>
      </c>
      <c r="I420" s="75" t="s">
        <v>1149</v>
      </c>
      <c r="J420" s="21" t="s">
        <v>844</v>
      </c>
      <c r="K420" s="75" t="s">
        <v>1398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4">
      <c r="A421" s="70">
        <v>421</v>
      </c>
      <c r="B421" s="74" t="s">
        <v>1416</v>
      </c>
      <c r="C421" s="58" t="s">
        <v>736</v>
      </c>
      <c r="D421" s="21" t="s">
        <v>844</v>
      </c>
      <c r="E421" s="75" t="s">
        <v>1211</v>
      </c>
      <c r="F421" s="21" t="s">
        <v>1135</v>
      </c>
      <c r="G421" s="75" t="s">
        <v>1242</v>
      </c>
      <c r="H421" s="21" t="s">
        <v>1378</v>
      </c>
      <c r="I421" s="75" t="s">
        <v>1211</v>
      </c>
      <c r="J421" s="21" t="s">
        <v>844</v>
      </c>
      <c r="K421" s="75" t="s">
        <v>1387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4">
      <c r="A422" s="70">
        <v>422</v>
      </c>
      <c r="B422" s="74" t="s">
        <v>1417</v>
      </c>
      <c r="C422" s="58" t="s">
        <v>736</v>
      </c>
      <c r="D422" s="21" t="s">
        <v>844</v>
      </c>
      <c r="E422" s="75" t="s">
        <v>1151</v>
      </c>
      <c r="F422" s="21" t="s">
        <v>1135</v>
      </c>
      <c r="G422" s="75" t="s">
        <v>1243</v>
      </c>
      <c r="H422" s="21" t="s">
        <v>1378</v>
      </c>
      <c r="I422" s="75" t="s">
        <v>1151</v>
      </c>
      <c r="J422" s="21" t="s">
        <v>844</v>
      </c>
      <c r="K422" s="75" t="s">
        <v>1398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4">
      <c r="A423" s="70">
        <v>423</v>
      </c>
      <c r="B423" s="74" t="s">
        <v>1418</v>
      </c>
      <c r="C423" s="58" t="s">
        <v>736</v>
      </c>
      <c r="D423" s="21" t="s">
        <v>844</v>
      </c>
      <c r="E423" s="75" t="s">
        <v>1185</v>
      </c>
      <c r="F423" s="21" t="s">
        <v>1135</v>
      </c>
      <c r="G423" s="75" t="s">
        <v>1244</v>
      </c>
      <c r="H423" s="21" t="s">
        <v>1378</v>
      </c>
      <c r="I423" s="75" t="s">
        <v>1185</v>
      </c>
      <c r="J423" s="21" t="s">
        <v>844</v>
      </c>
      <c r="K423" s="75" t="s">
        <v>1389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4">
      <c r="A424" s="70">
        <v>424</v>
      </c>
      <c r="B424" s="74" t="s">
        <v>1419</v>
      </c>
      <c r="C424" s="58" t="s">
        <v>736</v>
      </c>
      <c r="D424" s="21" t="s">
        <v>844</v>
      </c>
      <c r="E424" s="75" t="s">
        <v>1185</v>
      </c>
      <c r="F424" s="21" t="s">
        <v>1135</v>
      </c>
      <c r="G424" s="75" t="s">
        <v>1245</v>
      </c>
      <c r="H424" s="21" t="s">
        <v>1378</v>
      </c>
      <c r="I424" s="75" t="s">
        <v>1185</v>
      </c>
      <c r="J424" s="21" t="s">
        <v>844</v>
      </c>
      <c r="K424" s="75" t="s">
        <v>1389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4">
      <c r="A425" s="70">
        <v>425</v>
      </c>
      <c r="B425" s="74" t="s">
        <v>1420</v>
      </c>
      <c r="C425" s="58" t="s">
        <v>736</v>
      </c>
      <c r="D425" s="21" t="s">
        <v>844</v>
      </c>
      <c r="E425" s="75" t="s">
        <v>1195</v>
      </c>
      <c r="F425" s="21" t="s">
        <v>1135</v>
      </c>
      <c r="G425" s="75" t="s">
        <v>1246</v>
      </c>
      <c r="H425" s="21" t="s">
        <v>1378</v>
      </c>
      <c r="I425" s="75" t="s">
        <v>1195</v>
      </c>
      <c r="J425" s="21" t="s">
        <v>844</v>
      </c>
      <c r="K425" s="75" t="s">
        <v>1379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4">
      <c r="A426" s="70">
        <v>426</v>
      </c>
      <c r="B426" s="74" t="s">
        <v>1421</v>
      </c>
      <c r="C426" s="58" t="s">
        <v>736</v>
      </c>
      <c r="D426" s="21" t="s">
        <v>844</v>
      </c>
      <c r="E426" s="75" t="s">
        <v>1173</v>
      </c>
      <c r="F426" s="21" t="s">
        <v>1135</v>
      </c>
      <c r="G426" s="75" t="s">
        <v>1247</v>
      </c>
      <c r="H426" s="21" t="s">
        <v>1378</v>
      </c>
      <c r="I426" s="75" t="s">
        <v>1173</v>
      </c>
      <c r="J426" s="21" t="s">
        <v>844</v>
      </c>
      <c r="K426" s="75" t="s">
        <v>1379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4">
      <c r="A427" s="70">
        <v>427</v>
      </c>
      <c r="B427" s="74" t="s">
        <v>1422</v>
      </c>
      <c r="C427" s="58" t="s">
        <v>736</v>
      </c>
      <c r="D427" s="21" t="s">
        <v>844</v>
      </c>
      <c r="E427" s="75" t="s">
        <v>1203</v>
      </c>
      <c r="F427" s="21" t="s">
        <v>1135</v>
      </c>
      <c r="G427" s="75" t="s">
        <v>1248</v>
      </c>
      <c r="H427" s="21" t="s">
        <v>1378</v>
      </c>
      <c r="I427" s="75" t="s">
        <v>1203</v>
      </c>
      <c r="J427" s="21" t="s">
        <v>844</v>
      </c>
      <c r="K427" s="75" t="s">
        <v>1379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4">
      <c r="A428" s="70">
        <v>428</v>
      </c>
      <c r="B428" s="74" t="s">
        <v>1423</v>
      </c>
      <c r="C428" s="58" t="s">
        <v>736</v>
      </c>
      <c r="D428" s="21" t="s">
        <v>844</v>
      </c>
      <c r="E428" s="75" t="s">
        <v>1155</v>
      </c>
      <c r="F428" s="21" t="s">
        <v>1135</v>
      </c>
      <c r="G428" s="75" t="s">
        <v>1249</v>
      </c>
      <c r="H428" s="21" t="s">
        <v>1378</v>
      </c>
      <c r="I428" s="75" t="s">
        <v>1155</v>
      </c>
      <c r="J428" s="21" t="s">
        <v>844</v>
      </c>
      <c r="K428" s="75" t="s">
        <v>1402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4">
      <c r="A429" s="70">
        <v>429</v>
      </c>
      <c r="B429" s="74" t="s">
        <v>1424</v>
      </c>
      <c r="C429" s="58" t="s">
        <v>736</v>
      </c>
      <c r="D429" s="21" t="s">
        <v>844</v>
      </c>
      <c r="E429" s="75" t="s">
        <v>1207</v>
      </c>
      <c r="F429" s="21" t="s">
        <v>1135</v>
      </c>
      <c r="G429" s="75" t="s">
        <v>1250</v>
      </c>
      <c r="H429" s="21" t="s">
        <v>1378</v>
      </c>
      <c r="I429" s="75" t="s">
        <v>1207</v>
      </c>
      <c r="J429" s="21" t="s">
        <v>844</v>
      </c>
      <c r="K429" s="75" t="s">
        <v>1379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4">
      <c r="A430" s="70">
        <v>430</v>
      </c>
      <c r="B430" s="74" t="s">
        <v>1425</v>
      </c>
      <c r="C430" s="58" t="s">
        <v>736</v>
      </c>
      <c r="D430" s="21" t="s">
        <v>844</v>
      </c>
      <c r="E430" s="75" t="s">
        <v>1153</v>
      </c>
      <c r="F430" s="21" t="s">
        <v>1135</v>
      </c>
      <c r="G430" s="75" t="s">
        <v>1251</v>
      </c>
      <c r="H430" s="21" t="s">
        <v>1378</v>
      </c>
      <c r="I430" s="75" t="s">
        <v>1153</v>
      </c>
      <c r="J430" s="21" t="s">
        <v>844</v>
      </c>
      <c r="K430" s="75" t="s">
        <v>1402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4">
      <c r="A431" s="70">
        <v>431</v>
      </c>
      <c r="B431" s="74" t="s">
        <v>1426</v>
      </c>
      <c r="C431" s="58" t="s">
        <v>736</v>
      </c>
      <c r="D431" s="21" t="s">
        <v>844</v>
      </c>
      <c r="E431" s="75" t="s">
        <v>1181</v>
      </c>
      <c r="F431" s="21" t="s">
        <v>1135</v>
      </c>
      <c r="G431" s="75" t="s">
        <v>1252</v>
      </c>
      <c r="H431" s="21" t="s">
        <v>1378</v>
      </c>
      <c r="I431" s="75" t="s">
        <v>1181</v>
      </c>
      <c r="J431" s="21" t="s">
        <v>844</v>
      </c>
      <c r="K431" s="75" t="s">
        <v>1395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4">
      <c r="A432" s="70">
        <v>432</v>
      </c>
      <c r="B432" s="74" t="s">
        <v>1427</v>
      </c>
      <c r="C432" s="58" t="s">
        <v>736</v>
      </c>
      <c r="D432" s="21" t="s">
        <v>844</v>
      </c>
      <c r="E432" s="75" t="s">
        <v>1195</v>
      </c>
      <c r="F432" s="21" t="s">
        <v>1135</v>
      </c>
      <c r="G432" s="75" t="s">
        <v>1253</v>
      </c>
      <c r="H432" s="21" t="s">
        <v>1378</v>
      </c>
      <c r="I432" s="75" t="s">
        <v>1195</v>
      </c>
      <c r="J432" s="21" t="s">
        <v>844</v>
      </c>
      <c r="K432" s="75" t="s">
        <v>1379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4">
      <c r="A433" s="70">
        <v>433</v>
      </c>
      <c r="B433" s="74" t="s">
        <v>1428</v>
      </c>
      <c r="C433" s="58" t="s">
        <v>736</v>
      </c>
      <c r="D433" s="21" t="s">
        <v>844</v>
      </c>
      <c r="E433" s="75" t="s">
        <v>1177</v>
      </c>
      <c r="F433" s="21" t="s">
        <v>1135</v>
      </c>
      <c r="G433" s="75" t="s">
        <v>1254</v>
      </c>
      <c r="H433" s="21" t="s">
        <v>1378</v>
      </c>
      <c r="I433" s="75" t="s">
        <v>1177</v>
      </c>
      <c r="J433" s="21" t="s">
        <v>844</v>
      </c>
      <c r="K433" s="75" t="s">
        <v>1387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4">
      <c r="A434" s="70">
        <v>434</v>
      </c>
      <c r="B434" s="74" t="s">
        <v>1429</v>
      </c>
      <c r="C434" s="58" t="s">
        <v>736</v>
      </c>
      <c r="D434" s="21" t="s">
        <v>844</v>
      </c>
      <c r="E434" s="75" t="s">
        <v>1169</v>
      </c>
      <c r="F434" s="21" t="s">
        <v>1135</v>
      </c>
      <c r="G434" s="75" t="s">
        <v>1255</v>
      </c>
      <c r="H434" s="21" t="s">
        <v>1378</v>
      </c>
      <c r="I434" s="75" t="s">
        <v>1169</v>
      </c>
      <c r="J434" s="21" t="s">
        <v>844</v>
      </c>
      <c r="K434" s="75" t="s">
        <v>1379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4">
      <c r="A435" s="70">
        <v>435</v>
      </c>
      <c r="B435" s="74" t="s">
        <v>1430</v>
      </c>
      <c r="C435" s="58" t="s">
        <v>736</v>
      </c>
      <c r="D435" s="21" t="s">
        <v>844</v>
      </c>
      <c r="E435" s="75" t="s">
        <v>1209</v>
      </c>
      <c r="F435" s="21" t="s">
        <v>1135</v>
      </c>
      <c r="G435" s="75" t="s">
        <v>1256</v>
      </c>
      <c r="H435" s="21" t="s">
        <v>1378</v>
      </c>
      <c r="I435" s="75" t="s">
        <v>1209</v>
      </c>
      <c r="J435" s="21" t="s">
        <v>844</v>
      </c>
      <c r="K435" s="75" t="s">
        <v>1391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4">
      <c r="A436" s="70">
        <v>436</v>
      </c>
      <c r="B436" s="74" t="s">
        <v>1431</v>
      </c>
      <c r="C436" s="58" t="s">
        <v>736</v>
      </c>
      <c r="D436" s="21" t="s">
        <v>844</v>
      </c>
      <c r="E436" s="75" t="s">
        <v>1171</v>
      </c>
      <c r="F436" s="21" t="s">
        <v>1135</v>
      </c>
      <c r="G436" s="75" t="s">
        <v>1257</v>
      </c>
      <c r="H436" s="21" t="s">
        <v>1378</v>
      </c>
      <c r="I436" s="75" t="s">
        <v>1171</v>
      </c>
      <c r="J436" s="21" t="s">
        <v>844</v>
      </c>
      <c r="K436" s="75" t="s">
        <v>1379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4">
      <c r="A437" s="70">
        <v>437</v>
      </c>
      <c r="B437" s="74" t="s">
        <v>1432</v>
      </c>
      <c r="C437" s="58" t="s">
        <v>736</v>
      </c>
      <c r="D437" s="21" t="s">
        <v>844</v>
      </c>
      <c r="E437" s="75" t="s">
        <v>1175</v>
      </c>
      <c r="F437" s="21" t="s">
        <v>1135</v>
      </c>
      <c r="G437" s="75" t="s">
        <v>1258</v>
      </c>
      <c r="H437" s="21" t="s">
        <v>1378</v>
      </c>
      <c r="I437" s="75" t="s">
        <v>1175</v>
      </c>
      <c r="J437" s="21" t="s">
        <v>844</v>
      </c>
      <c r="K437" s="75" t="s">
        <v>1379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4">
      <c r="A438" s="70">
        <v>438</v>
      </c>
      <c r="B438" s="74" t="s">
        <v>1433</v>
      </c>
      <c r="C438" s="58" t="s">
        <v>736</v>
      </c>
      <c r="D438" s="21" t="s">
        <v>844</v>
      </c>
      <c r="E438" s="75" t="s">
        <v>1169</v>
      </c>
      <c r="F438" s="21" t="s">
        <v>1135</v>
      </c>
      <c r="G438" s="75" t="s">
        <v>1259</v>
      </c>
      <c r="H438" s="21" t="s">
        <v>1378</v>
      </c>
      <c r="I438" s="75" t="s">
        <v>1169</v>
      </c>
      <c r="J438" s="21" t="s">
        <v>844</v>
      </c>
      <c r="K438" s="75" t="s">
        <v>1379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4">
      <c r="A439" s="70">
        <v>439</v>
      </c>
      <c r="B439" s="74" t="s">
        <v>1434</v>
      </c>
      <c r="C439" s="58" t="s">
        <v>736</v>
      </c>
      <c r="D439" s="21" t="s">
        <v>844</v>
      </c>
      <c r="E439" s="75" t="s">
        <v>1171</v>
      </c>
      <c r="F439" s="21" t="s">
        <v>1135</v>
      </c>
      <c r="G439" s="75" t="s">
        <v>1260</v>
      </c>
      <c r="H439" s="21" t="s">
        <v>1378</v>
      </c>
      <c r="I439" s="75" t="s">
        <v>1171</v>
      </c>
      <c r="J439" s="21" t="s">
        <v>844</v>
      </c>
      <c r="K439" s="75" t="s">
        <v>1379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4">
      <c r="A440" s="70">
        <v>440</v>
      </c>
      <c r="B440" s="74" t="s">
        <v>1435</v>
      </c>
      <c r="C440" s="58" t="s">
        <v>736</v>
      </c>
      <c r="D440" s="21" t="s">
        <v>844</v>
      </c>
      <c r="E440" s="75" t="s">
        <v>1171</v>
      </c>
      <c r="F440" s="21" t="s">
        <v>1135</v>
      </c>
      <c r="G440" s="75" t="s">
        <v>1261</v>
      </c>
      <c r="H440" s="21" t="s">
        <v>1378</v>
      </c>
      <c r="I440" s="75" t="s">
        <v>1171</v>
      </c>
      <c r="J440" s="21" t="s">
        <v>844</v>
      </c>
      <c r="K440" s="75" t="s">
        <v>1379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4">
      <c r="A441" s="70">
        <v>441</v>
      </c>
      <c r="B441" s="74" t="s">
        <v>1436</v>
      </c>
      <c r="C441" s="58" t="s">
        <v>736</v>
      </c>
      <c r="D441" s="21" t="s">
        <v>844</v>
      </c>
      <c r="E441" s="75" t="s">
        <v>1151</v>
      </c>
      <c r="F441" s="21" t="s">
        <v>1135</v>
      </c>
      <c r="G441" s="75" t="s">
        <v>1262</v>
      </c>
      <c r="H441" s="21" t="s">
        <v>1378</v>
      </c>
      <c r="I441" s="75" t="s">
        <v>1151</v>
      </c>
      <c r="J441" s="21" t="s">
        <v>844</v>
      </c>
      <c r="K441" s="75" t="s">
        <v>1398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4">
      <c r="A442" s="70">
        <v>442</v>
      </c>
      <c r="B442" s="74" t="s">
        <v>1437</v>
      </c>
      <c r="C442" s="58" t="s">
        <v>736</v>
      </c>
      <c r="D442" s="21" t="s">
        <v>844</v>
      </c>
      <c r="E442" s="75" t="s">
        <v>1153</v>
      </c>
      <c r="F442" s="21" t="s">
        <v>1135</v>
      </c>
      <c r="G442" s="75" t="s">
        <v>1263</v>
      </c>
      <c r="H442" s="21" t="s">
        <v>1378</v>
      </c>
      <c r="I442" s="75" t="s">
        <v>1153</v>
      </c>
      <c r="J442" s="21" t="s">
        <v>844</v>
      </c>
      <c r="K442" s="75" t="s">
        <v>1402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4">
      <c r="A443" s="70">
        <v>443</v>
      </c>
      <c r="B443" s="74" t="s">
        <v>1438</v>
      </c>
      <c r="C443" s="58" t="s">
        <v>736</v>
      </c>
      <c r="D443" s="21" t="s">
        <v>844</v>
      </c>
      <c r="E443" s="75" t="s">
        <v>1185</v>
      </c>
      <c r="F443" s="21" t="s">
        <v>1135</v>
      </c>
      <c r="G443" s="75" t="s">
        <v>1264</v>
      </c>
      <c r="H443" s="21" t="s">
        <v>1378</v>
      </c>
      <c r="I443" s="75" t="s">
        <v>1185</v>
      </c>
      <c r="J443" s="21" t="s">
        <v>844</v>
      </c>
      <c r="K443" s="75" t="s">
        <v>1389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4">
      <c r="A444" s="70">
        <v>444</v>
      </c>
      <c r="B444" s="74" t="s">
        <v>1439</v>
      </c>
      <c r="C444" s="58" t="s">
        <v>736</v>
      </c>
      <c r="D444" s="21" t="s">
        <v>844</v>
      </c>
      <c r="E444" s="75" t="s">
        <v>1177</v>
      </c>
      <c r="F444" s="21" t="s">
        <v>1135</v>
      </c>
      <c r="G444" s="75" t="s">
        <v>1265</v>
      </c>
      <c r="H444" s="21" t="s">
        <v>1378</v>
      </c>
      <c r="I444" s="75" t="s">
        <v>1177</v>
      </c>
      <c r="J444" s="21" t="s">
        <v>844</v>
      </c>
      <c r="K444" s="75" t="s">
        <v>1387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4">
      <c r="A445" s="70">
        <v>445</v>
      </c>
      <c r="B445" s="74" t="s">
        <v>1440</v>
      </c>
      <c r="C445" s="58" t="s">
        <v>736</v>
      </c>
      <c r="D445" s="21" t="s">
        <v>844</v>
      </c>
      <c r="E445" s="75" t="s">
        <v>1185</v>
      </c>
      <c r="F445" s="21" t="s">
        <v>1135</v>
      </c>
      <c r="G445" s="75" t="s">
        <v>1266</v>
      </c>
      <c r="H445" s="21" t="s">
        <v>1378</v>
      </c>
      <c r="I445" s="75" t="s">
        <v>1185</v>
      </c>
      <c r="J445" s="21" t="s">
        <v>844</v>
      </c>
      <c r="K445" s="75" t="s">
        <v>1389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4">
      <c r="A446" s="70">
        <v>446</v>
      </c>
      <c r="B446" s="74" t="s">
        <v>1441</v>
      </c>
      <c r="C446" s="58" t="s">
        <v>736</v>
      </c>
      <c r="D446" s="21" t="s">
        <v>844</v>
      </c>
      <c r="E446" s="75" t="s">
        <v>1147</v>
      </c>
      <c r="F446" s="21" t="s">
        <v>1135</v>
      </c>
      <c r="G446" s="75" t="s">
        <v>1267</v>
      </c>
      <c r="H446" s="21" t="s">
        <v>1378</v>
      </c>
      <c r="I446" s="75" t="s">
        <v>1147</v>
      </c>
      <c r="J446" s="21" t="s">
        <v>844</v>
      </c>
      <c r="K446" s="75" t="s">
        <v>1398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4">
      <c r="A447" s="70">
        <v>447</v>
      </c>
      <c r="B447" s="74" t="s">
        <v>1442</v>
      </c>
      <c r="C447" s="58" t="s">
        <v>736</v>
      </c>
      <c r="D447" s="21" t="s">
        <v>844</v>
      </c>
      <c r="E447" s="75" t="s">
        <v>1177</v>
      </c>
      <c r="F447" s="21" t="s">
        <v>1135</v>
      </c>
      <c r="G447" s="75" t="s">
        <v>1268</v>
      </c>
      <c r="H447" s="21" t="s">
        <v>1378</v>
      </c>
      <c r="I447" s="75" t="s">
        <v>1177</v>
      </c>
      <c r="J447" s="21" t="s">
        <v>844</v>
      </c>
      <c r="K447" s="75" t="s">
        <v>1387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4">
      <c r="A448" s="70">
        <v>448</v>
      </c>
      <c r="B448" s="74" t="s">
        <v>1443</v>
      </c>
      <c r="C448" s="58" t="s">
        <v>736</v>
      </c>
      <c r="D448" s="21" t="s">
        <v>844</v>
      </c>
      <c r="E448" s="75" t="s">
        <v>1157</v>
      </c>
      <c r="F448" s="21" t="s">
        <v>1135</v>
      </c>
      <c r="G448" s="75" t="s">
        <v>1269</v>
      </c>
      <c r="H448" s="21" t="s">
        <v>1378</v>
      </c>
      <c r="I448" s="75" t="s">
        <v>1157</v>
      </c>
      <c r="J448" s="21" t="s">
        <v>844</v>
      </c>
      <c r="K448" s="75" t="s">
        <v>1402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4">
      <c r="A449" s="70">
        <v>449</v>
      </c>
      <c r="B449" s="74" t="s">
        <v>1444</v>
      </c>
      <c r="C449" s="58" t="s">
        <v>736</v>
      </c>
      <c r="D449" s="21" t="s">
        <v>844</v>
      </c>
      <c r="E449" s="75" t="s">
        <v>1179</v>
      </c>
      <c r="F449" s="21" t="s">
        <v>1135</v>
      </c>
      <c r="G449" s="75" t="s">
        <v>1270</v>
      </c>
      <c r="H449" s="21" t="s">
        <v>1378</v>
      </c>
      <c r="I449" s="75" t="s">
        <v>1179</v>
      </c>
      <c r="J449" s="21" t="s">
        <v>844</v>
      </c>
      <c r="K449" s="75" t="s">
        <v>1391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4">
      <c r="A450" s="70">
        <v>450</v>
      </c>
      <c r="B450" s="74" t="s">
        <v>1445</v>
      </c>
      <c r="C450" s="58" t="s">
        <v>736</v>
      </c>
      <c r="D450" s="21" t="s">
        <v>844</v>
      </c>
      <c r="E450" s="75" t="s">
        <v>1153</v>
      </c>
      <c r="F450" s="21" t="s">
        <v>1135</v>
      </c>
      <c r="G450" s="75" t="s">
        <v>1271</v>
      </c>
      <c r="H450" s="21" t="s">
        <v>1378</v>
      </c>
      <c r="I450" s="75" t="s">
        <v>1153</v>
      </c>
      <c r="J450" s="21" t="s">
        <v>844</v>
      </c>
      <c r="K450" s="75" t="s">
        <v>1398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4">
      <c r="A451" s="70">
        <v>451</v>
      </c>
      <c r="B451" s="74" t="s">
        <v>1446</v>
      </c>
      <c r="C451" s="58" t="s">
        <v>736</v>
      </c>
      <c r="D451" s="21" t="s">
        <v>844</v>
      </c>
      <c r="E451" s="75" t="s">
        <v>1163</v>
      </c>
      <c r="F451" s="21" t="s">
        <v>1135</v>
      </c>
      <c r="G451" s="75" t="s">
        <v>1272</v>
      </c>
      <c r="H451" s="21" t="s">
        <v>1378</v>
      </c>
      <c r="I451" s="75" t="s">
        <v>1163</v>
      </c>
      <c r="J451" s="21" t="s">
        <v>844</v>
      </c>
      <c r="K451" s="75" t="s">
        <v>1383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4">
      <c r="A452" s="70">
        <v>452</v>
      </c>
      <c r="B452" s="74" t="s">
        <v>1447</v>
      </c>
      <c r="C452" s="58" t="s">
        <v>736</v>
      </c>
      <c r="D452" s="21" t="s">
        <v>844</v>
      </c>
      <c r="E452" s="75" t="s">
        <v>1193</v>
      </c>
      <c r="F452" s="21" t="s">
        <v>1135</v>
      </c>
      <c r="G452" s="75" t="s">
        <v>1273</v>
      </c>
      <c r="H452" s="21" t="s">
        <v>1378</v>
      </c>
      <c r="I452" s="75" t="s">
        <v>1193</v>
      </c>
      <c r="J452" s="21" t="s">
        <v>844</v>
      </c>
      <c r="K452" s="75" t="s">
        <v>1393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4">
      <c r="A453" s="70">
        <v>453</v>
      </c>
      <c r="B453" s="74" t="s">
        <v>1448</v>
      </c>
      <c r="C453" s="58" t="s">
        <v>736</v>
      </c>
      <c r="D453" s="21" t="s">
        <v>844</v>
      </c>
      <c r="E453" s="75" t="s">
        <v>1189</v>
      </c>
      <c r="F453" s="21" t="s">
        <v>1135</v>
      </c>
      <c r="G453" s="75" t="s">
        <v>1274</v>
      </c>
      <c r="H453" s="21" t="s">
        <v>1378</v>
      </c>
      <c r="I453" s="75" t="s">
        <v>1189</v>
      </c>
      <c r="J453" s="21" t="s">
        <v>844</v>
      </c>
      <c r="K453" s="75" t="s">
        <v>1379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4">
      <c r="A454" s="70">
        <v>454</v>
      </c>
      <c r="B454" s="74" t="s">
        <v>1449</v>
      </c>
      <c r="C454" s="58" t="s">
        <v>736</v>
      </c>
      <c r="D454" s="21" t="s">
        <v>844</v>
      </c>
      <c r="E454" s="75" t="s">
        <v>1197</v>
      </c>
      <c r="F454" s="21" t="s">
        <v>1135</v>
      </c>
      <c r="G454" s="75" t="s">
        <v>1275</v>
      </c>
      <c r="H454" s="21" t="s">
        <v>1378</v>
      </c>
      <c r="I454" s="75" t="s">
        <v>1197</v>
      </c>
      <c r="J454" s="21" t="s">
        <v>844</v>
      </c>
      <c r="K454" s="75" t="s">
        <v>1395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4">
      <c r="A455" s="70">
        <v>455</v>
      </c>
      <c r="B455" s="74" t="s">
        <v>1450</v>
      </c>
      <c r="C455" s="58" t="s">
        <v>736</v>
      </c>
      <c r="D455" s="21" t="s">
        <v>844</v>
      </c>
      <c r="E455" s="75" t="s">
        <v>1169</v>
      </c>
      <c r="F455" s="21" t="s">
        <v>1135</v>
      </c>
      <c r="G455" s="75" t="s">
        <v>1276</v>
      </c>
      <c r="H455" s="21" t="s">
        <v>1378</v>
      </c>
      <c r="I455" s="75" t="s">
        <v>1169</v>
      </c>
      <c r="J455" s="21" t="s">
        <v>844</v>
      </c>
      <c r="K455" s="75" t="s">
        <v>1379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4">
      <c r="A456" s="70">
        <v>456</v>
      </c>
      <c r="B456" s="74" t="s">
        <v>1451</v>
      </c>
      <c r="C456" s="58" t="s">
        <v>736</v>
      </c>
      <c r="D456" s="21" t="s">
        <v>844</v>
      </c>
      <c r="E456" s="75" t="s">
        <v>1175</v>
      </c>
      <c r="F456" s="21" t="s">
        <v>1135</v>
      </c>
      <c r="G456" s="75" t="s">
        <v>1277</v>
      </c>
      <c r="H456" s="21" t="s">
        <v>1378</v>
      </c>
      <c r="I456" s="75" t="s">
        <v>1175</v>
      </c>
      <c r="J456" s="21" t="s">
        <v>844</v>
      </c>
      <c r="K456" s="75" t="s">
        <v>1379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4">
      <c r="A457" s="70">
        <v>457</v>
      </c>
      <c r="B457" s="74" t="s">
        <v>1452</v>
      </c>
      <c r="C457" s="58" t="s">
        <v>736</v>
      </c>
      <c r="D457" s="21" t="s">
        <v>844</v>
      </c>
      <c r="E457" s="75" t="s">
        <v>1153</v>
      </c>
      <c r="F457" s="21" t="s">
        <v>1135</v>
      </c>
      <c r="G457" s="75" t="s">
        <v>1278</v>
      </c>
      <c r="H457" s="21" t="s">
        <v>1378</v>
      </c>
      <c r="I457" s="75" t="s">
        <v>1153</v>
      </c>
      <c r="J457" s="21" t="s">
        <v>844</v>
      </c>
      <c r="K457" s="75" t="s">
        <v>1402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4">
      <c r="A458" s="70">
        <v>458</v>
      </c>
      <c r="B458" s="74" t="s">
        <v>1453</v>
      </c>
      <c r="C458" s="58" t="s">
        <v>736</v>
      </c>
      <c r="D458" s="21" t="s">
        <v>844</v>
      </c>
      <c r="E458" s="75" t="s">
        <v>1197</v>
      </c>
      <c r="F458" s="21" t="s">
        <v>1135</v>
      </c>
      <c r="G458" s="75" t="s">
        <v>1279</v>
      </c>
      <c r="H458" s="21" t="s">
        <v>1378</v>
      </c>
      <c r="I458" s="75" t="s">
        <v>1197</v>
      </c>
      <c r="J458" s="21" t="s">
        <v>844</v>
      </c>
      <c r="K458" s="75" t="s">
        <v>1395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4">
      <c r="A459" s="70">
        <v>459</v>
      </c>
      <c r="B459" s="74" t="s">
        <v>1454</v>
      </c>
      <c r="C459" s="58" t="s">
        <v>736</v>
      </c>
      <c r="D459" s="21" t="s">
        <v>844</v>
      </c>
      <c r="E459" s="75" t="s">
        <v>1169</v>
      </c>
      <c r="F459" s="21" t="s">
        <v>1135</v>
      </c>
      <c r="G459" s="75" t="s">
        <v>1280</v>
      </c>
      <c r="H459" s="21" t="s">
        <v>1378</v>
      </c>
      <c r="I459" s="75" t="s">
        <v>1169</v>
      </c>
      <c r="J459" s="21" t="s">
        <v>844</v>
      </c>
      <c r="K459" s="75" t="s">
        <v>1379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4">
      <c r="A460" s="70">
        <v>460</v>
      </c>
      <c r="B460" s="74" t="s">
        <v>1455</v>
      </c>
      <c r="C460" s="58" t="s">
        <v>736</v>
      </c>
      <c r="D460" s="21" t="s">
        <v>844</v>
      </c>
      <c r="E460" s="75" t="s">
        <v>1181</v>
      </c>
      <c r="F460" s="21" t="s">
        <v>1135</v>
      </c>
      <c r="G460" s="75" t="s">
        <v>1281</v>
      </c>
      <c r="H460" s="21" t="s">
        <v>1378</v>
      </c>
      <c r="I460" s="75" t="s">
        <v>1181</v>
      </c>
      <c r="J460" s="21" t="s">
        <v>844</v>
      </c>
      <c r="K460" s="75" t="s">
        <v>1395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4">
      <c r="A461" s="70">
        <v>461</v>
      </c>
      <c r="B461" s="74" t="s">
        <v>1456</v>
      </c>
      <c r="C461" s="58" t="s">
        <v>736</v>
      </c>
      <c r="D461" s="21" t="s">
        <v>844</v>
      </c>
      <c r="E461" s="75" t="s">
        <v>1157</v>
      </c>
      <c r="F461" s="21" t="s">
        <v>1135</v>
      </c>
      <c r="G461" s="75" t="s">
        <v>1282</v>
      </c>
      <c r="H461" s="21" t="s">
        <v>1378</v>
      </c>
      <c r="I461" s="75" t="s">
        <v>1157</v>
      </c>
      <c r="J461" s="21" t="s">
        <v>844</v>
      </c>
      <c r="K461" s="75" t="s">
        <v>1402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4">
      <c r="A462" s="70">
        <v>462</v>
      </c>
      <c r="B462" s="74" t="s">
        <v>1457</v>
      </c>
      <c r="C462" s="58" t="s">
        <v>736</v>
      </c>
      <c r="D462" s="21" t="s">
        <v>844</v>
      </c>
      <c r="E462" s="75" t="s">
        <v>1173</v>
      </c>
      <c r="F462" s="21" t="s">
        <v>1135</v>
      </c>
      <c r="G462" s="75" t="s">
        <v>1283</v>
      </c>
      <c r="H462" s="21" t="s">
        <v>1378</v>
      </c>
      <c r="I462" s="75" t="s">
        <v>1173</v>
      </c>
      <c r="J462" s="21" t="s">
        <v>844</v>
      </c>
      <c r="K462" s="75" t="s">
        <v>1379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4">
      <c r="A463" s="70">
        <v>463</v>
      </c>
      <c r="B463" s="74" t="s">
        <v>1458</v>
      </c>
      <c r="C463" s="58" t="s">
        <v>736</v>
      </c>
      <c r="D463" s="21" t="s">
        <v>844</v>
      </c>
      <c r="E463" s="75" t="s">
        <v>1193</v>
      </c>
      <c r="F463" s="21" t="s">
        <v>1135</v>
      </c>
      <c r="G463" s="75" t="s">
        <v>1284</v>
      </c>
      <c r="H463" s="21" t="s">
        <v>1378</v>
      </c>
      <c r="I463" s="75" t="s">
        <v>1193</v>
      </c>
      <c r="J463" s="21" t="s">
        <v>844</v>
      </c>
      <c r="K463" s="75" t="s">
        <v>1393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4">
      <c r="A464" s="70">
        <v>464</v>
      </c>
      <c r="B464" s="74" t="s">
        <v>1459</v>
      </c>
      <c r="C464" s="58" t="s">
        <v>736</v>
      </c>
      <c r="D464" s="21" t="s">
        <v>844</v>
      </c>
      <c r="E464" s="75" t="s">
        <v>1179</v>
      </c>
      <c r="F464" s="21" t="s">
        <v>1135</v>
      </c>
      <c r="G464" s="75" t="s">
        <v>1285</v>
      </c>
      <c r="H464" s="21" t="s">
        <v>1378</v>
      </c>
      <c r="I464" s="75" t="s">
        <v>1179</v>
      </c>
      <c r="J464" s="21" t="s">
        <v>844</v>
      </c>
      <c r="K464" s="75" t="s">
        <v>1391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4">
      <c r="A465" s="70">
        <v>465</v>
      </c>
      <c r="B465" s="74" t="s">
        <v>1460</v>
      </c>
      <c r="C465" s="58" t="s">
        <v>736</v>
      </c>
      <c r="D465" s="21" t="s">
        <v>844</v>
      </c>
      <c r="E465" s="75" t="s">
        <v>1171</v>
      </c>
      <c r="F465" s="21" t="s">
        <v>1135</v>
      </c>
      <c r="G465" s="75" t="s">
        <v>1286</v>
      </c>
      <c r="H465" s="21" t="s">
        <v>1378</v>
      </c>
      <c r="I465" s="75" t="s">
        <v>1171</v>
      </c>
      <c r="J465" s="21" t="s">
        <v>844</v>
      </c>
      <c r="K465" s="75" t="s">
        <v>1379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4">
      <c r="A466" s="70">
        <v>466</v>
      </c>
      <c r="B466" s="74" t="s">
        <v>1461</v>
      </c>
      <c r="C466" s="58" t="s">
        <v>736</v>
      </c>
      <c r="D466" s="21" t="s">
        <v>844</v>
      </c>
      <c r="E466" s="75" t="s">
        <v>1177</v>
      </c>
      <c r="F466" s="21" t="s">
        <v>1135</v>
      </c>
      <c r="G466" s="75" t="s">
        <v>1287</v>
      </c>
      <c r="H466" s="21" t="s">
        <v>1378</v>
      </c>
      <c r="I466" s="75" t="s">
        <v>1177</v>
      </c>
      <c r="J466" s="21" t="s">
        <v>844</v>
      </c>
      <c r="K466" s="75" t="s">
        <v>1387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4">
      <c r="A467" s="70">
        <v>467</v>
      </c>
      <c r="B467" s="74" t="s">
        <v>1462</v>
      </c>
      <c r="C467" s="58" t="s">
        <v>736</v>
      </c>
      <c r="D467" s="21" t="s">
        <v>844</v>
      </c>
      <c r="E467" s="75" t="s">
        <v>1201</v>
      </c>
      <c r="F467" s="21" t="s">
        <v>1135</v>
      </c>
      <c r="G467" s="75" t="s">
        <v>1288</v>
      </c>
      <c r="H467" s="21" t="s">
        <v>1378</v>
      </c>
      <c r="I467" s="75" t="s">
        <v>1201</v>
      </c>
      <c r="J467" s="21" t="s">
        <v>844</v>
      </c>
      <c r="K467" s="75" t="s">
        <v>1379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4">
      <c r="A468" s="70">
        <v>468</v>
      </c>
      <c r="B468" s="74" t="s">
        <v>1463</v>
      </c>
      <c r="C468" s="58" t="s">
        <v>736</v>
      </c>
      <c r="D468" s="21" t="s">
        <v>844</v>
      </c>
      <c r="E468" s="75" t="s">
        <v>1207</v>
      </c>
      <c r="F468" s="21" t="s">
        <v>1135</v>
      </c>
      <c r="G468" s="75" t="s">
        <v>1289</v>
      </c>
      <c r="H468" s="21" t="s">
        <v>1378</v>
      </c>
      <c r="I468" s="75" t="s">
        <v>1207</v>
      </c>
      <c r="J468" s="21" t="s">
        <v>844</v>
      </c>
      <c r="K468" s="75" t="s">
        <v>1379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4">
      <c r="A469" s="70">
        <v>469</v>
      </c>
      <c r="B469" s="74" t="s">
        <v>1464</v>
      </c>
      <c r="C469" s="58" t="s">
        <v>736</v>
      </c>
      <c r="D469" s="21" t="s">
        <v>844</v>
      </c>
      <c r="E469" s="75" t="s">
        <v>1157</v>
      </c>
      <c r="F469" s="21" t="s">
        <v>1135</v>
      </c>
      <c r="G469" s="75" t="s">
        <v>1290</v>
      </c>
      <c r="H469" s="21" t="s">
        <v>1378</v>
      </c>
      <c r="I469" s="75" t="s">
        <v>1157</v>
      </c>
      <c r="J469" s="21" t="s">
        <v>844</v>
      </c>
      <c r="K469" s="75" t="s">
        <v>1402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4">
      <c r="A470" s="70">
        <v>470</v>
      </c>
      <c r="B470" s="74" t="s">
        <v>1465</v>
      </c>
      <c r="C470" s="58" t="s">
        <v>736</v>
      </c>
      <c r="D470" s="21" t="s">
        <v>844</v>
      </c>
      <c r="E470" s="75" t="s">
        <v>1185</v>
      </c>
      <c r="F470" s="21" t="s">
        <v>1135</v>
      </c>
      <c r="G470" s="75" t="s">
        <v>1291</v>
      </c>
      <c r="H470" s="21" t="s">
        <v>1378</v>
      </c>
      <c r="I470" s="75" t="s">
        <v>1185</v>
      </c>
      <c r="J470" s="21" t="s">
        <v>844</v>
      </c>
      <c r="K470" s="75" t="s">
        <v>1389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4">
      <c r="A471" s="70">
        <v>471</v>
      </c>
      <c r="B471" s="74" t="s">
        <v>1466</v>
      </c>
      <c r="C471" s="58" t="s">
        <v>736</v>
      </c>
      <c r="D471" s="21" t="s">
        <v>844</v>
      </c>
      <c r="E471" s="75" t="s">
        <v>1185</v>
      </c>
      <c r="F471" s="21" t="s">
        <v>1135</v>
      </c>
      <c r="G471" s="75" t="s">
        <v>1292</v>
      </c>
      <c r="H471" s="21" t="s">
        <v>1378</v>
      </c>
      <c r="I471" s="75" t="s">
        <v>1185</v>
      </c>
      <c r="J471" s="21" t="s">
        <v>844</v>
      </c>
      <c r="K471" s="75" t="s">
        <v>1389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4">
      <c r="A472" s="70">
        <v>472</v>
      </c>
      <c r="B472" s="74" t="s">
        <v>1467</v>
      </c>
      <c r="C472" s="58" t="s">
        <v>736</v>
      </c>
      <c r="D472" s="21" t="s">
        <v>844</v>
      </c>
      <c r="E472" s="75" t="s">
        <v>1209</v>
      </c>
      <c r="F472" s="21" t="s">
        <v>1135</v>
      </c>
      <c r="G472" s="75" t="s">
        <v>1293</v>
      </c>
      <c r="H472" s="21" t="s">
        <v>1378</v>
      </c>
      <c r="I472" s="75" t="s">
        <v>1209</v>
      </c>
      <c r="J472" s="21" t="s">
        <v>844</v>
      </c>
      <c r="K472" s="75" t="s">
        <v>1391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4">
      <c r="A473" s="70">
        <v>473</v>
      </c>
      <c r="B473" s="74" t="s">
        <v>1468</v>
      </c>
      <c r="C473" s="58" t="s">
        <v>736</v>
      </c>
      <c r="D473" s="21" t="s">
        <v>844</v>
      </c>
      <c r="E473" s="75" t="s">
        <v>1193</v>
      </c>
      <c r="F473" s="21" t="s">
        <v>1135</v>
      </c>
      <c r="G473" s="75" t="s">
        <v>1294</v>
      </c>
      <c r="H473" s="21" t="s">
        <v>1378</v>
      </c>
      <c r="I473" s="75" t="s">
        <v>1193</v>
      </c>
      <c r="J473" s="21" t="s">
        <v>844</v>
      </c>
      <c r="K473" s="75" t="s">
        <v>1393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4">
      <c r="A474" s="70">
        <v>474</v>
      </c>
      <c r="B474" s="74" t="s">
        <v>1469</v>
      </c>
      <c r="C474" s="58" t="s">
        <v>736</v>
      </c>
      <c r="D474" s="21" t="s">
        <v>844</v>
      </c>
      <c r="E474" s="75" t="s">
        <v>1157</v>
      </c>
      <c r="F474" s="21" t="s">
        <v>1135</v>
      </c>
      <c r="G474" s="75" t="s">
        <v>1295</v>
      </c>
      <c r="H474" s="21" t="s">
        <v>1378</v>
      </c>
      <c r="I474" s="75" t="s">
        <v>1157</v>
      </c>
      <c r="J474" s="21" t="s">
        <v>844</v>
      </c>
      <c r="K474" s="75" t="s">
        <v>1402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4">
      <c r="A475" s="70">
        <v>475</v>
      </c>
      <c r="B475" s="74" t="s">
        <v>1470</v>
      </c>
      <c r="C475" s="58" t="s">
        <v>736</v>
      </c>
      <c r="D475" s="21" t="s">
        <v>844</v>
      </c>
      <c r="E475" s="75" t="s">
        <v>1149</v>
      </c>
      <c r="F475" s="21" t="s">
        <v>1135</v>
      </c>
      <c r="G475" s="75" t="s">
        <v>1296</v>
      </c>
      <c r="H475" s="21" t="s">
        <v>1378</v>
      </c>
      <c r="I475" s="75" t="s">
        <v>1149</v>
      </c>
      <c r="J475" s="21" t="s">
        <v>844</v>
      </c>
      <c r="K475" s="75" t="s">
        <v>1398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4">
      <c r="A476" s="70">
        <v>476</v>
      </c>
      <c r="B476" s="74" t="s">
        <v>1471</v>
      </c>
      <c r="C476" s="58" t="s">
        <v>736</v>
      </c>
      <c r="D476" s="21" t="s">
        <v>844</v>
      </c>
      <c r="E476" s="75" t="s">
        <v>1153</v>
      </c>
      <c r="F476" s="21" t="s">
        <v>1135</v>
      </c>
      <c r="G476" s="75" t="s">
        <v>1297</v>
      </c>
      <c r="H476" s="21" t="s">
        <v>1378</v>
      </c>
      <c r="I476" s="75" t="s">
        <v>1153</v>
      </c>
      <c r="J476" s="21" t="s">
        <v>844</v>
      </c>
      <c r="K476" s="75" t="s">
        <v>1402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4">
      <c r="A477" s="70">
        <v>477</v>
      </c>
      <c r="B477" s="74" t="s">
        <v>1472</v>
      </c>
      <c r="C477" s="58" t="s">
        <v>736</v>
      </c>
      <c r="D477" s="21" t="s">
        <v>844</v>
      </c>
      <c r="E477" s="75" t="s">
        <v>1157</v>
      </c>
      <c r="F477" s="21" t="s">
        <v>1135</v>
      </c>
      <c r="G477" s="75" t="s">
        <v>1298</v>
      </c>
      <c r="H477" s="21" t="s">
        <v>1378</v>
      </c>
      <c r="I477" s="75" t="s">
        <v>1157</v>
      </c>
      <c r="J477" s="21" t="s">
        <v>844</v>
      </c>
      <c r="K477" s="75" t="s">
        <v>1402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4">
      <c r="A478" s="70">
        <v>478</v>
      </c>
      <c r="B478" s="74" t="s">
        <v>1473</v>
      </c>
      <c r="C478" s="58" t="s">
        <v>736</v>
      </c>
      <c r="D478" s="21" t="s">
        <v>844</v>
      </c>
      <c r="E478" s="75" t="s">
        <v>1155</v>
      </c>
      <c r="F478" s="21" t="s">
        <v>1135</v>
      </c>
      <c r="G478" s="75" t="s">
        <v>1299</v>
      </c>
      <c r="H478" s="21" t="s">
        <v>1378</v>
      </c>
      <c r="I478" s="75" t="s">
        <v>1155</v>
      </c>
      <c r="J478" s="21" t="s">
        <v>844</v>
      </c>
      <c r="K478" s="75" t="s">
        <v>1402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4">
      <c r="A479" s="70">
        <v>479</v>
      </c>
      <c r="B479" s="74" t="s">
        <v>1474</v>
      </c>
      <c r="C479" s="58" t="s">
        <v>736</v>
      </c>
      <c r="D479" s="21" t="s">
        <v>844</v>
      </c>
      <c r="E479" s="75" t="s">
        <v>1171</v>
      </c>
      <c r="F479" s="21" t="s">
        <v>1135</v>
      </c>
      <c r="G479" s="75" t="s">
        <v>1300</v>
      </c>
      <c r="H479" s="21" t="s">
        <v>1378</v>
      </c>
      <c r="I479" s="75" t="s">
        <v>1171</v>
      </c>
      <c r="J479" s="21" t="s">
        <v>844</v>
      </c>
      <c r="K479" s="75" t="s">
        <v>1379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4">
      <c r="A480" s="70">
        <v>480</v>
      </c>
      <c r="B480" s="74" t="s">
        <v>1475</v>
      </c>
      <c r="C480" s="58" t="s">
        <v>736</v>
      </c>
      <c r="D480" s="21" t="s">
        <v>844</v>
      </c>
      <c r="E480" s="75" t="s">
        <v>1175</v>
      </c>
      <c r="F480" s="21" t="s">
        <v>1135</v>
      </c>
      <c r="G480" s="75" t="s">
        <v>1301</v>
      </c>
      <c r="H480" s="21" t="s">
        <v>1378</v>
      </c>
      <c r="I480" s="75" t="s">
        <v>1175</v>
      </c>
      <c r="J480" s="21" t="s">
        <v>844</v>
      </c>
      <c r="K480" s="75" t="s">
        <v>1379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4">
      <c r="A481" s="70">
        <v>481</v>
      </c>
      <c r="B481" s="74" t="s">
        <v>1476</v>
      </c>
      <c r="C481" s="58" t="s">
        <v>736</v>
      </c>
      <c r="D481" s="21" t="s">
        <v>844</v>
      </c>
      <c r="E481" s="75" t="s">
        <v>1209</v>
      </c>
      <c r="F481" s="21" t="s">
        <v>1135</v>
      </c>
      <c r="G481" s="75" t="s">
        <v>1302</v>
      </c>
      <c r="H481" s="21" t="s">
        <v>1378</v>
      </c>
      <c r="I481" s="75" t="s">
        <v>1209</v>
      </c>
      <c r="J481" s="21" t="s">
        <v>844</v>
      </c>
      <c r="K481" s="75" t="s">
        <v>1391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4">
      <c r="A482" s="70">
        <v>482</v>
      </c>
      <c r="B482" s="74" t="s">
        <v>1477</v>
      </c>
      <c r="C482" s="58" t="s">
        <v>736</v>
      </c>
      <c r="D482" s="21" t="s">
        <v>844</v>
      </c>
      <c r="E482" s="75" t="s">
        <v>1159</v>
      </c>
      <c r="F482" s="21" t="s">
        <v>1135</v>
      </c>
      <c r="G482" s="75" t="s">
        <v>1303</v>
      </c>
      <c r="H482" s="21" t="s">
        <v>1378</v>
      </c>
      <c r="I482" s="75" t="s">
        <v>1159</v>
      </c>
      <c r="J482" s="21" t="s">
        <v>844</v>
      </c>
      <c r="K482" s="75" t="s">
        <v>1398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4">
      <c r="A483" s="70">
        <v>483</v>
      </c>
      <c r="B483" s="74" t="s">
        <v>1478</v>
      </c>
      <c r="C483" s="58" t="s">
        <v>736</v>
      </c>
      <c r="D483" s="21" t="s">
        <v>844</v>
      </c>
      <c r="E483" s="75" t="s">
        <v>1165</v>
      </c>
      <c r="F483" s="21" t="s">
        <v>1135</v>
      </c>
      <c r="G483" s="75" t="s">
        <v>1304</v>
      </c>
      <c r="H483" s="21" t="s">
        <v>1378</v>
      </c>
      <c r="I483" s="75" t="s">
        <v>1165</v>
      </c>
      <c r="J483" s="21" t="s">
        <v>844</v>
      </c>
      <c r="K483" s="75" t="s">
        <v>1379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4">
      <c r="A484" s="70">
        <v>484</v>
      </c>
      <c r="B484" s="74" t="s">
        <v>1479</v>
      </c>
      <c r="C484" s="58" t="s">
        <v>736</v>
      </c>
      <c r="D484" s="21" t="s">
        <v>844</v>
      </c>
      <c r="E484" s="75" t="s">
        <v>1163</v>
      </c>
      <c r="F484" s="21" t="s">
        <v>1135</v>
      </c>
      <c r="G484" s="75" t="s">
        <v>1305</v>
      </c>
      <c r="H484" s="21" t="s">
        <v>1378</v>
      </c>
      <c r="I484" s="75" t="s">
        <v>1163</v>
      </c>
      <c r="J484" s="21" t="s">
        <v>844</v>
      </c>
      <c r="K484" s="75" t="s">
        <v>1383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4">
      <c r="A485" s="70">
        <v>485</v>
      </c>
      <c r="B485" s="74" t="s">
        <v>1480</v>
      </c>
      <c r="C485" s="58" t="s">
        <v>736</v>
      </c>
      <c r="D485" s="21" t="s">
        <v>844</v>
      </c>
      <c r="E485" s="75" t="s">
        <v>1205</v>
      </c>
      <c r="F485" s="21" t="s">
        <v>1135</v>
      </c>
      <c r="G485" s="75" t="s">
        <v>1306</v>
      </c>
      <c r="H485" s="21" t="s">
        <v>1378</v>
      </c>
      <c r="I485" s="75" t="s">
        <v>1205</v>
      </c>
      <c r="J485" s="21" t="s">
        <v>844</v>
      </c>
      <c r="K485" s="75" t="s">
        <v>1379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4">
      <c r="A486" s="70">
        <v>486</v>
      </c>
      <c r="B486" s="74" t="s">
        <v>1481</v>
      </c>
      <c r="C486" s="58" t="s">
        <v>736</v>
      </c>
      <c r="D486" s="21" t="s">
        <v>844</v>
      </c>
      <c r="E486" s="75" t="s">
        <v>1175</v>
      </c>
      <c r="F486" s="21" t="s">
        <v>1135</v>
      </c>
      <c r="G486" s="75" t="s">
        <v>1307</v>
      </c>
      <c r="H486" s="21" t="s">
        <v>1378</v>
      </c>
      <c r="I486" s="75" t="s">
        <v>1175</v>
      </c>
      <c r="J486" s="21" t="s">
        <v>844</v>
      </c>
      <c r="K486" s="75" t="s">
        <v>1379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4">
      <c r="A487" s="70">
        <v>487</v>
      </c>
      <c r="B487" s="74" t="s">
        <v>1482</v>
      </c>
      <c r="C487" s="58" t="s">
        <v>736</v>
      </c>
      <c r="D487" s="21" t="s">
        <v>844</v>
      </c>
      <c r="E487" s="75" t="s">
        <v>1169</v>
      </c>
      <c r="F487" s="21" t="s">
        <v>1135</v>
      </c>
      <c r="G487" s="75" t="s">
        <v>1308</v>
      </c>
      <c r="H487" s="21" t="s">
        <v>1378</v>
      </c>
      <c r="I487" s="75" t="s">
        <v>1169</v>
      </c>
      <c r="J487" s="21" t="s">
        <v>844</v>
      </c>
      <c r="K487" s="75" t="s">
        <v>1379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4">
      <c r="A488" s="70">
        <v>488</v>
      </c>
      <c r="B488" s="74" t="s">
        <v>1483</v>
      </c>
      <c r="C488" s="58" t="s">
        <v>736</v>
      </c>
      <c r="D488" s="21" t="s">
        <v>844</v>
      </c>
      <c r="E488" s="75" t="s">
        <v>1171</v>
      </c>
      <c r="F488" s="21" t="s">
        <v>1135</v>
      </c>
      <c r="G488" s="75" t="s">
        <v>1309</v>
      </c>
      <c r="H488" s="21" t="s">
        <v>1378</v>
      </c>
      <c r="I488" s="75" t="s">
        <v>1171</v>
      </c>
      <c r="J488" s="21" t="s">
        <v>844</v>
      </c>
      <c r="K488" s="75" t="s">
        <v>1379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4">
      <c r="A489" s="70">
        <v>489</v>
      </c>
      <c r="B489" s="74" t="s">
        <v>1484</v>
      </c>
      <c r="C489" s="58" t="s">
        <v>736</v>
      </c>
      <c r="D489" s="21" t="s">
        <v>844</v>
      </c>
      <c r="E489" s="75" t="s">
        <v>1185</v>
      </c>
      <c r="F489" s="21" t="s">
        <v>1135</v>
      </c>
      <c r="G489" s="75" t="s">
        <v>1310</v>
      </c>
      <c r="H489" s="21" t="s">
        <v>1378</v>
      </c>
      <c r="I489" s="75" t="s">
        <v>1185</v>
      </c>
      <c r="J489" s="21" t="s">
        <v>844</v>
      </c>
      <c r="K489" s="75" t="s">
        <v>1389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4">
      <c r="A490" s="70">
        <v>490</v>
      </c>
      <c r="B490" s="74" t="s">
        <v>1485</v>
      </c>
      <c r="C490" s="58" t="s">
        <v>736</v>
      </c>
      <c r="D490" s="21" t="s">
        <v>844</v>
      </c>
      <c r="E490" s="75" t="s">
        <v>1165</v>
      </c>
      <c r="F490" s="21" t="s">
        <v>1135</v>
      </c>
      <c r="G490" s="75" t="s">
        <v>1311</v>
      </c>
      <c r="H490" s="21" t="s">
        <v>1378</v>
      </c>
      <c r="I490" s="75" t="s">
        <v>1165</v>
      </c>
      <c r="J490" s="21" t="s">
        <v>844</v>
      </c>
      <c r="K490" s="75" t="s">
        <v>1379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4">
      <c r="A491" s="70">
        <v>491</v>
      </c>
      <c r="B491" s="74" t="s">
        <v>1486</v>
      </c>
      <c r="C491" s="58" t="s">
        <v>736</v>
      </c>
      <c r="D491" s="21" t="s">
        <v>844</v>
      </c>
      <c r="E491" s="75" t="s">
        <v>1175</v>
      </c>
      <c r="F491" s="21" t="s">
        <v>1135</v>
      </c>
      <c r="G491" s="75" t="s">
        <v>1312</v>
      </c>
      <c r="H491" s="21" t="s">
        <v>1378</v>
      </c>
      <c r="I491" s="75" t="s">
        <v>1175</v>
      </c>
      <c r="J491" s="21" t="s">
        <v>844</v>
      </c>
      <c r="K491" s="75" t="s">
        <v>1379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4">
      <c r="A492" s="70">
        <v>492</v>
      </c>
      <c r="B492" s="74" t="s">
        <v>1487</v>
      </c>
      <c r="C492" s="58" t="s">
        <v>736</v>
      </c>
      <c r="D492" s="21" t="s">
        <v>844</v>
      </c>
      <c r="E492" s="75" t="s">
        <v>1183</v>
      </c>
      <c r="F492" s="21" t="s">
        <v>1135</v>
      </c>
      <c r="G492" s="75" t="s">
        <v>1313</v>
      </c>
      <c r="H492" s="21" t="s">
        <v>1378</v>
      </c>
      <c r="I492" s="75" t="s">
        <v>1183</v>
      </c>
      <c r="J492" s="21" t="s">
        <v>844</v>
      </c>
      <c r="K492" s="75" t="s">
        <v>1395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4">
      <c r="A493" s="70">
        <v>493</v>
      </c>
      <c r="B493" s="74" t="s">
        <v>1488</v>
      </c>
      <c r="C493" s="58" t="s">
        <v>736</v>
      </c>
      <c r="D493" s="21" t="s">
        <v>844</v>
      </c>
      <c r="E493" s="75" t="s">
        <v>1179</v>
      </c>
      <c r="F493" s="21" t="s">
        <v>1135</v>
      </c>
      <c r="G493" s="75" t="s">
        <v>1314</v>
      </c>
      <c r="H493" s="21" t="s">
        <v>1378</v>
      </c>
      <c r="I493" s="75" t="s">
        <v>1179</v>
      </c>
      <c r="J493" s="21" t="s">
        <v>844</v>
      </c>
      <c r="K493" s="75" t="s">
        <v>1391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4">
      <c r="A494" s="70">
        <v>494</v>
      </c>
      <c r="B494" s="74" t="s">
        <v>1489</v>
      </c>
      <c r="C494" s="58" t="s">
        <v>736</v>
      </c>
      <c r="D494" s="21" t="s">
        <v>844</v>
      </c>
      <c r="E494" s="75" t="s">
        <v>1187</v>
      </c>
      <c r="F494" s="21" t="s">
        <v>1135</v>
      </c>
      <c r="G494" s="75" t="s">
        <v>1315</v>
      </c>
      <c r="H494" s="21" t="s">
        <v>1378</v>
      </c>
      <c r="I494" s="75" t="s">
        <v>1187</v>
      </c>
      <c r="J494" s="21" t="s">
        <v>844</v>
      </c>
      <c r="K494" s="75" t="s">
        <v>1389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4">
      <c r="A495" s="70">
        <v>495</v>
      </c>
      <c r="B495" s="74" t="s">
        <v>1490</v>
      </c>
      <c r="C495" s="58" t="s">
        <v>736</v>
      </c>
      <c r="D495" s="21" t="s">
        <v>844</v>
      </c>
      <c r="E495" s="75" t="s">
        <v>1207</v>
      </c>
      <c r="F495" s="21" t="s">
        <v>1135</v>
      </c>
      <c r="G495" s="75" t="s">
        <v>1316</v>
      </c>
      <c r="H495" s="21" t="s">
        <v>1378</v>
      </c>
      <c r="I495" s="75" t="s">
        <v>1207</v>
      </c>
      <c r="J495" s="21" t="s">
        <v>844</v>
      </c>
      <c r="K495" s="75" t="s">
        <v>1379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4">
      <c r="A496" s="70">
        <v>496</v>
      </c>
      <c r="B496" s="74" t="s">
        <v>1491</v>
      </c>
      <c r="C496" s="58" t="s">
        <v>736</v>
      </c>
      <c r="D496" s="21" t="s">
        <v>844</v>
      </c>
      <c r="E496" s="75" t="s">
        <v>1189</v>
      </c>
      <c r="F496" s="21" t="s">
        <v>1135</v>
      </c>
      <c r="G496" s="75" t="s">
        <v>1317</v>
      </c>
      <c r="H496" s="21" t="s">
        <v>1378</v>
      </c>
      <c r="I496" s="75" t="s">
        <v>1189</v>
      </c>
      <c r="J496" s="21" t="s">
        <v>844</v>
      </c>
      <c r="K496" s="75" t="s">
        <v>1379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4">
      <c r="A497" s="70">
        <v>497</v>
      </c>
      <c r="B497" s="74" t="s">
        <v>1492</v>
      </c>
      <c r="C497" s="58" t="s">
        <v>736</v>
      </c>
      <c r="D497" s="21" t="s">
        <v>844</v>
      </c>
      <c r="E497" s="75" t="s">
        <v>1195</v>
      </c>
      <c r="F497" s="21" t="s">
        <v>1135</v>
      </c>
      <c r="G497" s="75" t="s">
        <v>1318</v>
      </c>
      <c r="H497" s="21" t="s">
        <v>1378</v>
      </c>
      <c r="I497" s="75" t="s">
        <v>1195</v>
      </c>
      <c r="J497" s="21" t="s">
        <v>844</v>
      </c>
      <c r="K497" s="75" t="s">
        <v>1379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4">
      <c r="A498" s="70">
        <v>498</v>
      </c>
      <c r="B498" s="74" t="s">
        <v>1493</v>
      </c>
      <c r="C498" s="58" t="s">
        <v>736</v>
      </c>
      <c r="D498" s="21" t="s">
        <v>844</v>
      </c>
      <c r="E498" s="75" t="s">
        <v>1195</v>
      </c>
      <c r="F498" s="21" t="s">
        <v>1135</v>
      </c>
      <c r="G498" s="75" t="s">
        <v>1319</v>
      </c>
      <c r="H498" s="21" t="s">
        <v>1378</v>
      </c>
      <c r="I498" s="75" t="s">
        <v>1195</v>
      </c>
      <c r="J498" s="21" t="s">
        <v>844</v>
      </c>
      <c r="K498" s="75" t="s">
        <v>1379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4">
      <c r="A499" s="70">
        <v>499</v>
      </c>
      <c r="B499" s="74" t="s">
        <v>1494</v>
      </c>
      <c r="C499" s="58" t="s">
        <v>736</v>
      </c>
      <c r="D499" s="21" t="s">
        <v>844</v>
      </c>
      <c r="E499" s="75" t="s">
        <v>1177</v>
      </c>
      <c r="F499" s="21" t="s">
        <v>1135</v>
      </c>
      <c r="G499" s="75" t="s">
        <v>1320</v>
      </c>
      <c r="H499" s="21" t="s">
        <v>1378</v>
      </c>
      <c r="I499" s="75" t="s">
        <v>1177</v>
      </c>
      <c r="J499" s="21" t="s">
        <v>844</v>
      </c>
      <c r="K499" s="75" t="s">
        <v>1387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4">
      <c r="A500" s="70">
        <v>500</v>
      </c>
      <c r="B500" s="74" t="s">
        <v>1495</v>
      </c>
      <c r="C500" s="58" t="s">
        <v>736</v>
      </c>
      <c r="D500" s="21" t="s">
        <v>844</v>
      </c>
      <c r="E500" s="75" t="s">
        <v>1197</v>
      </c>
      <c r="F500" s="21" t="s">
        <v>1135</v>
      </c>
      <c r="G500" s="75" t="s">
        <v>1321</v>
      </c>
      <c r="H500" s="21" t="s">
        <v>1378</v>
      </c>
      <c r="I500" s="75" t="s">
        <v>1197</v>
      </c>
      <c r="J500" s="21" t="s">
        <v>844</v>
      </c>
      <c r="K500" s="75" t="s">
        <v>1395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4">
      <c r="A501" s="70">
        <v>501</v>
      </c>
      <c r="B501" s="74" t="s">
        <v>1496</v>
      </c>
      <c r="C501" s="58" t="s">
        <v>736</v>
      </c>
      <c r="D501" s="21" t="s">
        <v>844</v>
      </c>
      <c r="E501" s="75" t="s">
        <v>1167</v>
      </c>
      <c r="F501" s="21" t="s">
        <v>1135</v>
      </c>
      <c r="G501" s="75" t="s">
        <v>1322</v>
      </c>
      <c r="H501" s="21" t="s">
        <v>1378</v>
      </c>
      <c r="I501" s="75" t="s">
        <v>1167</v>
      </c>
      <c r="J501" s="21" t="s">
        <v>844</v>
      </c>
      <c r="K501" s="75" t="s">
        <v>1379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4">
      <c r="A502" s="70">
        <v>502</v>
      </c>
      <c r="B502" s="74" t="s">
        <v>1497</v>
      </c>
      <c r="C502" s="58" t="s">
        <v>736</v>
      </c>
      <c r="D502" s="21" t="s">
        <v>844</v>
      </c>
      <c r="E502" s="75" t="s">
        <v>1167</v>
      </c>
      <c r="F502" s="21" t="s">
        <v>1135</v>
      </c>
      <c r="G502" s="75" t="s">
        <v>1323</v>
      </c>
      <c r="H502" s="21" t="s">
        <v>1378</v>
      </c>
      <c r="I502" s="75" t="s">
        <v>1167</v>
      </c>
      <c r="J502" s="21" t="s">
        <v>844</v>
      </c>
      <c r="K502" s="75" t="s">
        <v>1379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4">
      <c r="A503" s="70">
        <v>503</v>
      </c>
      <c r="B503" s="74" t="s">
        <v>1498</v>
      </c>
      <c r="C503" s="58" t="s">
        <v>736</v>
      </c>
      <c r="D503" s="21" t="s">
        <v>844</v>
      </c>
      <c r="E503" s="75" t="s">
        <v>1171</v>
      </c>
      <c r="F503" s="21" t="s">
        <v>1135</v>
      </c>
      <c r="G503" s="75" t="s">
        <v>1324</v>
      </c>
      <c r="H503" s="21" t="s">
        <v>1378</v>
      </c>
      <c r="I503" s="75" t="s">
        <v>1171</v>
      </c>
      <c r="J503" s="21" t="s">
        <v>844</v>
      </c>
      <c r="K503" s="75" t="s">
        <v>1379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4">
      <c r="A504" s="70">
        <v>504</v>
      </c>
      <c r="B504" s="74" t="s">
        <v>1499</v>
      </c>
      <c r="C504" s="58" t="s">
        <v>736</v>
      </c>
      <c r="D504" s="21" t="s">
        <v>844</v>
      </c>
      <c r="E504" s="75" t="s">
        <v>1171</v>
      </c>
      <c r="F504" s="21" t="s">
        <v>1135</v>
      </c>
      <c r="G504" s="75" t="s">
        <v>1325</v>
      </c>
      <c r="H504" s="21" t="s">
        <v>1378</v>
      </c>
      <c r="I504" s="75" t="s">
        <v>1171</v>
      </c>
      <c r="J504" s="21" t="s">
        <v>844</v>
      </c>
      <c r="K504" s="75" t="s">
        <v>1379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4">
      <c r="A505" s="70">
        <v>505</v>
      </c>
      <c r="B505" s="74" t="s">
        <v>1500</v>
      </c>
      <c r="C505" s="58" t="s">
        <v>736</v>
      </c>
      <c r="D505" s="21" t="s">
        <v>844</v>
      </c>
      <c r="E505" s="75" t="s">
        <v>1185</v>
      </c>
      <c r="F505" s="21" t="s">
        <v>1135</v>
      </c>
      <c r="G505" s="75" t="s">
        <v>1326</v>
      </c>
      <c r="H505" s="21" t="s">
        <v>1378</v>
      </c>
      <c r="I505" s="75" t="s">
        <v>1185</v>
      </c>
      <c r="J505" s="21" t="s">
        <v>844</v>
      </c>
      <c r="K505" s="75" t="s">
        <v>1389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4">
      <c r="A506" s="70">
        <v>506</v>
      </c>
      <c r="B506" s="74" t="s">
        <v>1501</v>
      </c>
      <c r="C506" s="58" t="s">
        <v>736</v>
      </c>
      <c r="D506" s="21" t="s">
        <v>844</v>
      </c>
      <c r="E506" s="75" t="s">
        <v>1185</v>
      </c>
      <c r="F506" s="21" t="s">
        <v>1135</v>
      </c>
      <c r="G506" s="75" t="s">
        <v>1327</v>
      </c>
      <c r="H506" s="21" t="s">
        <v>1378</v>
      </c>
      <c r="I506" s="75" t="s">
        <v>1185</v>
      </c>
      <c r="J506" s="21" t="s">
        <v>844</v>
      </c>
      <c r="K506" s="75" t="s">
        <v>1389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4">
      <c r="A507" s="70">
        <v>507</v>
      </c>
      <c r="B507" s="74" t="s">
        <v>1502</v>
      </c>
      <c r="C507" s="58" t="s">
        <v>736</v>
      </c>
      <c r="D507" s="21" t="s">
        <v>844</v>
      </c>
      <c r="E507" s="75" t="s">
        <v>1161</v>
      </c>
      <c r="F507" s="21" t="s">
        <v>1135</v>
      </c>
      <c r="G507" s="75" t="s">
        <v>1328</v>
      </c>
      <c r="H507" s="21" t="s">
        <v>1378</v>
      </c>
      <c r="I507" s="75" t="s">
        <v>1161</v>
      </c>
      <c r="J507" s="21" t="s">
        <v>844</v>
      </c>
      <c r="K507" s="75" t="s">
        <v>1383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4">
      <c r="A508" s="70">
        <v>508</v>
      </c>
      <c r="B508" s="74" t="s">
        <v>1503</v>
      </c>
      <c r="C508" s="58" t="s">
        <v>736</v>
      </c>
      <c r="D508" s="21" t="s">
        <v>844</v>
      </c>
      <c r="E508" s="75" t="s">
        <v>1177</v>
      </c>
      <c r="F508" s="21" t="s">
        <v>1135</v>
      </c>
      <c r="G508" s="75" t="s">
        <v>1329</v>
      </c>
      <c r="H508" s="21" t="s">
        <v>1378</v>
      </c>
      <c r="I508" s="75" t="s">
        <v>1177</v>
      </c>
      <c r="J508" s="21" t="s">
        <v>844</v>
      </c>
      <c r="K508" s="75" t="s">
        <v>1387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4">
      <c r="A509" s="70">
        <v>509</v>
      </c>
      <c r="B509" s="74" t="s">
        <v>1504</v>
      </c>
      <c r="C509" s="58" t="s">
        <v>736</v>
      </c>
      <c r="D509" s="21" t="s">
        <v>844</v>
      </c>
      <c r="E509" s="75" t="s">
        <v>1185</v>
      </c>
      <c r="F509" s="21" t="s">
        <v>1135</v>
      </c>
      <c r="G509" s="75" t="s">
        <v>1330</v>
      </c>
      <c r="H509" s="21" t="s">
        <v>1378</v>
      </c>
      <c r="I509" s="75" t="s">
        <v>1185</v>
      </c>
      <c r="J509" s="21" t="s">
        <v>844</v>
      </c>
      <c r="K509" s="75" t="s">
        <v>1389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4">
      <c r="A510" s="70">
        <v>510</v>
      </c>
      <c r="B510" s="74" t="s">
        <v>1505</v>
      </c>
      <c r="C510" s="58" t="s">
        <v>736</v>
      </c>
      <c r="D510" s="21" t="s">
        <v>844</v>
      </c>
      <c r="E510" s="75" t="s">
        <v>1175</v>
      </c>
      <c r="F510" s="21" t="s">
        <v>1135</v>
      </c>
      <c r="G510" s="75" t="s">
        <v>1331</v>
      </c>
      <c r="H510" s="21" t="s">
        <v>1378</v>
      </c>
      <c r="I510" s="75" t="s">
        <v>1175</v>
      </c>
      <c r="J510" s="21" t="s">
        <v>844</v>
      </c>
      <c r="K510" s="75" t="s">
        <v>1379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4">
      <c r="A511" s="70">
        <v>511</v>
      </c>
      <c r="B511" s="74" t="s">
        <v>1506</v>
      </c>
      <c r="C511" s="58" t="s">
        <v>736</v>
      </c>
      <c r="D511" s="21" t="s">
        <v>844</v>
      </c>
      <c r="E511" s="75" t="s">
        <v>1165</v>
      </c>
      <c r="F511" s="21" t="s">
        <v>1135</v>
      </c>
      <c r="G511" s="75" t="s">
        <v>1332</v>
      </c>
      <c r="H511" s="21" t="s">
        <v>1378</v>
      </c>
      <c r="I511" s="75" t="s">
        <v>1165</v>
      </c>
      <c r="J511" s="21" t="s">
        <v>844</v>
      </c>
      <c r="K511" s="75" t="s">
        <v>1379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4">
      <c r="A512" s="70">
        <v>512</v>
      </c>
      <c r="B512" s="74" t="s">
        <v>1507</v>
      </c>
      <c r="C512" s="58" t="s">
        <v>736</v>
      </c>
      <c r="D512" s="21" t="s">
        <v>844</v>
      </c>
      <c r="E512" s="75" t="s">
        <v>1209</v>
      </c>
      <c r="F512" s="21" t="s">
        <v>1135</v>
      </c>
      <c r="G512" s="75" t="s">
        <v>1333</v>
      </c>
      <c r="H512" s="21" t="s">
        <v>1378</v>
      </c>
      <c r="I512" s="75" t="s">
        <v>1209</v>
      </c>
      <c r="J512" s="21" t="s">
        <v>844</v>
      </c>
      <c r="K512" s="75" t="s">
        <v>1391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4">
      <c r="A513" s="70">
        <v>513</v>
      </c>
      <c r="B513" s="74" t="s">
        <v>1508</v>
      </c>
      <c r="C513" s="58" t="s">
        <v>736</v>
      </c>
      <c r="D513" s="21" t="s">
        <v>844</v>
      </c>
      <c r="E513" s="75" t="s">
        <v>1193</v>
      </c>
      <c r="F513" s="21" t="s">
        <v>1135</v>
      </c>
      <c r="G513" s="75" t="s">
        <v>1334</v>
      </c>
      <c r="H513" s="21" t="s">
        <v>1378</v>
      </c>
      <c r="I513" s="75" t="s">
        <v>1193</v>
      </c>
      <c r="J513" s="21" t="s">
        <v>844</v>
      </c>
      <c r="K513" s="75" t="s">
        <v>1393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4">
      <c r="A514" s="70">
        <v>514</v>
      </c>
      <c r="B514" s="74" t="s">
        <v>1509</v>
      </c>
      <c r="C514" s="58" t="s">
        <v>736</v>
      </c>
      <c r="D514" s="21" t="s">
        <v>844</v>
      </c>
      <c r="E514" s="75" t="s">
        <v>1171</v>
      </c>
      <c r="F514" s="21" t="s">
        <v>1135</v>
      </c>
      <c r="G514" s="75" t="s">
        <v>1335</v>
      </c>
      <c r="H514" s="21" t="s">
        <v>1378</v>
      </c>
      <c r="I514" s="75" t="s">
        <v>1171</v>
      </c>
      <c r="J514" s="21" t="s">
        <v>844</v>
      </c>
      <c r="K514" s="75" t="s">
        <v>1379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4">
      <c r="A515" s="70">
        <v>515</v>
      </c>
      <c r="B515" s="74" t="s">
        <v>1510</v>
      </c>
      <c r="C515" s="58" t="s">
        <v>736</v>
      </c>
      <c r="D515" s="21" t="s">
        <v>844</v>
      </c>
      <c r="E515" s="75" t="s">
        <v>1185</v>
      </c>
      <c r="F515" s="21" t="s">
        <v>1135</v>
      </c>
      <c r="G515" s="75" t="s">
        <v>1336</v>
      </c>
      <c r="H515" s="21" t="s">
        <v>1378</v>
      </c>
      <c r="I515" s="75" t="s">
        <v>1185</v>
      </c>
      <c r="J515" s="21" t="s">
        <v>844</v>
      </c>
      <c r="K515" s="75" t="s">
        <v>1389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4">
      <c r="A516" s="70">
        <v>516</v>
      </c>
      <c r="B516" s="74" t="s">
        <v>1511</v>
      </c>
      <c r="C516" s="58" t="s">
        <v>736</v>
      </c>
      <c r="D516" s="21" t="s">
        <v>844</v>
      </c>
      <c r="E516" s="75" t="s">
        <v>1189</v>
      </c>
      <c r="F516" s="21" t="s">
        <v>1135</v>
      </c>
      <c r="G516" s="75" t="s">
        <v>1337</v>
      </c>
      <c r="H516" s="21" t="s">
        <v>1378</v>
      </c>
      <c r="I516" s="75" t="s">
        <v>1189</v>
      </c>
      <c r="J516" s="21" t="s">
        <v>844</v>
      </c>
      <c r="K516" s="75" t="s">
        <v>1379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4">
      <c r="A517" s="70">
        <v>517</v>
      </c>
      <c r="B517" s="74" t="s">
        <v>1512</v>
      </c>
      <c r="C517" s="58" t="s">
        <v>736</v>
      </c>
      <c r="D517" s="21" t="s">
        <v>844</v>
      </c>
      <c r="E517" s="75" t="s">
        <v>1151</v>
      </c>
      <c r="F517" s="21" t="s">
        <v>1135</v>
      </c>
      <c r="G517" s="75" t="s">
        <v>1338</v>
      </c>
      <c r="H517" s="21" t="s">
        <v>1378</v>
      </c>
      <c r="I517" s="75" t="s">
        <v>1151</v>
      </c>
      <c r="J517" s="21" t="s">
        <v>844</v>
      </c>
      <c r="K517" s="75" t="s">
        <v>1398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4">
      <c r="A518" s="70">
        <v>518</v>
      </c>
      <c r="B518" s="74" t="s">
        <v>1513</v>
      </c>
      <c r="C518" s="58" t="s">
        <v>736</v>
      </c>
      <c r="D518" s="21" t="s">
        <v>844</v>
      </c>
      <c r="E518" s="75" t="s">
        <v>1171</v>
      </c>
      <c r="F518" s="21" t="s">
        <v>1135</v>
      </c>
      <c r="G518" s="75" t="s">
        <v>1339</v>
      </c>
      <c r="H518" s="21" t="s">
        <v>1378</v>
      </c>
      <c r="I518" s="75" t="s">
        <v>1171</v>
      </c>
      <c r="J518" s="21" t="s">
        <v>844</v>
      </c>
      <c r="K518" s="75" t="s">
        <v>1379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4">
      <c r="A519" s="70">
        <v>519</v>
      </c>
      <c r="B519" s="74" t="s">
        <v>1514</v>
      </c>
      <c r="C519" s="58" t="s">
        <v>736</v>
      </c>
      <c r="D519" s="21" t="s">
        <v>844</v>
      </c>
      <c r="E519" s="75" t="s">
        <v>1175</v>
      </c>
      <c r="F519" s="21" t="s">
        <v>1135</v>
      </c>
      <c r="G519" s="75" t="s">
        <v>1340</v>
      </c>
      <c r="H519" s="21" t="s">
        <v>1378</v>
      </c>
      <c r="I519" s="75" t="s">
        <v>1175</v>
      </c>
      <c r="J519" s="21" t="s">
        <v>844</v>
      </c>
      <c r="K519" s="75" t="s">
        <v>1379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4">
      <c r="A520" s="70">
        <v>520</v>
      </c>
      <c r="B520" s="74" t="s">
        <v>1515</v>
      </c>
      <c r="C520" s="58" t="s">
        <v>736</v>
      </c>
      <c r="D520" s="21" t="s">
        <v>844</v>
      </c>
      <c r="E520" s="75" t="s">
        <v>1199</v>
      </c>
      <c r="F520" s="21" t="s">
        <v>1135</v>
      </c>
      <c r="G520" s="75" t="s">
        <v>1341</v>
      </c>
      <c r="H520" s="21" t="s">
        <v>1378</v>
      </c>
      <c r="I520" s="75" t="s">
        <v>1199</v>
      </c>
      <c r="J520" s="21" t="s">
        <v>844</v>
      </c>
      <c r="K520" s="75" t="s">
        <v>1402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4">
      <c r="A521" s="70">
        <v>521</v>
      </c>
      <c r="B521" s="74" t="s">
        <v>1516</v>
      </c>
      <c r="C521" s="58" t="s">
        <v>736</v>
      </c>
      <c r="D521" s="21" t="s">
        <v>844</v>
      </c>
      <c r="E521" s="75" t="s">
        <v>1171</v>
      </c>
      <c r="F521" s="21" t="s">
        <v>1135</v>
      </c>
      <c r="G521" s="75" t="s">
        <v>1342</v>
      </c>
      <c r="H521" s="21" t="s">
        <v>1378</v>
      </c>
      <c r="I521" s="75" t="s">
        <v>1171</v>
      </c>
      <c r="J521" s="21" t="s">
        <v>844</v>
      </c>
      <c r="K521" s="75" t="s">
        <v>1379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4">
      <c r="A522" s="70">
        <v>522</v>
      </c>
      <c r="B522" s="74" t="s">
        <v>1517</v>
      </c>
      <c r="C522" s="58" t="s">
        <v>736</v>
      </c>
      <c r="D522" s="21" t="s">
        <v>844</v>
      </c>
      <c r="E522" s="75" t="s">
        <v>1183</v>
      </c>
      <c r="F522" s="21" t="s">
        <v>1135</v>
      </c>
      <c r="G522" s="75" t="s">
        <v>1343</v>
      </c>
      <c r="H522" s="21" t="s">
        <v>1378</v>
      </c>
      <c r="I522" s="75" t="s">
        <v>1183</v>
      </c>
      <c r="J522" s="21" t="s">
        <v>844</v>
      </c>
      <c r="K522" s="75" t="s">
        <v>1395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4">
      <c r="A523" s="70">
        <v>523</v>
      </c>
      <c r="B523" s="74" t="s">
        <v>1518</v>
      </c>
      <c r="C523" s="58" t="s">
        <v>736</v>
      </c>
      <c r="D523" s="21" t="s">
        <v>844</v>
      </c>
      <c r="E523" s="75" t="s">
        <v>1191</v>
      </c>
      <c r="F523" s="21" t="s">
        <v>1135</v>
      </c>
      <c r="G523" s="75" t="s">
        <v>1344</v>
      </c>
      <c r="H523" s="21" t="s">
        <v>1378</v>
      </c>
      <c r="I523" s="75" t="s">
        <v>1191</v>
      </c>
      <c r="J523" s="21" t="s">
        <v>844</v>
      </c>
      <c r="K523" s="75" t="s">
        <v>1398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4">
      <c r="A524" s="70">
        <v>524</v>
      </c>
      <c r="B524" s="74" t="s">
        <v>1519</v>
      </c>
      <c r="C524" s="58" t="s">
        <v>736</v>
      </c>
      <c r="D524" s="21" t="s">
        <v>844</v>
      </c>
      <c r="E524" s="75" t="s">
        <v>1181</v>
      </c>
      <c r="F524" s="21" t="s">
        <v>1135</v>
      </c>
      <c r="G524" s="75" t="s">
        <v>1345</v>
      </c>
      <c r="H524" s="21" t="s">
        <v>1378</v>
      </c>
      <c r="I524" s="75" t="s">
        <v>1181</v>
      </c>
      <c r="J524" s="21" t="s">
        <v>844</v>
      </c>
      <c r="K524" s="75" t="s">
        <v>1395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4">
      <c r="A525" s="70">
        <v>525</v>
      </c>
      <c r="B525" s="74" t="s">
        <v>1520</v>
      </c>
      <c r="C525" s="58" t="s">
        <v>736</v>
      </c>
      <c r="D525" s="21" t="s">
        <v>844</v>
      </c>
      <c r="E525" s="75" t="s">
        <v>1147</v>
      </c>
      <c r="F525" s="21" t="s">
        <v>1135</v>
      </c>
      <c r="G525" s="75" t="s">
        <v>1346</v>
      </c>
      <c r="H525" s="21" t="s">
        <v>1378</v>
      </c>
      <c r="I525" s="75" t="s">
        <v>1147</v>
      </c>
      <c r="J525" s="21" t="s">
        <v>844</v>
      </c>
      <c r="K525" s="75" t="s">
        <v>1398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4">
      <c r="A526" s="70">
        <v>526</v>
      </c>
      <c r="B526" s="74" t="s">
        <v>1521</v>
      </c>
      <c r="C526" s="58" t="s">
        <v>736</v>
      </c>
      <c r="D526" s="21" t="s">
        <v>844</v>
      </c>
      <c r="E526" s="75" t="s">
        <v>1157</v>
      </c>
      <c r="F526" s="21" t="s">
        <v>1135</v>
      </c>
      <c r="G526" s="75" t="s">
        <v>1347</v>
      </c>
      <c r="H526" s="21" t="s">
        <v>1378</v>
      </c>
      <c r="I526" s="75" t="s">
        <v>1157</v>
      </c>
      <c r="J526" s="21" t="s">
        <v>844</v>
      </c>
      <c r="K526" s="75" t="s">
        <v>1402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4">
      <c r="A527" s="70">
        <v>527</v>
      </c>
      <c r="B527" s="74" t="s">
        <v>1522</v>
      </c>
      <c r="C527" s="58" t="s">
        <v>736</v>
      </c>
      <c r="D527" s="21" t="s">
        <v>844</v>
      </c>
      <c r="E527" s="75" t="s">
        <v>1159</v>
      </c>
      <c r="F527" s="21" t="s">
        <v>1135</v>
      </c>
      <c r="G527" s="75" t="s">
        <v>1348</v>
      </c>
      <c r="H527" s="21" t="s">
        <v>1378</v>
      </c>
      <c r="I527" s="75" t="s">
        <v>1159</v>
      </c>
      <c r="J527" s="21" t="s">
        <v>844</v>
      </c>
      <c r="K527" s="75" t="s">
        <v>1398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4">
      <c r="A528" s="70">
        <v>528</v>
      </c>
      <c r="B528" s="74" t="s">
        <v>1523</v>
      </c>
      <c r="C528" s="58" t="s">
        <v>736</v>
      </c>
      <c r="D528" s="21" t="s">
        <v>844</v>
      </c>
      <c r="E528" s="75" t="s">
        <v>1171</v>
      </c>
      <c r="F528" s="21" t="s">
        <v>1135</v>
      </c>
      <c r="G528" s="75" t="s">
        <v>1349</v>
      </c>
      <c r="H528" s="21" t="s">
        <v>1378</v>
      </c>
      <c r="I528" s="75" t="s">
        <v>1171</v>
      </c>
      <c r="J528" s="21" t="s">
        <v>844</v>
      </c>
      <c r="K528" s="75" t="s">
        <v>1379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4">
      <c r="A529" s="70">
        <v>529</v>
      </c>
      <c r="B529" s="74" t="s">
        <v>783</v>
      </c>
      <c r="C529" s="58" t="s">
        <v>736</v>
      </c>
      <c r="D529" s="21" t="s">
        <v>844</v>
      </c>
      <c r="E529" s="75" t="s">
        <v>1147</v>
      </c>
      <c r="F529" s="21" t="s">
        <v>1135</v>
      </c>
      <c r="G529" s="75" t="s">
        <v>1350</v>
      </c>
      <c r="H529" s="21" t="s">
        <v>1378</v>
      </c>
      <c r="I529" s="75" t="s">
        <v>1147</v>
      </c>
      <c r="J529" s="21" t="s">
        <v>844</v>
      </c>
      <c r="K529" s="75" t="s">
        <v>1398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4">
      <c r="A530" s="70">
        <v>530</v>
      </c>
      <c r="B530" s="74" t="s">
        <v>1524</v>
      </c>
      <c r="C530" s="58" t="s">
        <v>736</v>
      </c>
      <c r="D530" s="21" t="s">
        <v>844</v>
      </c>
      <c r="E530" s="75" t="s">
        <v>1179</v>
      </c>
      <c r="F530" s="21" t="s">
        <v>1135</v>
      </c>
      <c r="G530" s="75" t="s">
        <v>1351</v>
      </c>
      <c r="H530" s="21" t="s">
        <v>1378</v>
      </c>
      <c r="I530" s="75" t="s">
        <v>1179</v>
      </c>
      <c r="J530" s="21" t="s">
        <v>844</v>
      </c>
      <c r="K530" s="75" t="s">
        <v>1391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4">
      <c r="A531" s="70">
        <v>531</v>
      </c>
      <c r="B531" s="74" t="s">
        <v>1525</v>
      </c>
      <c r="C531" s="58" t="s">
        <v>736</v>
      </c>
      <c r="D531" s="21" t="s">
        <v>844</v>
      </c>
      <c r="E531" s="75" t="s">
        <v>1181</v>
      </c>
      <c r="F531" s="21" t="s">
        <v>1135</v>
      </c>
      <c r="G531" s="75" t="s">
        <v>1352</v>
      </c>
      <c r="H531" s="21" t="s">
        <v>1378</v>
      </c>
      <c r="I531" s="75" t="s">
        <v>1181</v>
      </c>
      <c r="J531" s="21" t="s">
        <v>844</v>
      </c>
      <c r="K531" s="75" t="s">
        <v>1395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4">
      <c r="A532" s="70">
        <v>532</v>
      </c>
      <c r="B532" s="74" t="s">
        <v>1526</v>
      </c>
      <c r="C532" s="58" t="s">
        <v>736</v>
      </c>
      <c r="D532" s="21" t="s">
        <v>844</v>
      </c>
      <c r="E532" s="75" t="s">
        <v>1183</v>
      </c>
      <c r="F532" s="21" t="s">
        <v>1135</v>
      </c>
      <c r="G532" s="75" t="s">
        <v>1353</v>
      </c>
      <c r="H532" s="21" t="s">
        <v>1378</v>
      </c>
      <c r="I532" s="75" t="s">
        <v>1183</v>
      </c>
      <c r="J532" s="21" t="s">
        <v>844</v>
      </c>
      <c r="K532" s="75" t="s">
        <v>1395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4">
      <c r="A533" s="70">
        <v>533</v>
      </c>
      <c r="B533" s="74" t="s">
        <v>1527</v>
      </c>
      <c r="C533" s="58" t="s">
        <v>736</v>
      </c>
      <c r="D533" s="21" t="s">
        <v>844</v>
      </c>
      <c r="E533" s="75" t="s">
        <v>1177</v>
      </c>
      <c r="F533" s="21" t="s">
        <v>1135</v>
      </c>
      <c r="G533" s="75" t="s">
        <v>1354</v>
      </c>
      <c r="H533" s="21" t="s">
        <v>1378</v>
      </c>
      <c r="I533" s="75" t="s">
        <v>1177</v>
      </c>
      <c r="J533" s="21" t="s">
        <v>844</v>
      </c>
      <c r="K533" s="75" t="s">
        <v>1387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4">
      <c r="A534" s="70">
        <v>534</v>
      </c>
      <c r="B534" s="74" t="s">
        <v>1528</v>
      </c>
      <c r="C534" s="58" t="s">
        <v>736</v>
      </c>
      <c r="D534" s="21" t="s">
        <v>844</v>
      </c>
      <c r="E534" s="75" t="s">
        <v>1177</v>
      </c>
      <c r="F534" s="21" t="s">
        <v>1135</v>
      </c>
      <c r="G534" s="75" t="s">
        <v>1355</v>
      </c>
      <c r="H534" s="21" t="s">
        <v>1378</v>
      </c>
      <c r="I534" s="75" t="s">
        <v>1177</v>
      </c>
      <c r="J534" s="21" t="s">
        <v>844</v>
      </c>
      <c r="K534" s="75" t="s">
        <v>1387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4">
      <c r="A535" s="70">
        <v>535</v>
      </c>
      <c r="B535" s="74" t="s">
        <v>1529</v>
      </c>
      <c r="C535" s="58" t="s">
        <v>736</v>
      </c>
      <c r="D535" s="21" t="s">
        <v>844</v>
      </c>
      <c r="E535" s="75" t="s">
        <v>1185</v>
      </c>
      <c r="F535" s="21" t="s">
        <v>1135</v>
      </c>
      <c r="G535" s="75" t="s">
        <v>1356</v>
      </c>
      <c r="H535" s="21" t="s">
        <v>1378</v>
      </c>
      <c r="I535" s="75" t="s">
        <v>1185</v>
      </c>
      <c r="J535" s="21" t="s">
        <v>844</v>
      </c>
      <c r="K535" s="75" t="s">
        <v>1389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4">
      <c r="A536" s="70">
        <v>536</v>
      </c>
      <c r="B536" s="74" t="s">
        <v>1530</v>
      </c>
      <c r="C536" s="58" t="s">
        <v>736</v>
      </c>
      <c r="D536" s="21" t="s">
        <v>844</v>
      </c>
      <c r="E536" s="75" t="s">
        <v>1161</v>
      </c>
      <c r="F536" s="21" t="s">
        <v>1135</v>
      </c>
      <c r="G536" s="75" t="s">
        <v>1357</v>
      </c>
      <c r="H536" s="21" t="s">
        <v>1378</v>
      </c>
      <c r="I536" s="75" t="s">
        <v>1161</v>
      </c>
      <c r="J536" s="21" t="s">
        <v>844</v>
      </c>
      <c r="K536" s="75" t="s">
        <v>1383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4">
      <c r="A537" s="70">
        <v>537</v>
      </c>
      <c r="B537" s="74" t="s">
        <v>1531</v>
      </c>
      <c r="C537" s="58" t="s">
        <v>736</v>
      </c>
      <c r="D537" s="21" t="s">
        <v>844</v>
      </c>
      <c r="E537" s="75" t="s">
        <v>1171</v>
      </c>
      <c r="F537" s="21" t="s">
        <v>1135</v>
      </c>
      <c r="G537" s="75" t="s">
        <v>1358</v>
      </c>
      <c r="H537" s="21" t="s">
        <v>1378</v>
      </c>
      <c r="I537" s="75" t="s">
        <v>1171</v>
      </c>
      <c r="J537" s="21" t="s">
        <v>844</v>
      </c>
      <c r="K537" s="75" t="s">
        <v>1379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4">
      <c r="A538" s="70">
        <v>538</v>
      </c>
      <c r="B538" s="74" t="s">
        <v>1532</v>
      </c>
      <c r="C538" s="58" t="s">
        <v>736</v>
      </c>
      <c r="D538" s="21" t="s">
        <v>844</v>
      </c>
      <c r="E538" s="75" t="s">
        <v>1169</v>
      </c>
      <c r="F538" s="21" t="s">
        <v>1135</v>
      </c>
      <c r="G538" s="75" t="s">
        <v>1359</v>
      </c>
      <c r="H538" s="21" t="s">
        <v>1378</v>
      </c>
      <c r="I538" s="75" t="s">
        <v>1169</v>
      </c>
      <c r="J538" s="21" t="s">
        <v>844</v>
      </c>
      <c r="K538" s="75" t="s">
        <v>1379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4">
      <c r="A539" s="70">
        <v>539</v>
      </c>
      <c r="B539" s="74" t="s">
        <v>1533</v>
      </c>
      <c r="C539" s="58" t="s">
        <v>736</v>
      </c>
      <c r="D539" s="21" t="s">
        <v>844</v>
      </c>
      <c r="E539" s="75" t="s">
        <v>1175</v>
      </c>
      <c r="F539" s="21" t="s">
        <v>1135</v>
      </c>
      <c r="G539" s="75" t="s">
        <v>1360</v>
      </c>
      <c r="H539" s="21" t="s">
        <v>1378</v>
      </c>
      <c r="I539" s="75" t="s">
        <v>1175</v>
      </c>
      <c r="J539" s="21" t="s">
        <v>844</v>
      </c>
      <c r="K539" s="75" t="s">
        <v>1379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4">
      <c r="A540" s="70">
        <v>540</v>
      </c>
      <c r="B540" s="74" t="s">
        <v>1534</v>
      </c>
      <c r="C540" s="58" t="s">
        <v>736</v>
      </c>
      <c r="D540" s="21" t="s">
        <v>844</v>
      </c>
      <c r="E540" s="75" t="s">
        <v>1153</v>
      </c>
      <c r="F540" s="21" t="s">
        <v>1135</v>
      </c>
      <c r="G540" s="75" t="s">
        <v>1361</v>
      </c>
      <c r="H540" s="21" t="s">
        <v>1378</v>
      </c>
      <c r="I540" s="75" t="s">
        <v>1153</v>
      </c>
      <c r="J540" s="21" t="s">
        <v>844</v>
      </c>
      <c r="K540" s="75" t="s">
        <v>1402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4">
      <c r="A541" s="70">
        <v>541</v>
      </c>
      <c r="B541" s="74" t="s">
        <v>1535</v>
      </c>
      <c r="C541" s="58" t="s">
        <v>736</v>
      </c>
      <c r="D541" s="21" t="s">
        <v>844</v>
      </c>
      <c r="E541" s="75" t="s">
        <v>1193</v>
      </c>
      <c r="F541" s="21" t="s">
        <v>1135</v>
      </c>
      <c r="G541" s="75" t="s">
        <v>1362</v>
      </c>
      <c r="H541" s="21" t="s">
        <v>1378</v>
      </c>
      <c r="I541" s="75" t="s">
        <v>1193</v>
      </c>
      <c r="J541" s="21" t="s">
        <v>844</v>
      </c>
      <c r="K541" s="75" t="s">
        <v>1393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4">
      <c r="A542" s="70">
        <v>542</v>
      </c>
      <c r="B542" s="74" t="s">
        <v>1536</v>
      </c>
      <c r="C542" s="58" t="s">
        <v>736</v>
      </c>
      <c r="D542" s="21" t="s">
        <v>844</v>
      </c>
      <c r="E542" s="75" t="s">
        <v>1193</v>
      </c>
      <c r="F542" s="21" t="s">
        <v>1135</v>
      </c>
      <c r="G542" s="75" t="s">
        <v>1363</v>
      </c>
      <c r="H542" s="21" t="s">
        <v>1378</v>
      </c>
      <c r="I542" s="75" t="s">
        <v>1193</v>
      </c>
      <c r="J542" s="21" t="s">
        <v>844</v>
      </c>
      <c r="K542" s="75" t="s">
        <v>1393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4">
      <c r="A543" s="70">
        <v>543</v>
      </c>
      <c r="B543" s="74" t="s">
        <v>1537</v>
      </c>
      <c r="C543" s="58" t="s">
        <v>736</v>
      </c>
      <c r="D543" s="21" t="s">
        <v>844</v>
      </c>
      <c r="E543" s="75" t="s">
        <v>1159</v>
      </c>
      <c r="F543" s="21" t="s">
        <v>1135</v>
      </c>
      <c r="G543" s="75" t="s">
        <v>1364</v>
      </c>
      <c r="H543" s="21" t="s">
        <v>1378</v>
      </c>
      <c r="I543" s="75" t="s">
        <v>1159</v>
      </c>
      <c r="J543" s="21" t="s">
        <v>844</v>
      </c>
      <c r="K543" s="75" t="s">
        <v>1398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4">
      <c r="A544" s="70">
        <v>544</v>
      </c>
      <c r="B544" s="74" t="s">
        <v>1538</v>
      </c>
      <c r="C544" s="58" t="s">
        <v>736</v>
      </c>
      <c r="D544" s="21" t="s">
        <v>844</v>
      </c>
      <c r="E544" s="75" t="s">
        <v>1175</v>
      </c>
      <c r="F544" s="21" t="s">
        <v>1135</v>
      </c>
      <c r="G544" s="75" t="s">
        <v>1365</v>
      </c>
      <c r="H544" s="21" t="s">
        <v>1378</v>
      </c>
      <c r="I544" s="75" t="s">
        <v>1175</v>
      </c>
      <c r="J544" s="21" t="s">
        <v>844</v>
      </c>
      <c r="K544" s="75" t="s">
        <v>1379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4">
      <c r="A545" s="70">
        <v>545</v>
      </c>
      <c r="B545" s="74" t="s">
        <v>1539</v>
      </c>
      <c r="C545" s="58" t="s">
        <v>736</v>
      </c>
      <c r="D545" s="21" t="s">
        <v>844</v>
      </c>
      <c r="E545" s="75" t="s">
        <v>1173</v>
      </c>
      <c r="F545" s="21" t="s">
        <v>1135</v>
      </c>
      <c r="G545" s="75" t="s">
        <v>1366</v>
      </c>
      <c r="H545" s="21" t="s">
        <v>1378</v>
      </c>
      <c r="I545" s="75" t="s">
        <v>1173</v>
      </c>
      <c r="J545" s="21" t="s">
        <v>844</v>
      </c>
      <c r="K545" s="75" t="s">
        <v>1379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4">
      <c r="A546" s="70">
        <v>546</v>
      </c>
      <c r="B546" s="74" t="s">
        <v>1540</v>
      </c>
      <c r="C546" s="58" t="s">
        <v>736</v>
      </c>
      <c r="D546" s="21" t="s">
        <v>844</v>
      </c>
      <c r="E546" s="75" t="s">
        <v>1157</v>
      </c>
      <c r="F546" s="21" t="s">
        <v>1135</v>
      </c>
      <c r="G546" s="75" t="s">
        <v>1367</v>
      </c>
      <c r="H546" s="21" t="s">
        <v>1378</v>
      </c>
      <c r="I546" s="75" t="s">
        <v>1157</v>
      </c>
      <c r="J546" s="21" t="s">
        <v>844</v>
      </c>
      <c r="K546" s="75" t="s">
        <v>1402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4">
      <c r="A547" s="70">
        <v>547</v>
      </c>
      <c r="B547" s="74" t="s">
        <v>1541</v>
      </c>
      <c r="C547" s="58" t="s">
        <v>736</v>
      </c>
      <c r="D547" s="21" t="s">
        <v>844</v>
      </c>
      <c r="E547" s="75" t="s">
        <v>1207</v>
      </c>
      <c r="F547" s="21" t="s">
        <v>1135</v>
      </c>
      <c r="G547" s="75" t="s">
        <v>1368</v>
      </c>
      <c r="H547" s="21" t="s">
        <v>1378</v>
      </c>
      <c r="I547" s="75" t="s">
        <v>1207</v>
      </c>
      <c r="J547" s="21" t="s">
        <v>844</v>
      </c>
      <c r="K547" s="75" t="s">
        <v>1379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4">
      <c r="A548" s="70">
        <v>548</v>
      </c>
      <c r="B548" s="74" t="s">
        <v>1542</v>
      </c>
      <c r="C548" s="58" t="s">
        <v>736</v>
      </c>
      <c r="D548" s="21" t="s">
        <v>844</v>
      </c>
      <c r="E548" s="75" t="s">
        <v>1173</v>
      </c>
      <c r="F548" s="21" t="s">
        <v>1135</v>
      </c>
      <c r="G548" s="75" t="s">
        <v>1369</v>
      </c>
      <c r="H548" s="21" t="s">
        <v>1378</v>
      </c>
      <c r="I548" s="75" t="s">
        <v>1173</v>
      </c>
      <c r="J548" s="21" t="s">
        <v>844</v>
      </c>
      <c r="K548" s="75" t="s">
        <v>1379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4">
      <c r="A549" s="70">
        <v>549</v>
      </c>
      <c r="B549" s="74" t="s">
        <v>1543</v>
      </c>
      <c r="C549" s="58" t="s">
        <v>736</v>
      </c>
      <c r="D549" s="21" t="s">
        <v>844</v>
      </c>
      <c r="E549" s="75" t="s">
        <v>1163</v>
      </c>
      <c r="F549" s="21" t="s">
        <v>1135</v>
      </c>
      <c r="G549" s="75" t="s">
        <v>1370</v>
      </c>
      <c r="H549" s="21" t="s">
        <v>1378</v>
      </c>
      <c r="I549" s="75" t="s">
        <v>1163</v>
      </c>
      <c r="J549" s="21" t="s">
        <v>844</v>
      </c>
      <c r="K549" s="75" t="s">
        <v>1383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4">
      <c r="A550" s="70">
        <v>550</v>
      </c>
      <c r="B550" s="74" t="s">
        <v>1544</v>
      </c>
      <c r="C550" s="58" t="s">
        <v>736</v>
      </c>
      <c r="D550" s="21" t="s">
        <v>844</v>
      </c>
      <c r="E550" s="75" t="s">
        <v>1179</v>
      </c>
      <c r="F550" s="21" t="s">
        <v>1135</v>
      </c>
      <c r="G550" s="75" t="s">
        <v>1371</v>
      </c>
      <c r="H550" s="21" t="s">
        <v>1378</v>
      </c>
      <c r="I550" s="75" t="s">
        <v>1179</v>
      </c>
      <c r="J550" s="21" t="s">
        <v>844</v>
      </c>
      <c r="K550" s="75" t="s">
        <v>1391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4">
      <c r="A551" s="70">
        <v>551</v>
      </c>
      <c r="B551" s="74" t="s">
        <v>1545</v>
      </c>
      <c r="C551" s="58" t="s">
        <v>736</v>
      </c>
      <c r="D551" s="21" t="s">
        <v>844</v>
      </c>
      <c r="E551" s="75" t="s">
        <v>1173</v>
      </c>
      <c r="F551" s="21" t="s">
        <v>1135</v>
      </c>
      <c r="G551" s="75" t="s">
        <v>1372</v>
      </c>
      <c r="H551" s="21" t="s">
        <v>1378</v>
      </c>
      <c r="I551" s="75" t="s">
        <v>1173</v>
      </c>
      <c r="J551" s="21" t="s">
        <v>844</v>
      </c>
      <c r="K551" s="75" t="s">
        <v>1379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4">
      <c r="A552" s="70">
        <v>552</v>
      </c>
      <c r="B552" s="74" t="s">
        <v>1546</v>
      </c>
      <c r="C552" s="58" t="s">
        <v>736</v>
      </c>
      <c r="D552" s="21" t="s">
        <v>844</v>
      </c>
      <c r="E552" s="75" t="s">
        <v>1209</v>
      </c>
      <c r="F552" s="21" t="s">
        <v>1135</v>
      </c>
      <c r="G552" s="75" t="s">
        <v>1373</v>
      </c>
      <c r="H552" s="21" t="s">
        <v>1378</v>
      </c>
      <c r="I552" s="75" t="s">
        <v>1209</v>
      </c>
      <c r="J552" s="21" t="s">
        <v>844</v>
      </c>
      <c r="K552" s="75" t="s">
        <v>1391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4">
      <c r="A553" s="70">
        <v>553</v>
      </c>
      <c r="B553" s="74" t="s">
        <v>1547</v>
      </c>
      <c r="C553" s="58" t="s">
        <v>736</v>
      </c>
      <c r="D553" s="21" t="s">
        <v>844</v>
      </c>
      <c r="E553" s="75" t="s">
        <v>1177</v>
      </c>
      <c r="F553" s="21" t="s">
        <v>1135</v>
      </c>
      <c r="G553" s="75" t="s">
        <v>1374</v>
      </c>
      <c r="H553" s="21" t="s">
        <v>1378</v>
      </c>
      <c r="I553" s="75" t="s">
        <v>1177</v>
      </c>
      <c r="J553" s="21" t="s">
        <v>844</v>
      </c>
      <c r="K553" s="75" t="s">
        <v>1387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4">
      <c r="A554" s="70">
        <v>554</v>
      </c>
      <c r="B554" s="74" t="s">
        <v>1548</v>
      </c>
      <c r="C554" s="58" t="s">
        <v>736</v>
      </c>
      <c r="D554" s="21" t="s">
        <v>844</v>
      </c>
      <c r="E554" s="75" t="s">
        <v>1173</v>
      </c>
      <c r="F554" s="21" t="s">
        <v>1135</v>
      </c>
      <c r="G554" s="75" t="s">
        <v>1375</v>
      </c>
      <c r="H554" s="21" t="s">
        <v>1378</v>
      </c>
      <c r="I554" s="75" t="s">
        <v>1173</v>
      </c>
      <c r="J554" s="21" t="s">
        <v>844</v>
      </c>
      <c r="K554" s="75" t="s">
        <v>1379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4">
      <c r="A555" s="70">
        <v>555</v>
      </c>
      <c r="B555" s="74" t="s">
        <v>1549</v>
      </c>
      <c r="C555" s="58" t="s">
        <v>736</v>
      </c>
      <c r="D555" s="21" t="s">
        <v>844</v>
      </c>
      <c r="E555" s="75" t="s">
        <v>1185</v>
      </c>
      <c r="F555" s="21" t="s">
        <v>1135</v>
      </c>
      <c r="G555" s="75" t="s">
        <v>1376</v>
      </c>
      <c r="H555" s="21" t="s">
        <v>1378</v>
      </c>
      <c r="I555" s="75" t="s">
        <v>1185</v>
      </c>
      <c r="J555" s="21" t="s">
        <v>844</v>
      </c>
      <c r="K555" s="75" t="s">
        <v>1389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4">
      <c r="A556" s="70">
        <v>556</v>
      </c>
      <c r="B556" s="77" t="s">
        <v>1550</v>
      </c>
      <c r="C556" s="58" t="s">
        <v>741</v>
      </c>
      <c r="D556" s="21" t="s">
        <v>844</v>
      </c>
      <c r="E556" s="75" t="s">
        <v>978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1551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4">
      <c r="A557" s="70">
        <v>557</v>
      </c>
      <c r="B557" s="77" t="s">
        <v>1552</v>
      </c>
      <c r="C557" s="58" t="s">
        <v>741</v>
      </c>
      <c r="D557" s="21" t="s">
        <v>844</v>
      </c>
      <c r="E557" s="75" t="s">
        <v>978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1553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4">
      <c r="A558" s="70">
        <v>558</v>
      </c>
      <c r="B558" s="77" t="s">
        <v>1554</v>
      </c>
      <c r="C558" s="58" t="s">
        <v>741</v>
      </c>
      <c r="D558" s="21" t="s">
        <v>844</v>
      </c>
      <c r="E558" s="75" t="s">
        <v>978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1555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4">
      <c r="A559" s="70">
        <v>559</v>
      </c>
      <c r="B559" s="77" t="s">
        <v>1556</v>
      </c>
      <c r="C559" s="58" t="s">
        <v>741</v>
      </c>
      <c r="D559" s="21" t="s">
        <v>844</v>
      </c>
      <c r="E559" s="75" t="s">
        <v>978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1557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4">
      <c r="A560" s="70">
        <v>560</v>
      </c>
      <c r="B560" s="77" t="s">
        <v>1558</v>
      </c>
      <c r="C560" s="58" t="s">
        <v>741</v>
      </c>
      <c r="D560" s="21" t="s">
        <v>844</v>
      </c>
      <c r="E560" s="75" t="s">
        <v>978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1559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4">
      <c r="A561" s="70">
        <v>561</v>
      </c>
      <c r="B561" s="77" t="s">
        <v>1560</v>
      </c>
      <c r="C561" s="58" t="s">
        <v>741</v>
      </c>
      <c r="D561" s="21" t="s">
        <v>844</v>
      </c>
      <c r="E561" s="75" t="s">
        <v>978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1561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4">
      <c r="A562" s="70">
        <v>562</v>
      </c>
      <c r="B562" s="77" t="s">
        <v>1562</v>
      </c>
      <c r="C562" s="58" t="s">
        <v>741</v>
      </c>
      <c r="D562" s="21" t="s">
        <v>844</v>
      </c>
      <c r="E562" s="75" t="s">
        <v>978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1563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4">
      <c r="A563" s="70">
        <v>563</v>
      </c>
      <c r="B563" s="77" t="s">
        <v>1564</v>
      </c>
      <c r="C563" s="58" t="s">
        <v>5053</v>
      </c>
      <c r="D563" s="21" t="s">
        <v>844</v>
      </c>
      <c r="E563" s="75" t="s">
        <v>978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1565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4">
      <c r="A564" s="70">
        <v>564</v>
      </c>
      <c r="B564" s="77" t="s">
        <v>1566</v>
      </c>
      <c r="C564" s="58" t="s">
        <v>5053</v>
      </c>
      <c r="D564" s="21" t="s">
        <v>844</v>
      </c>
      <c r="E564" s="75" t="s">
        <v>978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1567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4">
      <c r="A565" s="70">
        <v>565</v>
      </c>
      <c r="B565" s="77" t="s">
        <v>1568</v>
      </c>
      <c r="C565" s="58" t="s">
        <v>5053</v>
      </c>
      <c r="D565" s="21" t="s">
        <v>844</v>
      </c>
      <c r="E565" s="75" t="s">
        <v>978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1567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4">
      <c r="A566" s="70">
        <v>566</v>
      </c>
      <c r="B566" s="77" t="s">
        <v>1569</v>
      </c>
      <c r="C566" s="58" t="s">
        <v>5053</v>
      </c>
      <c r="D566" s="21" t="s">
        <v>844</v>
      </c>
      <c r="E566" s="75" t="s">
        <v>978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1570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4">
      <c r="A567" s="70">
        <v>567</v>
      </c>
      <c r="B567" s="77" t="s">
        <v>1571</v>
      </c>
      <c r="C567" s="58" t="s">
        <v>5053</v>
      </c>
      <c r="D567" s="21" t="s">
        <v>844</v>
      </c>
      <c r="E567" s="75" t="s">
        <v>978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1572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4">
      <c r="A568" s="70">
        <v>568</v>
      </c>
      <c r="B568" s="77" t="s">
        <v>1573</v>
      </c>
      <c r="C568" s="58" t="s">
        <v>5053</v>
      </c>
      <c r="D568" s="21" t="s">
        <v>844</v>
      </c>
      <c r="E568" s="75" t="s">
        <v>978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1574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4">
      <c r="A569" s="70">
        <v>569</v>
      </c>
      <c r="B569" s="77" t="s">
        <v>1575</v>
      </c>
      <c r="C569" s="58" t="s">
        <v>5053</v>
      </c>
      <c r="D569" s="21" t="s">
        <v>844</v>
      </c>
      <c r="E569" s="75" t="s">
        <v>978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1576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4">
      <c r="A570" s="70">
        <v>570</v>
      </c>
      <c r="B570" s="77" t="s">
        <v>1577</v>
      </c>
      <c r="C570" s="58" t="s">
        <v>5053</v>
      </c>
      <c r="D570" s="21" t="s">
        <v>844</v>
      </c>
      <c r="E570" s="75" t="s">
        <v>978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1578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4">
      <c r="A571" s="70">
        <v>571</v>
      </c>
      <c r="B571" s="77" t="s">
        <v>1579</v>
      </c>
      <c r="C571" s="58" t="s">
        <v>5053</v>
      </c>
      <c r="D571" s="21" t="s">
        <v>844</v>
      </c>
      <c r="E571" s="75" t="s">
        <v>978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1578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4">
      <c r="A572" s="70">
        <v>572</v>
      </c>
      <c r="B572" s="77" t="s">
        <v>1580</v>
      </c>
      <c r="C572" s="58" t="s">
        <v>5053</v>
      </c>
      <c r="D572" s="21" t="s">
        <v>844</v>
      </c>
      <c r="E572" s="75" t="s">
        <v>978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1581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4">
      <c r="A573" s="70">
        <v>573</v>
      </c>
      <c r="B573" s="77" t="s">
        <v>1582</v>
      </c>
      <c r="C573" s="58" t="s">
        <v>5053</v>
      </c>
      <c r="D573" s="21" t="s">
        <v>844</v>
      </c>
      <c r="E573" s="75" t="s">
        <v>978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1583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4">
      <c r="A574" s="70">
        <v>574</v>
      </c>
      <c r="B574" s="77" t="s">
        <v>1584</v>
      </c>
      <c r="C574" s="58" t="s">
        <v>5053</v>
      </c>
      <c r="D574" s="21" t="s">
        <v>844</v>
      </c>
      <c r="E574" s="75" t="s">
        <v>978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1585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4">
      <c r="A575" s="70">
        <v>575</v>
      </c>
      <c r="B575" s="77" t="s">
        <v>1586</v>
      </c>
      <c r="C575" s="58" t="s">
        <v>5053</v>
      </c>
      <c r="D575" s="21" t="s">
        <v>844</v>
      </c>
      <c r="E575" s="75" t="s">
        <v>978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1587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4">
      <c r="A576" s="70">
        <v>576</v>
      </c>
      <c r="B576" s="77" t="s">
        <v>1588</v>
      </c>
      <c r="C576" s="58" t="s">
        <v>5053</v>
      </c>
      <c r="D576" s="21" t="s">
        <v>844</v>
      </c>
      <c r="E576" s="75" t="s">
        <v>978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1589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4">
      <c r="A577" s="70">
        <v>577</v>
      </c>
      <c r="B577" s="77" t="s">
        <v>1590</v>
      </c>
      <c r="C577" s="58" t="s">
        <v>5053</v>
      </c>
      <c r="D577" s="21" t="s">
        <v>844</v>
      </c>
      <c r="E577" s="75" t="s">
        <v>978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1589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4">
      <c r="A578" s="70">
        <v>578</v>
      </c>
      <c r="B578" s="77" t="s">
        <v>1591</v>
      </c>
      <c r="C578" s="58" t="s">
        <v>5053</v>
      </c>
      <c r="D578" s="21" t="s">
        <v>844</v>
      </c>
      <c r="E578" s="75" t="s">
        <v>978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1589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4">
      <c r="A579" s="70">
        <v>579</v>
      </c>
      <c r="B579" s="77" t="s">
        <v>1592</v>
      </c>
      <c r="C579" s="58" t="s">
        <v>5053</v>
      </c>
      <c r="D579" s="21" t="s">
        <v>844</v>
      </c>
      <c r="E579" s="75" t="s">
        <v>978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1593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4">
      <c r="A580" s="70">
        <v>580</v>
      </c>
      <c r="B580" s="77" t="s">
        <v>1594</v>
      </c>
      <c r="C580" s="58" t="s">
        <v>5053</v>
      </c>
      <c r="D580" s="21" t="s">
        <v>844</v>
      </c>
      <c r="E580" s="75" t="s">
        <v>978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1593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4">
      <c r="A581" s="70">
        <v>581</v>
      </c>
      <c r="B581" s="77" t="s">
        <v>1595</v>
      </c>
      <c r="C581" s="58" t="s">
        <v>5053</v>
      </c>
      <c r="D581" s="21" t="s">
        <v>844</v>
      </c>
      <c r="E581" s="75" t="s">
        <v>978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1596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4">
      <c r="A582" s="70">
        <v>582</v>
      </c>
      <c r="B582" s="77" t="s">
        <v>1597</v>
      </c>
      <c r="C582" s="58" t="s">
        <v>5053</v>
      </c>
      <c r="D582" s="21" t="s">
        <v>844</v>
      </c>
      <c r="E582" s="75" t="s">
        <v>978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1598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4">
      <c r="A583" s="70">
        <v>583</v>
      </c>
      <c r="B583" s="74" t="s">
        <v>1379</v>
      </c>
      <c r="C583" s="58" t="s">
        <v>732</v>
      </c>
      <c r="D583" s="21" t="s">
        <v>844</v>
      </c>
      <c r="E583" s="75" t="s">
        <v>978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1599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4">
      <c r="A584" s="70">
        <v>584</v>
      </c>
      <c r="B584" s="74" t="s">
        <v>1383</v>
      </c>
      <c r="C584" s="58" t="s">
        <v>732</v>
      </c>
      <c r="D584" s="21" t="s">
        <v>844</v>
      </c>
      <c r="E584" s="75" t="s">
        <v>978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1600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4">
      <c r="A585" s="70">
        <v>585</v>
      </c>
      <c r="B585" s="74" t="s">
        <v>1387</v>
      </c>
      <c r="C585" s="58" t="s">
        <v>732</v>
      </c>
      <c r="D585" s="21" t="s">
        <v>844</v>
      </c>
      <c r="E585" s="75" t="s">
        <v>978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1601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4">
      <c r="A586" s="70">
        <v>586</v>
      </c>
      <c r="B586" s="74" t="s">
        <v>1389</v>
      </c>
      <c r="C586" s="58" t="s">
        <v>732</v>
      </c>
      <c r="D586" s="21" t="s">
        <v>844</v>
      </c>
      <c r="E586" s="75" t="s">
        <v>978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1602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4">
      <c r="A587" s="70">
        <v>587</v>
      </c>
      <c r="B587" s="74" t="s">
        <v>1391</v>
      </c>
      <c r="C587" s="58" t="s">
        <v>732</v>
      </c>
      <c r="D587" s="21" t="s">
        <v>844</v>
      </c>
      <c r="E587" s="75" t="s">
        <v>978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1603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4">
      <c r="A588" s="70">
        <v>588</v>
      </c>
      <c r="B588" s="74" t="s">
        <v>1393</v>
      </c>
      <c r="C588" s="58" t="s">
        <v>732</v>
      </c>
      <c r="D588" s="21" t="s">
        <v>844</v>
      </c>
      <c r="E588" s="75" t="s">
        <v>978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1604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4">
      <c r="A589" s="70">
        <v>589</v>
      </c>
      <c r="B589" s="74" t="s">
        <v>1395</v>
      </c>
      <c r="C589" s="58" t="s">
        <v>732</v>
      </c>
      <c r="D589" s="21" t="s">
        <v>844</v>
      </c>
      <c r="E589" s="75" t="s">
        <v>978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1605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4">
      <c r="A590" s="70">
        <v>590</v>
      </c>
      <c r="B590" s="74" t="s">
        <v>1398</v>
      </c>
      <c r="C590" s="58" t="s">
        <v>732</v>
      </c>
      <c r="D590" s="21" t="s">
        <v>844</v>
      </c>
      <c r="E590" s="75" t="s">
        <v>978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1606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4">
      <c r="A591" s="70">
        <v>591</v>
      </c>
      <c r="B591" s="74" t="s">
        <v>1402</v>
      </c>
      <c r="C591" s="58" t="s">
        <v>732</v>
      </c>
      <c r="D591" s="21" t="s">
        <v>844</v>
      </c>
      <c r="E591" s="75" t="s">
        <v>978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1607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4">
      <c r="A592" s="70">
        <v>592</v>
      </c>
      <c r="B592" s="74" t="s">
        <v>1608</v>
      </c>
      <c r="C592" s="58" t="s">
        <v>812</v>
      </c>
      <c r="D592" s="21" t="s">
        <v>1</v>
      </c>
      <c r="E592" s="23" t="s">
        <v>1</v>
      </c>
      <c r="F592" s="86" t="s">
        <v>844</v>
      </c>
      <c r="G592" s="75" t="s">
        <v>884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1611</v>
      </c>
      <c r="P592" s="72" t="s">
        <v>1609</v>
      </c>
      <c r="Q592" s="32" t="s">
        <v>1610</v>
      </c>
      <c r="R592" s="72" t="s">
        <v>1612</v>
      </c>
      <c r="S592" s="85" t="s">
        <v>1613</v>
      </c>
      <c r="T592" s="72" t="s">
        <v>1614</v>
      </c>
      <c r="U592" s="32" t="s">
        <v>1615</v>
      </c>
      <c r="V592" s="72" t="s">
        <v>1616</v>
      </c>
      <c r="W592" s="32" t="s">
        <v>1617</v>
      </c>
      <c r="X592" s="72" t="s">
        <v>1618</v>
      </c>
      <c r="Y592" s="32">
        <v>-3.2141666600000001</v>
      </c>
      <c r="Z592" s="72" t="s">
        <v>1619</v>
      </c>
      <c r="AA592" s="32">
        <v>-52.21305555</v>
      </c>
      <c r="AB592" s="72" t="s">
        <v>1620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4">
      <c r="A593" s="70">
        <v>593</v>
      </c>
      <c r="B593" s="74" t="s">
        <v>1621</v>
      </c>
      <c r="C593" s="58" t="s">
        <v>812</v>
      </c>
      <c r="D593" s="21" t="s">
        <v>1</v>
      </c>
      <c r="E593" s="23" t="s">
        <v>1</v>
      </c>
      <c r="F593" s="86" t="s">
        <v>844</v>
      </c>
      <c r="G593" s="75" t="s">
        <v>942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1611</v>
      </c>
      <c r="P593" s="72" t="s">
        <v>1609</v>
      </c>
      <c r="Q593" s="32" t="s">
        <v>1610</v>
      </c>
      <c r="R593" s="72" t="s">
        <v>1612</v>
      </c>
      <c r="S593" s="85" t="s">
        <v>1622</v>
      </c>
      <c r="T593" s="72" t="s">
        <v>1614</v>
      </c>
      <c r="U593" s="32" t="s">
        <v>1623</v>
      </c>
      <c r="V593" s="72" t="s">
        <v>1616</v>
      </c>
      <c r="W593" s="32" t="s">
        <v>1624</v>
      </c>
      <c r="X593" s="72" t="s">
        <v>1618</v>
      </c>
      <c r="Y593" s="32">
        <v>-22.965833329999999</v>
      </c>
      <c r="Z593" s="72" t="s">
        <v>1619</v>
      </c>
      <c r="AA593" s="32">
        <v>-43.279166660000001</v>
      </c>
      <c r="AB593" s="72" t="s">
        <v>1620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4">
      <c r="A594" s="70">
        <v>594</v>
      </c>
      <c r="B594" s="74" t="s">
        <v>1625</v>
      </c>
      <c r="C594" s="58" t="s">
        <v>812</v>
      </c>
      <c r="D594" s="21" t="s">
        <v>1</v>
      </c>
      <c r="E594" s="23" t="s">
        <v>1</v>
      </c>
      <c r="F594" s="86" t="s">
        <v>844</v>
      </c>
      <c r="G594" s="75" t="s">
        <v>904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1611</v>
      </c>
      <c r="P594" s="72" t="s">
        <v>1609</v>
      </c>
      <c r="Q594" s="32" t="s">
        <v>1610</v>
      </c>
      <c r="R594" s="72" t="s">
        <v>1612</v>
      </c>
      <c r="S594" s="85" t="s">
        <v>1626</v>
      </c>
      <c r="T594" s="72" t="s">
        <v>1614</v>
      </c>
      <c r="U594" s="32" t="s">
        <v>1627</v>
      </c>
      <c r="V594" s="72" t="s">
        <v>1616</v>
      </c>
      <c r="W594" s="32" t="s">
        <v>1628</v>
      </c>
      <c r="X594" s="72" t="s">
        <v>1618</v>
      </c>
      <c r="Y594" s="32">
        <v>-5.6266666599999997</v>
      </c>
      <c r="Z594" s="72" t="s">
        <v>1619</v>
      </c>
      <c r="AA594" s="32">
        <v>-37.814999999999998</v>
      </c>
      <c r="AB594" s="72" t="s">
        <v>1620</v>
      </c>
      <c r="AC594" s="87" t="s">
        <v>1629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4">
      <c r="A595" s="70">
        <v>595</v>
      </c>
      <c r="B595" s="74" t="s">
        <v>1630</v>
      </c>
      <c r="C595" s="58" t="s">
        <v>812</v>
      </c>
      <c r="D595" s="21" t="s">
        <v>1</v>
      </c>
      <c r="E595" s="23" t="s">
        <v>1</v>
      </c>
      <c r="F595" s="86" t="s">
        <v>844</v>
      </c>
      <c r="G595" s="75" t="s">
        <v>934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1611</v>
      </c>
      <c r="P595" s="72" t="s">
        <v>1609</v>
      </c>
      <c r="Q595" s="32" t="s">
        <v>1610</v>
      </c>
      <c r="R595" s="72" t="s">
        <v>1612</v>
      </c>
      <c r="S595" s="85" t="s">
        <v>1631</v>
      </c>
      <c r="T595" s="72" t="s">
        <v>1614</v>
      </c>
      <c r="U595" s="32" t="s">
        <v>1632</v>
      </c>
      <c r="V595" s="72" t="s">
        <v>1616</v>
      </c>
      <c r="W595" s="32" t="s">
        <v>1633</v>
      </c>
      <c r="X595" s="72" t="s">
        <v>1618</v>
      </c>
      <c r="Y595" s="32">
        <v>-16.848888880000001</v>
      </c>
      <c r="Z595" s="72" t="s">
        <v>1619</v>
      </c>
      <c r="AA595" s="32">
        <v>-42.060833330000001</v>
      </c>
      <c r="AB595" s="72" t="s">
        <v>1620</v>
      </c>
      <c r="AC595" s="87" t="s">
        <v>1634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4">
      <c r="A596" s="70">
        <v>596</v>
      </c>
      <c r="B596" s="74" t="s">
        <v>1635</v>
      </c>
      <c r="C596" s="58" t="s">
        <v>812</v>
      </c>
      <c r="D596" s="21" t="s">
        <v>1</v>
      </c>
      <c r="E596" s="23" t="s">
        <v>1</v>
      </c>
      <c r="F596" s="86" t="s">
        <v>844</v>
      </c>
      <c r="G596" s="75" t="s">
        <v>890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1611</v>
      </c>
      <c r="P596" s="72" t="s">
        <v>1609</v>
      </c>
      <c r="Q596" s="32" t="s">
        <v>1610</v>
      </c>
      <c r="R596" s="72" t="s">
        <v>1612</v>
      </c>
      <c r="S596" s="85" t="s">
        <v>1636</v>
      </c>
      <c r="T596" s="72" t="s">
        <v>1614</v>
      </c>
      <c r="U596" s="32" t="s">
        <v>1637</v>
      </c>
      <c r="V596" s="72" t="s">
        <v>1616</v>
      </c>
      <c r="W596" s="32" t="s">
        <v>1638</v>
      </c>
      <c r="X596" s="72" t="s">
        <v>1618</v>
      </c>
      <c r="Y596" s="32">
        <v>-7.1038888800000004</v>
      </c>
      <c r="Z596" s="72" t="s">
        <v>1619</v>
      </c>
      <c r="AA596" s="32">
        <v>-48.201388880000003</v>
      </c>
      <c r="AB596" s="72" t="s">
        <v>1620</v>
      </c>
      <c r="AC596" s="87" t="s">
        <v>1639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4">
      <c r="A597" s="70">
        <v>597</v>
      </c>
      <c r="B597" s="74" t="s">
        <v>1640</v>
      </c>
      <c r="C597" s="58" t="s">
        <v>812</v>
      </c>
      <c r="D597" s="21" t="s">
        <v>1</v>
      </c>
      <c r="E597" s="23" t="s">
        <v>1</v>
      </c>
      <c r="F597" s="86" t="s">
        <v>844</v>
      </c>
      <c r="G597" s="75" t="s">
        <v>934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1611</v>
      </c>
      <c r="P597" s="72" t="s">
        <v>1609</v>
      </c>
      <c r="Q597" s="32" t="s">
        <v>1610</v>
      </c>
      <c r="R597" s="72" t="s">
        <v>1612</v>
      </c>
      <c r="S597" s="85" t="s">
        <v>1641</v>
      </c>
      <c r="T597" s="72" t="s">
        <v>1614</v>
      </c>
      <c r="U597" s="32" t="s">
        <v>1642</v>
      </c>
      <c r="V597" s="72" t="s">
        <v>1616</v>
      </c>
      <c r="W597" s="32" t="s">
        <v>1643</v>
      </c>
      <c r="X597" s="72" t="s">
        <v>1618</v>
      </c>
      <c r="Y597" s="32">
        <v>-19.605555549999998</v>
      </c>
      <c r="Z597" s="72" t="s">
        <v>1619</v>
      </c>
      <c r="AA597" s="32">
        <v>-46.949722209999997</v>
      </c>
      <c r="AB597" s="72" t="s">
        <v>1620</v>
      </c>
      <c r="AC597" s="87" t="s">
        <v>1644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4">
      <c r="A598" s="70">
        <v>598</v>
      </c>
      <c r="B598" s="74" t="s">
        <v>1645</v>
      </c>
      <c r="C598" s="58" t="s">
        <v>812</v>
      </c>
      <c r="D598" s="21" t="s">
        <v>1</v>
      </c>
      <c r="E598" s="23" t="s">
        <v>1</v>
      </c>
      <c r="F598" s="86" t="s">
        <v>844</v>
      </c>
      <c r="G598" s="75" t="s">
        <v>908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1611</v>
      </c>
      <c r="P598" s="72" t="s">
        <v>1609</v>
      </c>
      <c r="Q598" s="32" t="s">
        <v>1610</v>
      </c>
      <c r="R598" s="72" t="s">
        <v>1612</v>
      </c>
      <c r="S598" s="85" t="s">
        <v>1646</v>
      </c>
      <c r="T598" s="72" t="s">
        <v>1614</v>
      </c>
      <c r="U598" s="32" t="s">
        <v>1647</v>
      </c>
      <c r="V598" s="72" t="s">
        <v>1616</v>
      </c>
      <c r="W598" s="32" t="s">
        <v>1648</v>
      </c>
      <c r="X598" s="72" t="s">
        <v>1618</v>
      </c>
      <c r="Y598" s="32">
        <v>-8.4336111000000002</v>
      </c>
      <c r="Z598" s="72" t="s">
        <v>1619</v>
      </c>
      <c r="AA598" s="32">
        <v>-37.055277769999996</v>
      </c>
      <c r="AB598" s="72" t="s">
        <v>1620</v>
      </c>
      <c r="AC598" s="87" t="s">
        <v>1649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4">
      <c r="A599" s="70">
        <v>599</v>
      </c>
      <c r="B599" s="74" t="s">
        <v>1650</v>
      </c>
      <c r="C599" s="58" t="s">
        <v>812</v>
      </c>
      <c r="D599" s="21" t="s">
        <v>1</v>
      </c>
      <c r="E599" s="23" t="s">
        <v>1</v>
      </c>
      <c r="F599" s="86" t="s">
        <v>844</v>
      </c>
      <c r="G599" s="75" t="s">
        <v>906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1611</v>
      </c>
      <c r="P599" s="72" t="s">
        <v>1609</v>
      </c>
      <c r="Q599" s="32" t="s">
        <v>1610</v>
      </c>
      <c r="R599" s="72" t="s">
        <v>1612</v>
      </c>
      <c r="S599" s="85" t="s">
        <v>1651</v>
      </c>
      <c r="T599" s="72" t="s">
        <v>1614</v>
      </c>
      <c r="U599" s="32" t="s">
        <v>1652</v>
      </c>
      <c r="V599" s="72" t="s">
        <v>1616</v>
      </c>
      <c r="W599" s="32" t="s">
        <v>1653</v>
      </c>
      <c r="X599" s="72" t="s">
        <v>1618</v>
      </c>
      <c r="Y599" s="32">
        <v>-6.9755555400000002</v>
      </c>
      <c r="Z599" s="72" t="s">
        <v>1619</v>
      </c>
      <c r="AA599" s="32">
        <v>-35.718055540000002</v>
      </c>
      <c r="AB599" s="72" t="s">
        <v>1620</v>
      </c>
      <c r="AC599" s="87" t="s">
        <v>1654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4">
      <c r="A600" s="70">
        <v>600</v>
      </c>
      <c r="B600" s="74" t="s">
        <v>1655</v>
      </c>
      <c r="C600" s="58" t="s">
        <v>812</v>
      </c>
      <c r="D600" s="21" t="s">
        <v>1</v>
      </c>
      <c r="E600" s="23" t="s">
        <v>1</v>
      </c>
      <c r="F600" s="86" t="s">
        <v>844</v>
      </c>
      <c r="G600" s="75" t="s">
        <v>934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1611</v>
      </c>
      <c r="P600" s="72" t="s">
        <v>1609</v>
      </c>
      <c r="Q600" s="32" t="s">
        <v>1610</v>
      </c>
      <c r="R600" s="72" t="s">
        <v>1612</v>
      </c>
      <c r="S600" s="85" t="s">
        <v>1656</v>
      </c>
      <c r="T600" s="72" t="s">
        <v>1614</v>
      </c>
      <c r="U600" s="32" t="s">
        <v>1657</v>
      </c>
      <c r="V600" s="72" t="s">
        <v>1616</v>
      </c>
      <c r="W600" s="32" t="s">
        <v>1658</v>
      </c>
      <c r="X600" s="72" t="s">
        <v>1618</v>
      </c>
      <c r="Y600" s="32">
        <v>-15.915277769999999</v>
      </c>
      <c r="Z600" s="72" t="s">
        <v>1619</v>
      </c>
      <c r="AA600" s="32">
        <v>-46.107222219999997</v>
      </c>
      <c r="AB600" s="72" t="s">
        <v>1620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4">
      <c r="A601" s="70">
        <v>601</v>
      </c>
      <c r="B601" s="74" t="s">
        <v>1659</v>
      </c>
      <c r="C601" s="58" t="s">
        <v>812</v>
      </c>
      <c r="D601" s="21" t="s">
        <v>1</v>
      </c>
      <c r="E601" s="23" t="s">
        <v>1</v>
      </c>
      <c r="F601" s="86" t="s">
        <v>844</v>
      </c>
      <c r="G601" s="75" t="s">
        <v>932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1611</v>
      </c>
      <c r="P601" s="72" t="s">
        <v>1609</v>
      </c>
      <c r="Q601" s="32" t="s">
        <v>1610</v>
      </c>
      <c r="R601" s="72" t="s">
        <v>1612</v>
      </c>
      <c r="S601" s="85" t="s">
        <v>1660</v>
      </c>
      <c r="T601" s="72" t="s">
        <v>1614</v>
      </c>
      <c r="U601" s="32" t="s">
        <v>1661</v>
      </c>
      <c r="V601" s="72" t="s">
        <v>1616</v>
      </c>
      <c r="W601" s="32" t="s">
        <v>1662</v>
      </c>
      <c r="X601" s="72" t="s">
        <v>1618</v>
      </c>
      <c r="Y601" s="32">
        <v>-31.305555550000001</v>
      </c>
      <c r="Z601" s="72" t="s">
        <v>1619</v>
      </c>
      <c r="AA601" s="32">
        <v>-54.119444430000001</v>
      </c>
      <c r="AB601" s="72" t="s">
        <v>1620</v>
      </c>
      <c r="AC601" s="87" t="s">
        <v>1663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4">
      <c r="A602" s="70">
        <v>602</v>
      </c>
      <c r="B602" s="74" t="s">
        <v>1664</v>
      </c>
      <c r="C602" s="58" t="s">
        <v>812</v>
      </c>
      <c r="D602" s="21" t="s">
        <v>1</v>
      </c>
      <c r="E602" s="23" t="s">
        <v>1</v>
      </c>
      <c r="F602" s="86" t="s">
        <v>844</v>
      </c>
      <c r="G602" s="75" t="s">
        <v>896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1611</v>
      </c>
      <c r="P602" s="72" t="s">
        <v>1609</v>
      </c>
      <c r="Q602" s="32" t="s">
        <v>1610</v>
      </c>
      <c r="R602" s="72" t="s">
        <v>1612</v>
      </c>
      <c r="S602" s="85" t="s">
        <v>1665</v>
      </c>
      <c r="T602" s="72" t="s">
        <v>1614</v>
      </c>
      <c r="U602" s="32" t="s">
        <v>1666</v>
      </c>
      <c r="V602" s="72" t="s">
        <v>1616</v>
      </c>
      <c r="W602" s="32" t="s">
        <v>1667</v>
      </c>
      <c r="X602" s="72" t="s">
        <v>1618</v>
      </c>
      <c r="Y602" s="32">
        <v>-7.5294444299999999</v>
      </c>
      <c r="Z602" s="72" t="s">
        <v>1619</v>
      </c>
      <c r="AA602" s="32">
        <v>-46.046388880000002</v>
      </c>
      <c r="AB602" s="72" t="s">
        <v>1620</v>
      </c>
      <c r="AC602" s="87" t="s">
        <v>1668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4">
      <c r="A603" s="70">
        <v>603</v>
      </c>
      <c r="B603" s="74" t="s">
        <v>1669</v>
      </c>
      <c r="C603" s="58" t="s">
        <v>812</v>
      </c>
      <c r="D603" s="21" t="s">
        <v>1</v>
      </c>
      <c r="E603" s="23" t="s">
        <v>1</v>
      </c>
      <c r="F603" s="86" t="s">
        <v>844</v>
      </c>
      <c r="G603" s="75" t="s">
        <v>914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1611</v>
      </c>
      <c r="P603" s="72" t="s">
        <v>1609</v>
      </c>
      <c r="Q603" s="32" t="s">
        <v>1610</v>
      </c>
      <c r="R603" s="72" t="s">
        <v>1612</v>
      </c>
      <c r="S603" s="85" t="s">
        <v>1670</v>
      </c>
      <c r="T603" s="72" t="s">
        <v>1614</v>
      </c>
      <c r="U603" s="32" t="s">
        <v>1671</v>
      </c>
      <c r="V603" s="72" t="s">
        <v>1616</v>
      </c>
      <c r="W603" s="32" t="s">
        <v>1672</v>
      </c>
      <c r="X603" s="72" t="s">
        <v>1618</v>
      </c>
      <c r="Y603" s="32">
        <v>-11.084722210000001</v>
      </c>
      <c r="Z603" s="72" t="s">
        <v>1619</v>
      </c>
      <c r="AA603" s="32">
        <v>-43.138888880000003</v>
      </c>
      <c r="AB603" s="72" t="s">
        <v>1620</v>
      </c>
      <c r="AC603" s="87" t="s">
        <v>1673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4">
      <c r="A604" s="70">
        <v>604</v>
      </c>
      <c r="B604" s="74" t="s">
        <v>1674</v>
      </c>
      <c r="C604" s="58" t="s">
        <v>812</v>
      </c>
      <c r="D604" s="21" t="s">
        <v>1</v>
      </c>
      <c r="E604" s="23" t="s">
        <v>1</v>
      </c>
      <c r="F604" s="86" t="s">
        <v>844</v>
      </c>
      <c r="G604" s="75" t="s">
        <v>914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1611</v>
      </c>
      <c r="P604" s="72" t="s">
        <v>1609</v>
      </c>
      <c r="Q604" s="32" t="s">
        <v>1610</v>
      </c>
      <c r="R604" s="72" t="s">
        <v>1612</v>
      </c>
      <c r="S604" s="85" t="s">
        <v>1675</v>
      </c>
      <c r="T604" s="72" t="s">
        <v>1614</v>
      </c>
      <c r="U604" s="32" t="s">
        <v>1676</v>
      </c>
      <c r="V604" s="72" t="s">
        <v>1616</v>
      </c>
      <c r="W604" s="32" t="s">
        <v>1677</v>
      </c>
      <c r="X604" s="72" t="s">
        <v>1618</v>
      </c>
      <c r="Y604" s="32">
        <v>-12.15583333</v>
      </c>
      <c r="Z604" s="72" t="s">
        <v>1619</v>
      </c>
      <c r="AA604" s="32">
        <v>-45.008333329999999</v>
      </c>
      <c r="AB604" s="72" t="s">
        <v>1620</v>
      </c>
      <c r="AC604" s="87" t="s">
        <v>1678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4">
      <c r="A605" s="70">
        <v>605</v>
      </c>
      <c r="B605" s="74" t="s">
        <v>1679</v>
      </c>
      <c r="C605" s="58" t="s">
        <v>812</v>
      </c>
      <c r="D605" s="21" t="s">
        <v>1</v>
      </c>
      <c r="E605" s="23" t="s">
        <v>1</v>
      </c>
      <c r="F605" s="86" t="s">
        <v>844</v>
      </c>
      <c r="G605" s="75" t="s">
        <v>884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1611</v>
      </c>
      <c r="P605" s="72" t="s">
        <v>1609</v>
      </c>
      <c r="Q605" s="32" t="s">
        <v>1610</v>
      </c>
      <c r="R605" s="72" t="s">
        <v>1612</v>
      </c>
      <c r="S605" s="85" t="s">
        <v>1680</v>
      </c>
      <c r="T605" s="72" t="s">
        <v>1614</v>
      </c>
      <c r="U605" s="32" t="s">
        <v>1681</v>
      </c>
      <c r="V605" s="72" t="s">
        <v>1616</v>
      </c>
      <c r="W605" s="32" t="s">
        <v>1682</v>
      </c>
      <c r="X605" s="72" t="s">
        <v>1618</v>
      </c>
      <c r="Y605" s="32">
        <v>-1.4358333299999999</v>
      </c>
      <c r="Z605" s="72" t="s">
        <v>1619</v>
      </c>
      <c r="AA605" s="32">
        <v>-48.437222210000002</v>
      </c>
      <c r="AB605" s="72" t="s">
        <v>1620</v>
      </c>
      <c r="AC605" s="87" t="s">
        <v>1683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4">
      <c r="A606" s="70">
        <v>606</v>
      </c>
      <c r="B606" s="74" t="s">
        <v>1684</v>
      </c>
      <c r="C606" s="58" t="s">
        <v>812</v>
      </c>
      <c r="D606" s="21" t="s">
        <v>1</v>
      </c>
      <c r="E606" s="23" t="s">
        <v>1</v>
      </c>
      <c r="F606" s="86" t="s">
        <v>844</v>
      </c>
      <c r="G606" s="75" t="s">
        <v>934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1611</v>
      </c>
      <c r="P606" s="72" t="s">
        <v>1609</v>
      </c>
      <c r="Q606" s="32" t="s">
        <v>1610</v>
      </c>
      <c r="R606" s="72" t="s">
        <v>1612</v>
      </c>
      <c r="S606" s="85" t="s">
        <v>1685</v>
      </c>
      <c r="T606" s="72" t="s">
        <v>1614</v>
      </c>
      <c r="U606" s="32" t="s">
        <v>1686</v>
      </c>
      <c r="V606" s="72" t="s">
        <v>1616</v>
      </c>
      <c r="W606" s="32" t="s">
        <v>1687</v>
      </c>
      <c r="X606" s="72" t="s">
        <v>1618</v>
      </c>
      <c r="Y606" s="32">
        <v>-19.93444444</v>
      </c>
      <c r="Z606" s="72" t="s">
        <v>1619</v>
      </c>
      <c r="AA606" s="32">
        <v>-43.952222220000003</v>
      </c>
      <c r="AB606" s="72" t="s">
        <v>1620</v>
      </c>
      <c r="AC606" s="87" t="s">
        <v>1688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4">
      <c r="A607" s="70">
        <v>607</v>
      </c>
      <c r="B607" s="74" t="s">
        <v>1689</v>
      </c>
      <c r="C607" s="58" t="s">
        <v>812</v>
      </c>
      <c r="D607" s="21" t="s">
        <v>1</v>
      </c>
      <c r="E607" s="23" t="s">
        <v>1</v>
      </c>
      <c r="F607" s="86" t="s">
        <v>844</v>
      </c>
      <c r="G607" s="75" t="s">
        <v>884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1611</v>
      </c>
      <c r="P607" s="72" t="s">
        <v>1609</v>
      </c>
      <c r="Q607" s="32" t="s">
        <v>1610</v>
      </c>
      <c r="R607" s="72" t="s">
        <v>1612</v>
      </c>
      <c r="S607" s="85" t="s">
        <v>1690</v>
      </c>
      <c r="T607" s="72" t="s">
        <v>1614</v>
      </c>
      <c r="U607" s="32" t="s">
        <v>1691</v>
      </c>
      <c r="V607" s="72" t="s">
        <v>1616</v>
      </c>
      <c r="W607" s="32" t="s">
        <v>1692</v>
      </c>
      <c r="X607" s="72" t="s">
        <v>1618</v>
      </c>
      <c r="Y607" s="32">
        <v>-2.6422222099999999</v>
      </c>
      <c r="Z607" s="72" t="s">
        <v>1619</v>
      </c>
      <c r="AA607" s="32">
        <v>-54.943888880000003</v>
      </c>
      <c r="AB607" s="72" t="s">
        <v>1620</v>
      </c>
      <c r="AC607" s="87" t="s">
        <v>1693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4">
      <c r="A608" s="70">
        <v>608</v>
      </c>
      <c r="B608" s="74" t="s">
        <v>1694</v>
      </c>
      <c r="C608" s="58" t="s">
        <v>812</v>
      </c>
      <c r="D608" s="21" t="s">
        <v>1</v>
      </c>
      <c r="E608" s="23" t="s">
        <v>1</v>
      </c>
      <c r="F608" s="86" t="s">
        <v>844</v>
      </c>
      <c r="G608" s="75" t="s">
        <v>894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1611</v>
      </c>
      <c r="P608" s="72" t="s">
        <v>1609</v>
      </c>
      <c r="Q608" s="32" t="s">
        <v>1610</v>
      </c>
      <c r="R608" s="72" t="s">
        <v>1612</v>
      </c>
      <c r="S608" s="85" t="s">
        <v>1695</v>
      </c>
      <c r="T608" s="72" t="s">
        <v>1614</v>
      </c>
      <c r="U608" s="32" t="s">
        <v>1696</v>
      </c>
      <c r="V608" s="72" t="s">
        <v>1616</v>
      </c>
      <c r="W608" s="32" t="s">
        <v>1697</v>
      </c>
      <c r="X608" s="72" t="s">
        <v>1618</v>
      </c>
      <c r="Y608" s="32">
        <v>2.8294444300000001</v>
      </c>
      <c r="Z608" s="72" t="s">
        <v>1619</v>
      </c>
      <c r="AA608" s="32">
        <v>-60.661944439999999</v>
      </c>
      <c r="AB608" s="72" t="s">
        <v>1620</v>
      </c>
      <c r="AC608" s="87" t="s">
        <v>1698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4">
      <c r="A609" s="70">
        <v>609</v>
      </c>
      <c r="B609" s="74" t="s">
        <v>1699</v>
      </c>
      <c r="C609" s="58" t="s">
        <v>812</v>
      </c>
      <c r="D609" s="21" t="s">
        <v>1</v>
      </c>
      <c r="E609" s="23" t="s">
        <v>1</v>
      </c>
      <c r="F609" s="86" t="s">
        <v>844</v>
      </c>
      <c r="G609" s="75" t="s">
        <v>924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1611</v>
      </c>
      <c r="P609" s="72" t="s">
        <v>1609</v>
      </c>
      <c r="Q609" s="32" t="s">
        <v>1610</v>
      </c>
      <c r="R609" s="72" t="s">
        <v>1612</v>
      </c>
      <c r="S609" s="85" t="s">
        <v>1700</v>
      </c>
      <c r="T609" s="72" t="s">
        <v>1614</v>
      </c>
      <c r="U609" s="32" t="s">
        <v>1701</v>
      </c>
      <c r="V609" s="72" t="s">
        <v>1616</v>
      </c>
      <c r="W609" s="32" t="s">
        <v>1702</v>
      </c>
      <c r="X609" s="72" t="s">
        <v>1618</v>
      </c>
      <c r="Y609" s="32">
        <v>-15.789722210000001</v>
      </c>
      <c r="Z609" s="72" t="s">
        <v>1619</v>
      </c>
      <c r="AA609" s="32">
        <v>-47.925833320000002</v>
      </c>
      <c r="AB609" s="72" t="s">
        <v>1620</v>
      </c>
      <c r="AC609" s="87" t="s">
        <v>1703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4">
      <c r="A610" s="70">
        <v>610</v>
      </c>
      <c r="B610" s="74" t="s">
        <v>1704</v>
      </c>
      <c r="C610" s="58" t="s">
        <v>812</v>
      </c>
      <c r="D610" s="21" t="s">
        <v>1</v>
      </c>
      <c r="E610" s="23" t="s">
        <v>1</v>
      </c>
      <c r="F610" s="86" t="s">
        <v>844</v>
      </c>
      <c r="G610" s="75" t="s">
        <v>884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1611</v>
      </c>
      <c r="P610" s="72" t="s">
        <v>1609</v>
      </c>
      <c r="Q610" s="32" t="s">
        <v>1610</v>
      </c>
      <c r="R610" s="72" t="s">
        <v>1612</v>
      </c>
      <c r="S610" s="85" t="s">
        <v>1705</v>
      </c>
      <c r="T610" s="72" t="s">
        <v>1614</v>
      </c>
      <c r="U610" s="32" t="s">
        <v>1706</v>
      </c>
      <c r="V610" s="72" t="s">
        <v>1616</v>
      </c>
      <c r="W610" s="32" t="s">
        <v>1707</v>
      </c>
      <c r="X610" s="72" t="s">
        <v>1618</v>
      </c>
      <c r="Y610" s="32">
        <v>-1.68027777</v>
      </c>
      <c r="Z610" s="72" t="s">
        <v>1619</v>
      </c>
      <c r="AA610" s="32">
        <v>-50.47805554</v>
      </c>
      <c r="AB610" s="72" t="s">
        <v>1620</v>
      </c>
      <c r="AC610" s="87" t="s">
        <v>1708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4">
      <c r="A611" s="70">
        <v>611</v>
      </c>
      <c r="B611" s="74" t="s">
        <v>1709</v>
      </c>
      <c r="C611" s="58" t="s">
        <v>812</v>
      </c>
      <c r="D611" s="21" t="s">
        <v>1</v>
      </c>
      <c r="E611" s="23" t="s">
        <v>1</v>
      </c>
      <c r="F611" s="86" t="s">
        <v>844</v>
      </c>
      <c r="G611" s="75" t="s">
        <v>934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1611</v>
      </c>
      <c r="P611" s="72" t="s">
        <v>1609</v>
      </c>
      <c r="Q611" s="32" t="s">
        <v>1610</v>
      </c>
      <c r="R611" s="72" t="s">
        <v>1612</v>
      </c>
      <c r="S611" s="85" t="s">
        <v>1710</v>
      </c>
      <c r="T611" s="72" t="s">
        <v>1614</v>
      </c>
      <c r="U611" s="32" t="s">
        <v>1711</v>
      </c>
      <c r="V611" s="72" t="s">
        <v>1616</v>
      </c>
      <c r="W611" s="32" t="s">
        <v>1712</v>
      </c>
      <c r="X611" s="72" t="s">
        <v>1618</v>
      </c>
      <c r="Y611" s="32">
        <v>-19.02027777</v>
      </c>
      <c r="Z611" s="72" t="s">
        <v>1619</v>
      </c>
      <c r="AA611" s="32">
        <v>-43.433888879999998</v>
      </c>
      <c r="AB611" s="72" t="s">
        <v>1620</v>
      </c>
      <c r="AC611" s="87" t="s">
        <v>1713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4">
      <c r="A612" s="70">
        <v>612</v>
      </c>
      <c r="B612" s="74" t="s">
        <v>1714</v>
      </c>
      <c r="C612" s="58" t="s">
        <v>812</v>
      </c>
      <c r="D612" s="21" t="s">
        <v>1</v>
      </c>
      <c r="E612" s="23" t="s">
        <v>1</v>
      </c>
      <c r="F612" s="86" t="s">
        <v>844</v>
      </c>
      <c r="G612" s="75" t="s">
        <v>884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1611</v>
      </c>
      <c r="P612" s="72" t="s">
        <v>1609</v>
      </c>
      <c r="Q612" s="32" t="s">
        <v>1610</v>
      </c>
      <c r="R612" s="72" t="s">
        <v>1612</v>
      </c>
      <c r="S612" s="85" t="s">
        <v>1715</v>
      </c>
      <c r="T612" s="72" t="s">
        <v>1614</v>
      </c>
      <c r="U612" s="32" t="s">
        <v>1716</v>
      </c>
      <c r="V612" s="72" t="s">
        <v>1616</v>
      </c>
      <c r="W612" s="32" t="s">
        <v>1717</v>
      </c>
      <c r="X612" s="72" t="s">
        <v>1618</v>
      </c>
      <c r="Y612" s="32">
        <v>-2.23972221</v>
      </c>
      <c r="Z612" s="72" t="s">
        <v>1619</v>
      </c>
      <c r="AA612" s="32">
        <v>-49.499722210000002</v>
      </c>
      <c r="AB612" s="72" t="s">
        <v>1620</v>
      </c>
      <c r="AC612" s="87" t="s">
        <v>1718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4">
      <c r="A613" s="70">
        <v>613</v>
      </c>
      <c r="B613" s="74" t="s">
        <v>1719</v>
      </c>
      <c r="C613" s="58" t="s">
        <v>812</v>
      </c>
      <c r="D613" s="21" t="s">
        <v>1</v>
      </c>
      <c r="E613" s="23" t="s">
        <v>1</v>
      </c>
      <c r="F613" s="86" t="s">
        <v>844</v>
      </c>
      <c r="G613" s="75" t="s">
        <v>942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1611</v>
      </c>
      <c r="P613" s="72" t="s">
        <v>1609</v>
      </c>
      <c r="Q613" s="32" t="s">
        <v>1610</v>
      </c>
      <c r="R613" s="72" t="s">
        <v>1612</v>
      </c>
      <c r="S613" s="85" t="s">
        <v>1720</v>
      </c>
      <c r="T613" s="72" t="s">
        <v>1614</v>
      </c>
      <c r="U613" s="32" t="s">
        <v>1721</v>
      </c>
      <c r="V613" s="72" t="s">
        <v>1616</v>
      </c>
      <c r="W613" s="32" t="s">
        <v>1722</v>
      </c>
      <c r="X613" s="72" t="s">
        <v>1618</v>
      </c>
      <c r="Y613" s="32">
        <v>-21.742499989999999</v>
      </c>
      <c r="Z613" s="72" t="s">
        <v>1619</v>
      </c>
      <c r="AA613" s="32">
        <v>-41.33277777</v>
      </c>
      <c r="AB613" s="72" t="s">
        <v>1620</v>
      </c>
      <c r="AC613" s="87" t="s">
        <v>1723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4">
      <c r="A614" s="70">
        <v>614</v>
      </c>
      <c r="B614" s="74" t="s">
        <v>1724</v>
      </c>
      <c r="C614" s="58" t="s">
        <v>812</v>
      </c>
      <c r="D614" s="21" t="s">
        <v>1</v>
      </c>
      <c r="E614" s="23" t="s">
        <v>1</v>
      </c>
      <c r="F614" s="86" t="s">
        <v>844</v>
      </c>
      <c r="G614" s="75" t="s">
        <v>916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1611</v>
      </c>
      <c r="P614" s="72" t="s">
        <v>1609</v>
      </c>
      <c r="Q614" s="32" t="s">
        <v>1610</v>
      </c>
      <c r="R614" s="72" t="s">
        <v>1612</v>
      </c>
      <c r="S614" s="85" t="s">
        <v>1725</v>
      </c>
      <c r="T614" s="72" t="s">
        <v>1614</v>
      </c>
      <c r="U614" s="32" t="s">
        <v>1726</v>
      </c>
      <c r="V614" s="72" t="s">
        <v>1616</v>
      </c>
      <c r="W614" s="32" t="s">
        <v>1727</v>
      </c>
      <c r="X614" s="72" t="s">
        <v>1618</v>
      </c>
      <c r="Y614" s="32">
        <v>-13.470833320000001</v>
      </c>
      <c r="Z614" s="72" t="s">
        <v>1619</v>
      </c>
      <c r="AA614" s="32">
        <v>-52.271111099999999</v>
      </c>
      <c r="AB614" s="72" t="s">
        <v>1620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4">
      <c r="A615" s="70">
        <v>615</v>
      </c>
      <c r="B615" s="74" t="s">
        <v>1728</v>
      </c>
      <c r="C615" s="58" t="s">
        <v>812</v>
      </c>
      <c r="D615" s="21" t="s">
        <v>1</v>
      </c>
      <c r="E615" s="23" t="s">
        <v>1</v>
      </c>
      <c r="F615" s="86" t="s">
        <v>844</v>
      </c>
      <c r="G615" s="75" t="s">
        <v>934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1611</v>
      </c>
      <c r="P615" s="72" t="s">
        <v>1609</v>
      </c>
      <c r="Q615" s="32" t="s">
        <v>1610</v>
      </c>
      <c r="R615" s="72" t="s">
        <v>1612</v>
      </c>
      <c r="S615" s="85" t="s">
        <v>1729</v>
      </c>
      <c r="T615" s="72" t="s">
        <v>1614</v>
      </c>
      <c r="U615" s="32" t="s">
        <v>1730</v>
      </c>
      <c r="V615" s="72" t="s">
        <v>1616</v>
      </c>
      <c r="W615" s="32" t="s">
        <v>1731</v>
      </c>
      <c r="X615" s="72" t="s">
        <v>1618</v>
      </c>
      <c r="Y615" s="32">
        <v>-20.526111100000001</v>
      </c>
      <c r="Z615" s="72" t="s">
        <v>1619</v>
      </c>
      <c r="AA615" s="32">
        <v>-41.909166659999997</v>
      </c>
      <c r="AB615" s="72" t="s">
        <v>1620</v>
      </c>
      <c r="AC615" s="87" t="s">
        <v>1732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4">
      <c r="A616" s="70">
        <v>616</v>
      </c>
      <c r="B616" s="74" t="s">
        <v>1733</v>
      </c>
      <c r="C616" s="58" t="s">
        <v>812</v>
      </c>
      <c r="D616" s="21" t="s">
        <v>1</v>
      </c>
      <c r="E616" s="23" t="s">
        <v>1</v>
      </c>
      <c r="F616" s="86" t="s">
        <v>844</v>
      </c>
      <c r="G616" s="75" t="s">
        <v>894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1611</v>
      </c>
      <c r="P616" s="72" t="s">
        <v>1609</v>
      </c>
      <c r="Q616" s="32" t="s">
        <v>1610</v>
      </c>
      <c r="R616" s="72" t="s">
        <v>1612</v>
      </c>
      <c r="S616" s="85" t="s">
        <v>1734</v>
      </c>
      <c r="T616" s="72" t="s">
        <v>1614</v>
      </c>
      <c r="U616" s="32" t="s">
        <v>1735</v>
      </c>
      <c r="V616" s="72" t="s">
        <v>1616</v>
      </c>
      <c r="W616" s="32" t="s">
        <v>1736</v>
      </c>
      <c r="X616" s="72" t="s">
        <v>1618</v>
      </c>
      <c r="Y616" s="32">
        <v>1.8324999900000001</v>
      </c>
      <c r="Z616" s="72" t="s">
        <v>1619</v>
      </c>
      <c r="AA616" s="32">
        <v>-61.120833320000003</v>
      </c>
      <c r="AB616" s="72" t="s">
        <v>1620</v>
      </c>
      <c r="AC616" s="87" t="s">
        <v>1737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4">
      <c r="A617" s="70">
        <v>617</v>
      </c>
      <c r="B617" s="74" t="s">
        <v>1738</v>
      </c>
      <c r="C617" s="58" t="s">
        <v>812</v>
      </c>
      <c r="D617" s="21" t="s">
        <v>1</v>
      </c>
      <c r="E617" s="23" t="s">
        <v>1</v>
      </c>
      <c r="F617" s="86" t="s">
        <v>844</v>
      </c>
      <c r="G617" s="75" t="s">
        <v>934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1611</v>
      </c>
      <c r="P617" s="72" t="s">
        <v>1609</v>
      </c>
      <c r="Q617" s="32" t="s">
        <v>1610</v>
      </c>
      <c r="R617" s="72" t="s">
        <v>1612</v>
      </c>
      <c r="S617" s="85" t="s">
        <v>1739</v>
      </c>
      <c r="T617" s="72" t="s">
        <v>1614</v>
      </c>
      <c r="U617" s="32" t="s">
        <v>1740</v>
      </c>
      <c r="V617" s="72" t="s">
        <v>1616</v>
      </c>
      <c r="W617" s="32" t="s">
        <v>1741</v>
      </c>
      <c r="X617" s="72" t="s">
        <v>1618</v>
      </c>
      <c r="Y617" s="32">
        <v>-17.533055539999999</v>
      </c>
      <c r="Z617" s="72" t="s">
        <v>1619</v>
      </c>
      <c r="AA617" s="32">
        <v>-43.012222219999998</v>
      </c>
      <c r="AB617" s="72" t="s">
        <v>1620</v>
      </c>
      <c r="AC617" s="87" t="s">
        <v>1742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4">
      <c r="A618" s="70">
        <v>618</v>
      </c>
      <c r="B618" s="74" t="s">
        <v>1743</v>
      </c>
      <c r="C618" s="58" t="s">
        <v>812</v>
      </c>
      <c r="D618" s="21" t="s">
        <v>1</v>
      </c>
      <c r="E618" s="23" t="s">
        <v>1</v>
      </c>
      <c r="F618" s="86" t="s">
        <v>844</v>
      </c>
      <c r="G618" s="75" t="s">
        <v>920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1611</v>
      </c>
      <c r="P618" s="72" t="s">
        <v>1609</v>
      </c>
      <c r="Q618" s="32" t="s">
        <v>1610</v>
      </c>
      <c r="R618" s="72" t="s">
        <v>1612</v>
      </c>
      <c r="S618" s="85" t="s">
        <v>1744</v>
      </c>
      <c r="T618" s="72" t="s">
        <v>1614</v>
      </c>
      <c r="U618" s="32" t="s">
        <v>1745</v>
      </c>
      <c r="V618" s="72" t="s">
        <v>1616</v>
      </c>
      <c r="W618" s="32" t="s">
        <v>1746</v>
      </c>
      <c r="X618" s="72" t="s">
        <v>1618</v>
      </c>
      <c r="Y618" s="32">
        <v>-18.170277769999998</v>
      </c>
      <c r="Z618" s="72" t="s">
        <v>1619</v>
      </c>
      <c r="AA618" s="32">
        <v>-47.958055549999997</v>
      </c>
      <c r="AB618" s="72" t="s">
        <v>1620</v>
      </c>
      <c r="AC618" s="87" t="s">
        <v>1747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4">
      <c r="A619" s="70">
        <v>619</v>
      </c>
      <c r="B619" s="74" t="s">
        <v>1748</v>
      </c>
      <c r="C619" s="58" t="s">
        <v>812</v>
      </c>
      <c r="D619" s="21" t="s">
        <v>1</v>
      </c>
      <c r="E619" s="23" t="s">
        <v>1</v>
      </c>
      <c r="F619" s="86" t="s">
        <v>844</v>
      </c>
      <c r="G619" s="75" t="s">
        <v>932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1611</v>
      </c>
      <c r="P619" s="72" t="s">
        <v>1609</v>
      </c>
      <c r="Q619" s="32" t="s">
        <v>1610</v>
      </c>
      <c r="R619" s="72" t="s">
        <v>1612</v>
      </c>
      <c r="S619" s="85" t="s">
        <v>1749</v>
      </c>
      <c r="T619" s="72" t="s">
        <v>1614</v>
      </c>
      <c r="U619" s="32" t="s">
        <v>1750</v>
      </c>
      <c r="V619" s="72" t="s">
        <v>1616</v>
      </c>
      <c r="W619" s="32" t="s">
        <v>1751</v>
      </c>
      <c r="X619" s="72" t="s">
        <v>1618</v>
      </c>
      <c r="Y619" s="32">
        <v>-29.1961111</v>
      </c>
      <c r="Z619" s="72" t="s">
        <v>1619</v>
      </c>
      <c r="AA619" s="32">
        <v>-51.186388880000003</v>
      </c>
      <c r="AB619" s="72" t="s">
        <v>1620</v>
      </c>
      <c r="AC619" s="87" t="s">
        <v>1752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4">
      <c r="A620" s="70">
        <v>620</v>
      </c>
      <c r="B620" s="74" t="s">
        <v>1753</v>
      </c>
      <c r="C620" s="58" t="s">
        <v>812</v>
      </c>
      <c r="D620" s="21" t="s">
        <v>1</v>
      </c>
      <c r="E620" s="23" t="s">
        <v>1</v>
      </c>
      <c r="F620" s="86" t="s">
        <v>844</v>
      </c>
      <c r="G620" s="75" t="s">
        <v>904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1611</v>
      </c>
      <c r="P620" s="72" t="s">
        <v>1609</v>
      </c>
      <c r="Q620" s="32" t="s">
        <v>1610</v>
      </c>
      <c r="R620" s="72" t="s">
        <v>1612</v>
      </c>
      <c r="S620" s="85" t="s">
        <v>1754</v>
      </c>
      <c r="T620" s="72" t="s">
        <v>1614</v>
      </c>
      <c r="U620" s="32" t="s">
        <v>1755</v>
      </c>
      <c r="V620" s="72" t="s">
        <v>1616</v>
      </c>
      <c r="W620" s="32" t="s">
        <v>1756</v>
      </c>
      <c r="X620" s="72" t="s">
        <v>1618</v>
      </c>
      <c r="Y620" s="32">
        <v>-5.6533333299999997</v>
      </c>
      <c r="Z620" s="72" t="s">
        <v>1619</v>
      </c>
      <c r="AA620" s="32">
        <v>-35.425833320000002</v>
      </c>
      <c r="AB620" s="72" t="s">
        <v>1620</v>
      </c>
      <c r="AC620" s="87" t="s">
        <v>1757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4">
      <c r="A621" s="70">
        <v>621</v>
      </c>
      <c r="B621" s="74" t="s">
        <v>1758</v>
      </c>
      <c r="C621" s="58" t="s">
        <v>812</v>
      </c>
      <c r="D621" s="21" t="s">
        <v>1</v>
      </c>
      <c r="E621" s="23" t="s">
        <v>1</v>
      </c>
      <c r="F621" s="86" t="s">
        <v>844</v>
      </c>
      <c r="G621" s="75" t="s">
        <v>896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1611</v>
      </c>
      <c r="P621" s="72" t="s">
        <v>1609</v>
      </c>
      <c r="Q621" s="32" t="s">
        <v>1610</v>
      </c>
      <c r="R621" s="72" t="s">
        <v>1612</v>
      </c>
      <c r="S621" s="85" t="s">
        <v>1759</v>
      </c>
      <c r="T621" s="72" t="s">
        <v>1614</v>
      </c>
      <c r="U621" s="32" t="s">
        <v>1760</v>
      </c>
      <c r="V621" s="72" t="s">
        <v>1616</v>
      </c>
      <c r="W621" s="32" t="s">
        <v>1761</v>
      </c>
      <c r="X621" s="72" t="s">
        <v>1618</v>
      </c>
      <c r="Y621" s="32">
        <v>-3.74277777</v>
      </c>
      <c r="Z621" s="72" t="s">
        <v>1619</v>
      </c>
      <c r="AA621" s="32">
        <v>-43.352222220000002</v>
      </c>
      <c r="AB621" s="72" t="s">
        <v>1620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4">
      <c r="A622" s="70">
        <v>622</v>
      </c>
      <c r="B622" s="74" t="s">
        <v>1762</v>
      </c>
      <c r="C622" s="58" t="s">
        <v>812</v>
      </c>
      <c r="D622" s="21" t="s">
        <v>1</v>
      </c>
      <c r="E622" s="23" t="s">
        <v>1</v>
      </c>
      <c r="F622" s="86" t="s">
        <v>844</v>
      </c>
      <c r="G622" s="75" t="s">
        <v>914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1611</v>
      </c>
      <c r="P622" s="72" t="s">
        <v>1609</v>
      </c>
      <c r="Q622" s="32" t="s">
        <v>1610</v>
      </c>
      <c r="R622" s="72" t="s">
        <v>1612</v>
      </c>
      <c r="S622" s="85" t="s">
        <v>1763</v>
      </c>
      <c r="T622" s="72" t="s">
        <v>1614</v>
      </c>
      <c r="U622" s="32" t="s">
        <v>1764</v>
      </c>
      <c r="V622" s="72" t="s">
        <v>1616</v>
      </c>
      <c r="W622" s="32" t="s">
        <v>1765</v>
      </c>
      <c r="X622" s="72" t="s">
        <v>1618</v>
      </c>
      <c r="Y622" s="32">
        <v>-11.10138888</v>
      </c>
      <c r="Z622" s="72" t="s">
        <v>1619</v>
      </c>
      <c r="AA622" s="32">
        <v>-38.524166659999999</v>
      </c>
      <c r="AB622" s="72" t="s">
        <v>1620</v>
      </c>
      <c r="AC622" s="87" t="s">
        <v>1766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4">
      <c r="A623" s="70">
        <v>623</v>
      </c>
      <c r="B623" s="74" t="s">
        <v>1767</v>
      </c>
      <c r="C623" s="58" t="s">
        <v>812</v>
      </c>
      <c r="D623" s="21" t="s">
        <v>1</v>
      </c>
      <c r="E623" s="23" t="s">
        <v>1</v>
      </c>
      <c r="F623" s="86" t="s">
        <v>844</v>
      </c>
      <c r="G623" s="75" t="s">
        <v>878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1611</v>
      </c>
      <c r="P623" s="72" t="s">
        <v>1609</v>
      </c>
      <c r="Q623" s="32" t="s">
        <v>1610</v>
      </c>
      <c r="R623" s="72" t="s">
        <v>1612</v>
      </c>
      <c r="S623" s="85" t="s">
        <v>1768</v>
      </c>
      <c r="T623" s="72" t="s">
        <v>1614</v>
      </c>
      <c r="U623" s="32" t="s">
        <v>1769</v>
      </c>
      <c r="V623" s="72" t="s">
        <v>1616</v>
      </c>
      <c r="W623" s="32" t="s">
        <v>1770</v>
      </c>
      <c r="X623" s="72" t="s">
        <v>1618</v>
      </c>
      <c r="Y623" s="32">
        <v>-3.8411111</v>
      </c>
      <c r="Z623" s="72" t="s">
        <v>1619</v>
      </c>
      <c r="AA623" s="32">
        <v>-62.055277769999996</v>
      </c>
      <c r="AB623" s="72" t="s">
        <v>1620</v>
      </c>
      <c r="AC623" s="87" t="s">
        <v>1771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4">
      <c r="A624" s="70">
        <v>624</v>
      </c>
      <c r="B624" s="74" t="s">
        <v>1772</v>
      </c>
      <c r="C624" s="58" t="s">
        <v>812</v>
      </c>
      <c r="D624" s="21" t="s">
        <v>1</v>
      </c>
      <c r="E624" s="23" t="s">
        <v>1</v>
      </c>
      <c r="F624" s="86" t="s">
        <v>844</v>
      </c>
      <c r="G624" s="75" t="s">
        <v>896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1611</v>
      </c>
      <c r="P624" s="72" t="s">
        <v>1609</v>
      </c>
      <c r="Q624" s="32" t="s">
        <v>1610</v>
      </c>
      <c r="R624" s="72" t="s">
        <v>1612</v>
      </c>
      <c r="S624" s="85" t="s">
        <v>1773</v>
      </c>
      <c r="T624" s="72" t="s">
        <v>1614</v>
      </c>
      <c r="U624" s="32" t="s">
        <v>1774</v>
      </c>
      <c r="V624" s="72" t="s">
        <v>1616</v>
      </c>
      <c r="W624" s="32" t="s">
        <v>1775</v>
      </c>
      <c r="X624" s="72" t="s">
        <v>1618</v>
      </c>
      <c r="Y624" s="32">
        <v>-6.0330555400000003</v>
      </c>
      <c r="Z624" s="72" t="s">
        <v>1619</v>
      </c>
      <c r="AA624" s="32">
        <v>-44.233333330000001</v>
      </c>
      <c r="AB624" s="72" t="s">
        <v>1620</v>
      </c>
      <c r="AC624" s="87" t="s">
        <v>1776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4">
      <c r="A625" s="70">
        <v>625</v>
      </c>
      <c r="B625" s="74" t="s">
        <v>1777</v>
      </c>
      <c r="C625" s="58" t="s">
        <v>812</v>
      </c>
      <c r="D625" s="21" t="s">
        <v>1</v>
      </c>
      <c r="E625" s="23" t="s">
        <v>1</v>
      </c>
      <c r="F625" s="86" t="s">
        <v>844</v>
      </c>
      <c r="G625" s="75" t="s">
        <v>884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1611</v>
      </c>
      <c r="P625" s="72" t="s">
        <v>1609</v>
      </c>
      <c r="Q625" s="32" t="s">
        <v>1610</v>
      </c>
      <c r="R625" s="72" t="s">
        <v>1612</v>
      </c>
      <c r="S625" s="85" t="s">
        <v>1778</v>
      </c>
      <c r="T625" s="72" t="s">
        <v>1614</v>
      </c>
      <c r="U625" s="32" t="s">
        <v>1779</v>
      </c>
      <c r="V625" s="72" t="s">
        <v>1616</v>
      </c>
      <c r="W625" s="32" t="s">
        <v>1780</v>
      </c>
      <c r="X625" s="72" t="s">
        <v>1618</v>
      </c>
      <c r="Y625" s="32">
        <v>-8.25916666</v>
      </c>
      <c r="Z625" s="72" t="s">
        <v>1619</v>
      </c>
      <c r="AA625" s="32">
        <v>-49.263888880000003</v>
      </c>
      <c r="AB625" s="72" t="s">
        <v>1620</v>
      </c>
      <c r="AC625" s="87" t="s">
        <v>1781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4">
      <c r="A626" s="70">
        <v>626</v>
      </c>
      <c r="B626" s="74" t="s">
        <v>1782</v>
      </c>
      <c r="C626" s="58" t="s">
        <v>812</v>
      </c>
      <c r="D626" s="21" t="s">
        <v>1</v>
      </c>
      <c r="E626" s="23" t="s">
        <v>1</v>
      </c>
      <c r="F626" s="86" t="s">
        <v>844</v>
      </c>
      <c r="G626" s="75" t="s">
        <v>942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1611</v>
      </c>
      <c r="P626" s="72" t="s">
        <v>1609</v>
      </c>
      <c r="Q626" s="32" t="s">
        <v>1610</v>
      </c>
      <c r="R626" s="72" t="s">
        <v>1612</v>
      </c>
      <c r="S626" s="85" t="s">
        <v>1783</v>
      </c>
      <c r="T626" s="72" t="s">
        <v>1614</v>
      </c>
      <c r="U626" s="32" t="s">
        <v>1784</v>
      </c>
      <c r="V626" s="72" t="s">
        <v>1616</v>
      </c>
      <c r="W626" s="32" t="s">
        <v>1785</v>
      </c>
      <c r="X626" s="72" t="s">
        <v>1618</v>
      </c>
      <c r="Y626" s="32">
        <v>-22.022222209999999</v>
      </c>
      <c r="Z626" s="72" t="s">
        <v>1619</v>
      </c>
      <c r="AA626" s="32">
        <v>-42.36444444</v>
      </c>
      <c r="AB626" s="72" t="s">
        <v>1620</v>
      </c>
      <c r="AC626" s="87" t="s">
        <v>1786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4">
      <c r="A627" s="70">
        <v>627</v>
      </c>
      <c r="B627" s="74" t="s">
        <v>1787</v>
      </c>
      <c r="C627" s="58" t="s">
        <v>812</v>
      </c>
      <c r="D627" s="21" t="s">
        <v>1</v>
      </c>
      <c r="E627" s="23" t="s">
        <v>1</v>
      </c>
      <c r="F627" s="86" t="s">
        <v>844</v>
      </c>
      <c r="G627" s="75" t="s">
        <v>914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1611</v>
      </c>
      <c r="P627" s="72" t="s">
        <v>1609</v>
      </c>
      <c r="Q627" s="32" t="s">
        <v>1610</v>
      </c>
      <c r="R627" s="72" t="s">
        <v>1612</v>
      </c>
      <c r="S627" s="85" t="s">
        <v>1788</v>
      </c>
      <c r="T627" s="72" t="s">
        <v>1614</v>
      </c>
      <c r="U627" s="32" t="s">
        <v>1789</v>
      </c>
      <c r="V627" s="72" t="s">
        <v>1616</v>
      </c>
      <c r="W627" s="32" t="s">
        <v>1790</v>
      </c>
      <c r="X627" s="72" t="s">
        <v>1618</v>
      </c>
      <c r="Y627" s="32">
        <v>-13.332499990000001</v>
      </c>
      <c r="Z627" s="72" t="s">
        <v>1619</v>
      </c>
      <c r="AA627" s="32">
        <v>-44.617499989999999</v>
      </c>
      <c r="AB627" s="72" t="s">
        <v>1620</v>
      </c>
      <c r="AC627" s="87" t="s">
        <v>1791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4">
      <c r="A628" s="70">
        <v>628</v>
      </c>
      <c r="B628" s="74" t="s">
        <v>1792</v>
      </c>
      <c r="C628" s="58" t="s">
        <v>812</v>
      </c>
      <c r="D628" s="21" t="s">
        <v>1</v>
      </c>
      <c r="E628" s="23" t="s">
        <v>1</v>
      </c>
      <c r="F628" s="86" t="s">
        <v>844</v>
      </c>
      <c r="G628" s="75" t="s">
        <v>914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1611</v>
      </c>
      <c r="P628" s="72" t="s">
        <v>1609</v>
      </c>
      <c r="Q628" s="32" t="s">
        <v>1610</v>
      </c>
      <c r="R628" s="72" t="s">
        <v>1612</v>
      </c>
      <c r="S628" s="85" t="s">
        <v>1793</v>
      </c>
      <c r="T628" s="72" t="s">
        <v>1614</v>
      </c>
      <c r="U628" s="32" t="s">
        <v>1794</v>
      </c>
      <c r="V628" s="72" t="s">
        <v>1616</v>
      </c>
      <c r="W628" s="32" t="s">
        <v>1795</v>
      </c>
      <c r="X628" s="72" t="s">
        <v>1618</v>
      </c>
      <c r="Y628" s="32">
        <v>-12.675277769999999</v>
      </c>
      <c r="Z628" s="72" t="s">
        <v>1619</v>
      </c>
      <c r="AA628" s="32">
        <v>-39.089722209999998</v>
      </c>
      <c r="AB628" s="72" t="s">
        <v>1620</v>
      </c>
      <c r="AC628" s="87" t="s">
        <v>1796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4">
      <c r="A629" s="70">
        <v>629</v>
      </c>
      <c r="B629" s="74" t="s">
        <v>1797</v>
      </c>
      <c r="C629" s="58" t="s">
        <v>812</v>
      </c>
      <c r="D629" s="21" t="s">
        <v>1</v>
      </c>
      <c r="E629" s="23" t="s">
        <v>1</v>
      </c>
      <c r="F629" s="86" t="s">
        <v>844</v>
      </c>
      <c r="G629" s="75" t="s">
        <v>916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1611</v>
      </c>
      <c r="P629" s="72" t="s">
        <v>1609</v>
      </c>
      <c r="Q629" s="32" t="s">
        <v>1610</v>
      </c>
      <c r="R629" s="72" t="s">
        <v>1612</v>
      </c>
      <c r="S629" s="85" t="s">
        <v>1798</v>
      </c>
      <c r="T629" s="72" t="s">
        <v>1614</v>
      </c>
      <c r="U629" s="32" t="s">
        <v>1799</v>
      </c>
      <c r="V629" s="72" t="s">
        <v>1616</v>
      </c>
      <c r="W629" s="32" t="s">
        <v>1800</v>
      </c>
      <c r="X629" s="72" t="s">
        <v>1618</v>
      </c>
      <c r="Y629" s="32">
        <v>-15.61999999</v>
      </c>
      <c r="Z629" s="72" t="s">
        <v>1619</v>
      </c>
      <c r="AA629" s="32">
        <v>-56.108888880000002</v>
      </c>
      <c r="AB629" s="72" t="s">
        <v>1620</v>
      </c>
      <c r="AC629" s="87" t="s">
        <v>1801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4">
      <c r="A630" s="70">
        <v>630</v>
      </c>
      <c r="B630" s="74" t="s">
        <v>1802</v>
      </c>
      <c r="C630" s="58" t="s">
        <v>812</v>
      </c>
      <c r="D630" s="21" t="s">
        <v>1</v>
      </c>
      <c r="E630" s="23" t="s">
        <v>1</v>
      </c>
      <c r="F630" s="86" t="s">
        <v>844</v>
      </c>
      <c r="G630" s="75" t="s">
        <v>916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1611</v>
      </c>
      <c r="P630" s="72" t="s">
        <v>1609</v>
      </c>
      <c r="Q630" s="32" t="s">
        <v>1610</v>
      </c>
      <c r="R630" s="72" t="s">
        <v>1612</v>
      </c>
      <c r="S630" s="85" t="s">
        <v>1803</v>
      </c>
      <c r="T630" s="72" t="s">
        <v>1614</v>
      </c>
      <c r="U630" s="32" t="s">
        <v>1804</v>
      </c>
      <c r="V630" s="72" t="s">
        <v>1616</v>
      </c>
      <c r="W630" s="32" t="s">
        <v>1805</v>
      </c>
      <c r="X630" s="72" t="s">
        <v>1618</v>
      </c>
      <c r="Y630" s="32">
        <v>-14.406111109999999</v>
      </c>
      <c r="Z630" s="72" t="s">
        <v>1619</v>
      </c>
      <c r="AA630" s="32">
        <v>-56.446944440000003</v>
      </c>
      <c r="AB630" s="72" t="s">
        <v>1620</v>
      </c>
      <c r="AC630" s="87" t="s">
        <v>1806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4">
      <c r="A631" s="70">
        <v>631</v>
      </c>
      <c r="B631" s="74" t="s">
        <v>1807</v>
      </c>
      <c r="C631" s="58" t="s">
        <v>812</v>
      </c>
      <c r="D631" s="21" t="s">
        <v>1</v>
      </c>
      <c r="E631" s="23" t="s">
        <v>1</v>
      </c>
      <c r="F631" s="86" t="s">
        <v>844</v>
      </c>
      <c r="G631" s="75" t="s">
        <v>878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1611</v>
      </c>
      <c r="P631" s="72" t="s">
        <v>1609</v>
      </c>
      <c r="Q631" s="32" t="s">
        <v>1610</v>
      </c>
      <c r="R631" s="72" t="s">
        <v>1612</v>
      </c>
      <c r="S631" s="85" t="s">
        <v>1808</v>
      </c>
      <c r="T631" s="72" t="s">
        <v>1614</v>
      </c>
      <c r="U631" s="32" t="s">
        <v>1809</v>
      </c>
      <c r="V631" s="72" t="s">
        <v>1616</v>
      </c>
      <c r="W631" s="32" t="s">
        <v>1810</v>
      </c>
      <c r="X631" s="72" t="s">
        <v>1618</v>
      </c>
      <c r="Y631" s="32">
        <v>-6.6616666599999999</v>
      </c>
      <c r="Z631" s="72" t="s">
        <v>1619</v>
      </c>
      <c r="AA631" s="32">
        <v>-69.867777770000004</v>
      </c>
      <c r="AB631" s="72" t="s">
        <v>1620</v>
      </c>
      <c r="AC631" s="87" t="s">
        <v>1811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4">
      <c r="A632" s="70">
        <v>632</v>
      </c>
      <c r="B632" s="74" t="s">
        <v>1812</v>
      </c>
      <c r="C632" s="58" t="s">
        <v>812</v>
      </c>
      <c r="D632" s="21" t="s">
        <v>1</v>
      </c>
      <c r="E632" s="23" t="s">
        <v>1</v>
      </c>
      <c r="F632" s="86" t="s">
        <v>844</v>
      </c>
      <c r="G632" s="75" t="s">
        <v>900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1611</v>
      </c>
      <c r="P632" s="72" t="s">
        <v>1609</v>
      </c>
      <c r="Q632" s="32" t="s">
        <v>1610</v>
      </c>
      <c r="R632" s="72" t="s">
        <v>1612</v>
      </c>
      <c r="S632" s="85" t="s">
        <v>1813</v>
      </c>
      <c r="T632" s="72" t="s">
        <v>1614</v>
      </c>
      <c r="U632" s="32" t="s">
        <v>1814</v>
      </c>
      <c r="V632" s="72" t="s">
        <v>1616</v>
      </c>
      <c r="W632" s="32" t="s">
        <v>1815</v>
      </c>
      <c r="X632" s="72" t="s">
        <v>1618</v>
      </c>
      <c r="Y632" s="32">
        <v>-6.7616666600000004</v>
      </c>
      <c r="Z632" s="72" t="s">
        <v>1619</v>
      </c>
      <c r="AA632" s="32">
        <v>-43.003333329999997</v>
      </c>
      <c r="AB632" s="72" t="s">
        <v>1620</v>
      </c>
      <c r="AC632" s="87" t="s">
        <v>1816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4">
      <c r="A633" s="70">
        <v>633</v>
      </c>
      <c r="B633" s="74" t="s">
        <v>1817</v>
      </c>
      <c r="C633" s="58" t="s">
        <v>812</v>
      </c>
      <c r="D633" s="21" t="s">
        <v>1</v>
      </c>
      <c r="E633" s="23" t="s">
        <v>1</v>
      </c>
      <c r="F633" s="86" t="s">
        <v>844</v>
      </c>
      <c r="G633" s="75" t="s">
        <v>878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1611</v>
      </c>
      <c r="P633" s="72" t="s">
        <v>1609</v>
      </c>
      <c r="Q633" s="32" t="s">
        <v>1610</v>
      </c>
      <c r="R633" s="72" t="s">
        <v>1612</v>
      </c>
      <c r="S633" s="85" t="s">
        <v>1818</v>
      </c>
      <c r="T633" s="72" t="s">
        <v>1614</v>
      </c>
      <c r="U633" s="32" t="s">
        <v>1819</v>
      </c>
      <c r="V633" s="72" t="s">
        <v>1616</v>
      </c>
      <c r="W633" s="32" t="s">
        <v>1820</v>
      </c>
      <c r="X633" s="72" t="s">
        <v>1618</v>
      </c>
      <c r="Y633" s="32">
        <v>-2.51583333</v>
      </c>
      <c r="Z633" s="72" t="s">
        <v>1619</v>
      </c>
      <c r="AA633" s="32">
        <v>-66.10083333</v>
      </c>
      <c r="AB633" s="72" t="s">
        <v>1620</v>
      </c>
      <c r="AC633" s="87" t="s">
        <v>1821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4">
      <c r="A634" s="70">
        <v>634</v>
      </c>
      <c r="B634" s="74" t="s">
        <v>1822</v>
      </c>
      <c r="C634" s="58" t="s">
        <v>812</v>
      </c>
      <c r="D634" s="21" t="s">
        <v>1</v>
      </c>
      <c r="E634" s="23" t="s">
        <v>1</v>
      </c>
      <c r="F634" s="86" t="s">
        <v>844</v>
      </c>
      <c r="G634" s="75" t="s">
        <v>920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1611</v>
      </c>
      <c r="P634" s="72" t="s">
        <v>1609</v>
      </c>
      <c r="Q634" s="32" t="s">
        <v>1610</v>
      </c>
      <c r="R634" s="72" t="s">
        <v>1612</v>
      </c>
      <c r="S634" s="85" t="s">
        <v>1818</v>
      </c>
      <c r="T634" s="72" t="s">
        <v>1614</v>
      </c>
      <c r="U634" s="32" t="s">
        <v>1823</v>
      </c>
      <c r="V634" s="72" t="s">
        <v>1616</v>
      </c>
      <c r="W634" s="32" t="s">
        <v>1824</v>
      </c>
      <c r="X634" s="72" t="s">
        <v>1618</v>
      </c>
      <c r="Y634" s="32">
        <v>-15.549166659999999</v>
      </c>
      <c r="Z634" s="72" t="s">
        <v>1619</v>
      </c>
      <c r="AA634" s="32">
        <v>-47.338888879999999</v>
      </c>
      <c r="AB634" s="72" t="s">
        <v>1620</v>
      </c>
      <c r="AC634" s="87" t="s">
        <v>1825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4">
      <c r="A635" s="70">
        <v>635</v>
      </c>
      <c r="B635" s="74" t="s">
        <v>1826</v>
      </c>
      <c r="C635" s="58" t="s">
        <v>812</v>
      </c>
      <c r="D635" s="21" t="s">
        <v>1</v>
      </c>
      <c r="E635" s="23" t="s">
        <v>1</v>
      </c>
      <c r="F635" s="86" t="s">
        <v>844</v>
      </c>
      <c r="G635" s="75" t="s">
        <v>934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1611</v>
      </c>
      <c r="P635" s="72" t="s">
        <v>1609</v>
      </c>
      <c r="Q635" s="32" t="s">
        <v>1610</v>
      </c>
      <c r="R635" s="72" t="s">
        <v>1612</v>
      </c>
      <c r="S635" s="85" t="s">
        <v>1827</v>
      </c>
      <c r="T635" s="72" t="s">
        <v>1614</v>
      </c>
      <c r="U635" s="32" t="s">
        <v>1828</v>
      </c>
      <c r="V635" s="72" t="s">
        <v>1616</v>
      </c>
      <c r="W635" s="32" t="s">
        <v>1829</v>
      </c>
      <c r="X635" s="72" t="s">
        <v>1618</v>
      </c>
      <c r="Y635" s="32">
        <v>-14.949726999999999</v>
      </c>
      <c r="Z635" s="72" t="s">
        <v>1619</v>
      </c>
      <c r="AA635" s="32">
        <v>-46.235795000000003</v>
      </c>
      <c r="AB635" s="72" t="s">
        <v>1620</v>
      </c>
      <c r="AC635" s="87" t="s">
        <v>1830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4">
      <c r="A636" s="70">
        <v>636</v>
      </c>
      <c r="B636" s="74" t="s">
        <v>1831</v>
      </c>
      <c r="C636" s="58" t="s">
        <v>812</v>
      </c>
      <c r="D636" s="21" t="s">
        <v>1</v>
      </c>
      <c r="E636" s="23" t="s">
        <v>1</v>
      </c>
      <c r="F636" s="86" t="s">
        <v>844</v>
      </c>
      <c r="G636" s="75" t="s">
        <v>902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1611</v>
      </c>
      <c r="P636" s="72" t="s">
        <v>1609</v>
      </c>
      <c r="Q636" s="32" t="s">
        <v>1610</v>
      </c>
      <c r="R636" s="72" t="s">
        <v>1612</v>
      </c>
      <c r="S636" s="85" t="s">
        <v>1832</v>
      </c>
      <c r="T636" s="72" t="s">
        <v>1614</v>
      </c>
      <c r="U636" s="32" t="s">
        <v>1833</v>
      </c>
      <c r="V636" s="72" t="s">
        <v>1616</v>
      </c>
      <c r="W636" s="32" t="s">
        <v>1834</v>
      </c>
      <c r="X636" s="72" t="s">
        <v>1618</v>
      </c>
      <c r="Y636" s="32">
        <v>-3.8152777699999998</v>
      </c>
      <c r="Z636" s="72" t="s">
        <v>1619</v>
      </c>
      <c r="AA636" s="32">
        <v>-38.537777769999998</v>
      </c>
      <c r="AB636" s="72" t="s">
        <v>1620</v>
      </c>
      <c r="AC636" s="87" t="s">
        <v>1835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4">
      <c r="A637" s="70">
        <v>637</v>
      </c>
      <c r="B637" s="74" t="s">
        <v>1836</v>
      </c>
      <c r="C637" s="58" t="s">
        <v>812</v>
      </c>
      <c r="D637" s="21" t="s">
        <v>1</v>
      </c>
      <c r="E637" s="23" t="s">
        <v>1</v>
      </c>
      <c r="F637" s="86" t="s">
        <v>844</v>
      </c>
      <c r="G637" s="75" t="s">
        <v>940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1611</v>
      </c>
      <c r="P637" s="72" t="s">
        <v>1609</v>
      </c>
      <c r="Q637" s="32" t="s">
        <v>1610</v>
      </c>
      <c r="R637" s="72" t="s">
        <v>1612</v>
      </c>
      <c r="S637" s="85" t="s">
        <v>1798</v>
      </c>
      <c r="T637" s="72" t="s">
        <v>1614</v>
      </c>
      <c r="U637" s="32" t="s">
        <v>1837</v>
      </c>
      <c r="V637" s="72" t="s">
        <v>1616</v>
      </c>
      <c r="W637" s="32" t="s">
        <v>1838</v>
      </c>
      <c r="X637" s="72" t="s">
        <v>1618</v>
      </c>
      <c r="Y637" s="32">
        <v>-20.584444439999999</v>
      </c>
      <c r="Z637" s="72" t="s">
        <v>1619</v>
      </c>
      <c r="AA637" s="32">
        <v>-47.382499989999999</v>
      </c>
      <c r="AB637" s="72" t="s">
        <v>1620</v>
      </c>
      <c r="AC637" s="87" t="s">
        <v>1839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4">
      <c r="A638" s="70">
        <v>638</v>
      </c>
      <c r="B638" s="74" t="s">
        <v>1840</v>
      </c>
      <c r="C638" s="58" t="s">
        <v>812</v>
      </c>
      <c r="D638" s="21" t="s">
        <v>1</v>
      </c>
      <c r="E638" s="23" t="s">
        <v>1</v>
      </c>
      <c r="F638" s="86" t="s">
        <v>844</v>
      </c>
      <c r="G638" s="75" t="s">
        <v>920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1611</v>
      </c>
      <c r="P638" s="72" t="s">
        <v>1609</v>
      </c>
      <c r="Q638" s="32" t="s">
        <v>1610</v>
      </c>
      <c r="R638" s="72" t="s">
        <v>1612</v>
      </c>
      <c r="S638" s="85" t="s">
        <v>1841</v>
      </c>
      <c r="T638" s="72" t="s">
        <v>1614</v>
      </c>
      <c r="U638" s="32" t="s">
        <v>1842</v>
      </c>
      <c r="V638" s="72" t="s">
        <v>1616</v>
      </c>
      <c r="W638" s="32" t="s">
        <v>1843</v>
      </c>
      <c r="X638" s="72" t="s">
        <v>1618</v>
      </c>
      <c r="Y638" s="32">
        <v>-16.67305554</v>
      </c>
      <c r="Z638" s="72" t="s">
        <v>1619</v>
      </c>
      <c r="AA638" s="32">
        <v>-49.263888880000003</v>
      </c>
      <c r="AB638" s="72" t="s">
        <v>1620</v>
      </c>
      <c r="AC638" s="87" t="s">
        <v>1844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4">
      <c r="A639" s="70">
        <v>639</v>
      </c>
      <c r="B639" s="74" t="s">
        <v>1845</v>
      </c>
      <c r="C639" s="58" t="s">
        <v>812</v>
      </c>
      <c r="D639" s="21" t="s">
        <v>1</v>
      </c>
      <c r="E639" s="23" t="s">
        <v>1</v>
      </c>
      <c r="F639" s="86" t="s">
        <v>844</v>
      </c>
      <c r="G639" s="75" t="s">
        <v>914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1611</v>
      </c>
      <c r="P639" s="72" t="s">
        <v>1609</v>
      </c>
      <c r="Q639" s="32" t="s">
        <v>1610</v>
      </c>
      <c r="R639" s="72" t="s">
        <v>1612</v>
      </c>
      <c r="S639" s="85" t="s">
        <v>1846</v>
      </c>
      <c r="T639" s="72" t="s">
        <v>1614</v>
      </c>
      <c r="U639" s="32" t="s">
        <v>1847</v>
      </c>
      <c r="V639" s="72" t="s">
        <v>1616</v>
      </c>
      <c r="W639" s="32" t="s">
        <v>1848</v>
      </c>
      <c r="X639" s="72" t="s">
        <v>1618</v>
      </c>
      <c r="Y639" s="32">
        <v>-16.58081</v>
      </c>
      <c r="Z639" s="72" t="s">
        <v>1619</v>
      </c>
      <c r="AA639" s="32">
        <v>-39.783181999999996</v>
      </c>
      <c r="AB639" s="72" t="s">
        <v>1620</v>
      </c>
      <c r="AC639" s="87" t="s">
        <v>1849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4">
      <c r="A640" s="70">
        <v>640</v>
      </c>
      <c r="B640" s="74" t="s">
        <v>1850</v>
      </c>
      <c r="C640" s="58" t="s">
        <v>812</v>
      </c>
      <c r="D640" s="21" t="s">
        <v>1</v>
      </c>
      <c r="E640" s="23" t="s">
        <v>1</v>
      </c>
      <c r="F640" s="86" t="s">
        <v>844</v>
      </c>
      <c r="G640" s="75" t="s">
        <v>920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1611</v>
      </c>
      <c r="P640" s="72" t="s">
        <v>1609</v>
      </c>
      <c r="Q640" s="32" t="s">
        <v>1610</v>
      </c>
      <c r="R640" s="72" t="s">
        <v>1612</v>
      </c>
      <c r="S640" s="85" t="s">
        <v>1851</v>
      </c>
      <c r="T640" s="72" t="s">
        <v>1614</v>
      </c>
      <c r="U640" s="32" t="s">
        <v>1852</v>
      </c>
      <c r="V640" s="72" t="s">
        <v>1616</v>
      </c>
      <c r="W640" s="32" t="s">
        <v>1853</v>
      </c>
      <c r="X640" s="72" t="s">
        <v>1618</v>
      </c>
      <c r="Y640" s="32">
        <v>-17.724444429999998</v>
      </c>
      <c r="Z640" s="72" t="s">
        <v>1619</v>
      </c>
      <c r="AA640" s="32">
        <v>-48.171944430000003</v>
      </c>
      <c r="AB640" s="72" t="s">
        <v>1620</v>
      </c>
      <c r="AC640" s="87" t="s">
        <v>1854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4">
      <c r="A641" s="70">
        <v>641</v>
      </c>
      <c r="B641" s="74" t="s">
        <v>1855</v>
      </c>
      <c r="C641" s="58" t="s">
        <v>812</v>
      </c>
      <c r="D641" s="21" t="s">
        <v>1</v>
      </c>
      <c r="E641" s="23" t="s">
        <v>1</v>
      </c>
      <c r="F641" s="86" t="s">
        <v>844</v>
      </c>
      <c r="G641" s="75" t="s">
        <v>926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1611</v>
      </c>
      <c r="P641" s="72" t="s">
        <v>1609</v>
      </c>
      <c r="Q641" s="32" t="s">
        <v>1610</v>
      </c>
      <c r="R641" s="72" t="s">
        <v>1612</v>
      </c>
      <c r="S641" s="85" t="s">
        <v>1856</v>
      </c>
      <c r="T641" s="72" t="s">
        <v>1614</v>
      </c>
      <c r="U641" s="32" t="s">
        <v>1857</v>
      </c>
      <c r="V641" s="72" t="s">
        <v>1616</v>
      </c>
      <c r="W641" s="32" t="s">
        <v>1858</v>
      </c>
      <c r="X641" s="72" t="s">
        <v>1618</v>
      </c>
      <c r="Y641" s="32">
        <v>-25.502777770000002</v>
      </c>
      <c r="Z641" s="72" t="s">
        <v>1619</v>
      </c>
      <c r="AA641" s="32">
        <v>-50.637499990000002</v>
      </c>
      <c r="AB641" s="72" t="s">
        <v>1620</v>
      </c>
      <c r="AC641" s="87" t="s">
        <v>1859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4">
      <c r="A642" s="70">
        <v>642</v>
      </c>
      <c r="B642" s="74" t="s">
        <v>1860</v>
      </c>
      <c r="C642" s="58" t="s">
        <v>812</v>
      </c>
      <c r="D642" s="21" t="s">
        <v>1</v>
      </c>
      <c r="E642" s="23" t="s">
        <v>1</v>
      </c>
      <c r="F642" s="86" t="s">
        <v>844</v>
      </c>
      <c r="G642" s="75" t="s">
        <v>884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1611</v>
      </c>
      <c r="P642" s="72" t="s">
        <v>1609</v>
      </c>
      <c r="Q642" s="32" t="s">
        <v>1610</v>
      </c>
      <c r="R642" s="72" t="s">
        <v>1612</v>
      </c>
      <c r="S642" s="85" t="s">
        <v>1808</v>
      </c>
      <c r="T642" s="72" t="s">
        <v>1614</v>
      </c>
      <c r="U642" s="32" t="s">
        <v>1861</v>
      </c>
      <c r="V642" s="72" t="s">
        <v>1616</v>
      </c>
      <c r="W642" s="32" t="s">
        <v>1862</v>
      </c>
      <c r="X642" s="72" t="s">
        <v>1618</v>
      </c>
      <c r="Y642" s="32">
        <v>-4.2769444300000004</v>
      </c>
      <c r="Z642" s="72" t="s">
        <v>1619</v>
      </c>
      <c r="AA642" s="32">
        <v>-55.993055550000001</v>
      </c>
      <c r="AB642" s="72" t="s">
        <v>1620</v>
      </c>
      <c r="AC642" s="87" t="s">
        <v>1863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4">
      <c r="A643" s="70">
        <v>643</v>
      </c>
      <c r="B643" s="74" t="s">
        <v>1864</v>
      </c>
      <c r="C643" s="58" t="s">
        <v>812</v>
      </c>
      <c r="D643" s="21" t="s">
        <v>1</v>
      </c>
      <c r="E643" s="23" t="s">
        <v>1</v>
      </c>
      <c r="F643" s="86" t="s">
        <v>844</v>
      </c>
      <c r="G643" s="75" t="s">
        <v>934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1611</v>
      </c>
      <c r="P643" s="72" t="s">
        <v>1609</v>
      </c>
      <c r="Q643" s="32" t="s">
        <v>1610</v>
      </c>
      <c r="R643" s="72" t="s">
        <v>1612</v>
      </c>
      <c r="S643" s="85" t="s">
        <v>1865</v>
      </c>
      <c r="T643" s="72" t="s">
        <v>1614</v>
      </c>
      <c r="U643" s="32" t="s">
        <v>1866</v>
      </c>
      <c r="V643" s="72" t="s">
        <v>1616</v>
      </c>
      <c r="W643" s="32" t="s">
        <v>1867</v>
      </c>
      <c r="X643" s="72" t="s">
        <v>1618</v>
      </c>
      <c r="Y643" s="32">
        <v>-17.859722219999998</v>
      </c>
      <c r="Z643" s="72" t="s">
        <v>1619</v>
      </c>
      <c r="AA643" s="32">
        <v>-42.852777770000003</v>
      </c>
      <c r="AB643" s="72" t="s">
        <v>1620</v>
      </c>
      <c r="AC643" s="87" t="s">
        <v>1868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4">
      <c r="A644" s="70">
        <v>644</v>
      </c>
      <c r="B644" s="74" t="s">
        <v>1869</v>
      </c>
      <c r="C644" s="58" t="s">
        <v>812</v>
      </c>
      <c r="D644" s="21" t="s">
        <v>1</v>
      </c>
      <c r="E644" s="23" t="s">
        <v>1</v>
      </c>
      <c r="F644" s="86" t="s">
        <v>844</v>
      </c>
      <c r="G644" s="75" t="s">
        <v>942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1611</v>
      </c>
      <c r="P644" s="72" t="s">
        <v>1609</v>
      </c>
      <c r="Q644" s="32" t="s">
        <v>1610</v>
      </c>
      <c r="R644" s="72" t="s">
        <v>1612</v>
      </c>
      <c r="S644" s="85" t="s">
        <v>1870</v>
      </c>
      <c r="T644" s="72" t="s">
        <v>1614</v>
      </c>
      <c r="U644" s="32" t="s">
        <v>1871</v>
      </c>
      <c r="V644" s="72" t="s">
        <v>1616</v>
      </c>
      <c r="W644" s="32" t="s">
        <v>1872</v>
      </c>
      <c r="X644" s="72" t="s">
        <v>1618</v>
      </c>
      <c r="Y644" s="32">
        <v>-21.20444444</v>
      </c>
      <c r="Z644" s="72" t="s">
        <v>1619</v>
      </c>
      <c r="AA644" s="32">
        <v>-41.905555550000003</v>
      </c>
      <c r="AB644" s="72" t="s">
        <v>1620</v>
      </c>
      <c r="AC644" s="87" t="s">
        <v>1873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4">
      <c r="A645" s="70">
        <v>645</v>
      </c>
      <c r="B645" s="74" t="s">
        <v>1874</v>
      </c>
      <c r="C645" s="58" t="s">
        <v>812</v>
      </c>
      <c r="D645" s="21" t="s">
        <v>1</v>
      </c>
      <c r="E645" s="23" t="s">
        <v>1</v>
      </c>
      <c r="F645" s="86" t="s">
        <v>844</v>
      </c>
      <c r="G645" s="75" t="s">
        <v>934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1611</v>
      </c>
      <c r="P645" s="72" t="s">
        <v>1609</v>
      </c>
      <c r="Q645" s="32" t="s">
        <v>1610</v>
      </c>
      <c r="R645" s="72" t="s">
        <v>1612</v>
      </c>
      <c r="S645" s="85" t="s">
        <v>1875</v>
      </c>
      <c r="T645" s="72" t="s">
        <v>1614</v>
      </c>
      <c r="U645" s="32" t="s">
        <v>1876</v>
      </c>
      <c r="V645" s="72" t="s">
        <v>1616</v>
      </c>
      <c r="W645" s="32" t="s">
        <v>1877</v>
      </c>
      <c r="X645" s="72" t="s">
        <v>1618</v>
      </c>
      <c r="Y645" s="32">
        <v>-15.448055549999999</v>
      </c>
      <c r="Z645" s="72" t="s">
        <v>1619</v>
      </c>
      <c r="AA645" s="32">
        <v>-44.366388880000002</v>
      </c>
      <c r="AB645" s="72" t="s">
        <v>1620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4">
      <c r="A646" s="70">
        <v>646</v>
      </c>
      <c r="B646" s="74" t="s">
        <v>1878</v>
      </c>
      <c r="C646" s="58" t="s">
        <v>812</v>
      </c>
      <c r="D646" s="21" t="s">
        <v>1</v>
      </c>
      <c r="E646" s="23" t="s">
        <v>1</v>
      </c>
      <c r="F646" s="86" t="s">
        <v>844</v>
      </c>
      <c r="G646" s="75" t="s">
        <v>920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1611</v>
      </c>
      <c r="P646" s="72" t="s">
        <v>1609</v>
      </c>
      <c r="Q646" s="32" t="s">
        <v>1610</v>
      </c>
      <c r="R646" s="72" t="s">
        <v>1612</v>
      </c>
      <c r="S646" s="85" t="s">
        <v>1879</v>
      </c>
      <c r="T646" s="72" t="s">
        <v>1614</v>
      </c>
      <c r="U646" s="32" t="s">
        <v>1880</v>
      </c>
      <c r="V646" s="72" t="s">
        <v>1616</v>
      </c>
      <c r="W646" s="32" t="s">
        <v>1881</v>
      </c>
      <c r="X646" s="72" t="s">
        <v>1618</v>
      </c>
      <c r="Y646" s="32">
        <v>-17.923611099999999</v>
      </c>
      <c r="Z646" s="72" t="s">
        <v>1619</v>
      </c>
      <c r="AA646" s="32">
        <v>-51.71749999</v>
      </c>
      <c r="AB646" s="72" t="s">
        <v>1620</v>
      </c>
      <c r="AC646" s="87" t="s">
        <v>1882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4">
      <c r="A647" s="70">
        <v>647</v>
      </c>
      <c r="B647" s="74" t="s">
        <v>1883</v>
      </c>
      <c r="C647" s="58" t="s">
        <v>812</v>
      </c>
      <c r="D647" s="21" t="s">
        <v>1</v>
      </c>
      <c r="E647" s="23" t="s">
        <v>1</v>
      </c>
      <c r="F647" s="86" t="s">
        <v>844</v>
      </c>
      <c r="G647" s="75" t="s">
        <v>906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1611</v>
      </c>
      <c r="P647" s="72" t="s">
        <v>1609</v>
      </c>
      <c r="Q647" s="32" t="s">
        <v>1610</v>
      </c>
      <c r="R647" s="72" t="s">
        <v>1612</v>
      </c>
      <c r="S647" s="85" t="s">
        <v>1660</v>
      </c>
      <c r="T647" s="72" t="s">
        <v>1614</v>
      </c>
      <c r="U647" s="32" t="s">
        <v>1884</v>
      </c>
      <c r="V647" s="72" t="s">
        <v>1616</v>
      </c>
      <c r="W647" s="32" t="s">
        <v>1885</v>
      </c>
      <c r="X647" s="72" t="s">
        <v>1618</v>
      </c>
      <c r="Y647" s="32">
        <v>-7.09527777</v>
      </c>
      <c r="Z647" s="72" t="s">
        <v>1619</v>
      </c>
      <c r="AA647" s="32">
        <v>-34.848611099999999</v>
      </c>
      <c r="AB647" s="72" t="s">
        <v>1620</v>
      </c>
      <c r="AC647" s="87" t="s">
        <v>1886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4">
      <c r="A648" s="70">
        <v>648</v>
      </c>
      <c r="B648" s="74" t="s">
        <v>1887</v>
      </c>
      <c r="C648" s="58" t="s">
        <v>812</v>
      </c>
      <c r="D648" s="21" t="s">
        <v>1</v>
      </c>
      <c r="E648" s="23" t="s">
        <v>1</v>
      </c>
      <c r="F648" s="86" t="s">
        <v>844</v>
      </c>
      <c r="G648" s="75" t="s">
        <v>934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1611</v>
      </c>
      <c r="P648" s="72" t="s">
        <v>1609</v>
      </c>
      <c r="Q648" s="32" t="s">
        <v>1610</v>
      </c>
      <c r="R648" s="72" t="s">
        <v>1612</v>
      </c>
      <c r="S648" s="85" t="s">
        <v>1888</v>
      </c>
      <c r="T648" s="72" t="s">
        <v>1614</v>
      </c>
      <c r="U648" s="32" t="s">
        <v>1889</v>
      </c>
      <c r="V648" s="72" t="s">
        <v>1616</v>
      </c>
      <c r="W648" s="32" t="s">
        <v>1890</v>
      </c>
      <c r="X648" s="72" t="s">
        <v>1618</v>
      </c>
      <c r="Y648" s="32">
        <v>-21.769999989999999</v>
      </c>
      <c r="Z648" s="72" t="s">
        <v>1619</v>
      </c>
      <c r="AA648" s="32">
        <v>-43.36444444</v>
      </c>
      <c r="AB648" s="72" t="s">
        <v>1620</v>
      </c>
      <c r="AC648" s="87" t="s">
        <v>1891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4">
      <c r="A649" s="70">
        <v>649</v>
      </c>
      <c r="B649" s="74" t="s">
        <v>1892</v>
      </c>
      <c r="C649" s="58" t="s">
        <v>812</v>
      </c>
      <c r="D649" s="21" t="s">
        <v>1</v>
      </c>
      <c r="E649" s="23" t="s">
        <v>1</v>
      </c>
      <c r="F649" s="86" t="s">
        <v>844</v>
      </c>
      <c r="G649" s="75" t="s">
        <v>878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1611</v>
      </c>
      <c r="P649" s="72" t="s">
        <v>1609</v>
      </c>
      <c r="Q649" s="32" t="s">
        <v>1610</v>
      </c>
      <c r="R649" s="72" t="s">
        <v>1612</v>
      </c>
      <c r="S649" s="85" t="s">
        <v>1893</v>
      </c>
      <c r="T649" s="72" t="s">
        <v>1614</v>
      </c>
      <c r="U649" s="32" t="s">
        <v>1894</v>
      </c>
      <c r="V649" s="72" t="s">
        <v>1616</v>
      </c>
      <c r="W649" s="32" t="s">
        <v>1895</v>
      </c>
      <c r="X649" s="72" t="s">
        <v>1618</v>
      </c>
      <c r="Y649" s="32">
        <v>-7.2613888800000002</v>
      </c>
      <c r="Z649" s="72" t="s">
        <v>1619</v>
      </c>
      <c r="AA649" s="32">
        <v>-64.789999989999998</v>
      </c>
      <c r="AB649" s="72" t="s">
        <v>1620</v>
      </c>
      <c r="AC649" s="87" t="s">
        <v>1896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4">
      <c r="A650" s="70">
        <v>650</v>
      </c>
      <c r="B650" s="74" t="s">
        <v>1897</v>
      </c>
      <c r="C650" s="58" t="s">
        <v>812</v>
      </c>
      <c r="D650" s="21" t="s">
        <v>1</v>
      </c>
      <c r="E650" s="23" t="s">
        <v>1</v>
      </c>
      <c r="F650" s="86" t="s">
        <v>844</v>
      </c>
      <c r="G650" s="75" t="s">
        <v>934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1611</v>
      </c>
      <c r="P650" s="72" t="s">
        <v>1609</v>
      </c>
      <c r="Q650" s="32" t="s">
        <v>1610</v>
      </c>
      <c r="R650" s="72" t="s">
        <v>1612</v>
      </c>
      <c r="S650" s="85" t="s">
        <v>1898</v>
      </c>
      <c r="T650" s="72" t="s">
        <v>1614</v>
      </c>
      <c r="U650" s="32" t="s">
        <v>1899</v>
      </c>
      <c r="V650" s="72" t="s">
        <v>1616</v>
      </c>
      <c r="W650" s="32" t="s">
        <v>1900</v>
      </c>
      <c r="X650" s="72" t="s">
        <v>1618</v>
      </c>
      <c r="Y650" s="32">
        <v>-21.226111100000001</v>
      </c>
      <c r="Z650" s="72" t="s">
        <v>1619</v>
      </c>
      <c r="AA650" s="32">
        <v>-44.979722209999998</v>
      </c>
      <c r="AB650" s="72" t="s">
        <v>1620</v>
      </c>
      <c r="AC650" s="87" t="s">
        <v>1901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4">
      <c r="A651" s="70">
        <v>651</v>
      </c>
      <c r="B651" s="74" t="s">
        <v>1902</v>
      </c>
      <c r="C651" s="58" t="s">
        <v>812</v>
      </c>
      <c r="D651" s="21" t="s">
        <v>1</v>
      </c>
      <c r="E651" s="23" t="s">
        <v>1</v>
      </c>
      <c r="F651" s="86" t="s">
        <v>844</v>
      </c>
      <c r="G651" s="75" t="s">
        <v>914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1611</v>
      </c>
      <c r="P651" s="72" t="s">
        <v>1609</v>
      </c>
      <c r="Q651" s="32" t="s">
        <v>1610</v>
      </c>
      <c r="R651" s="72" t="s">
        <v>1612</v>
      </c>
      <c r="S651" s="85" t="s">
        <v>1903</v>
      </c>
      <c r="T651" s="72" t="s">
        <v>1614</v>
      </c>
      <c r="U651" s="32" t="s">
        <v>1904</v>
      </c>
      <c r="V651" s="72" t="s">
        <v>1616</v>
      </c>
      <c r="W651" s="32" t="s">
        <v>1905</v>
      </c>
      <c r="X651" s="72" t="s">
        <v>1618</v>
      </c>
      <c r="Y651" s="32">
        <v>-12.55777777</v>
      </c>
      <c r="Z651" s="72" t="s">
        <v>1619</v>
      </c>
      <c r="AA651" s="32">
        <v>-41.388888880000003</v>
      </c>
      <c r="AB651" s="72" t="s">
        <v>1620</v>
      </c>
      <c r="AC651" s="87" t="s">
        <v>1906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4">
      <c r="A652" s="70">
        <v>652</v>
      </c>
      <c r="B652" s="74" t="s">
        <v>1907</v>
      </c>
      <c r="C652" s="58" t="s">
        <v>812</v>
      </c>
      <c r="D652" s="21" t="s">
        <v>1</v>
      </c>
      <c r="E652" s="23" t="s">
        <v>1</v>
      </c>
      <c r="F652" s="86" t="s">
        <v>844</v>
      </c>
      <c r="G652" s="75" t="s">
        <v>926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1611</v>
      </c>
      <c r="P652" s="72" t="s">
        <v>1609</v>
      </c>
      <c r="Q652" s="32" t="s">
        <v>1610</v>
      </c>
      <c r="R652" s="72" t="s">
        <v>1612</v>
      </c>
      <c r="S652" s="85" t="s">
        <v>1908</v>
      </c>
      <c r="T652" s="72" t="s">
        <v>1614</v>
      </c>
      <c r="U652" s="32" t="s">
        <v>1909</v>
      </c>
      <c r="V652" s="72" t="s">
        <v>1616</v>
      </c>
      <c r="W652" s="32" t="s">
        <v>1910</v>
      </c>
      <c r="X652" s="72" t="s">
        <v>1618</v>
      </c>
      <c r="Y652" s="32">
        <v>-23.32555554</v>
      </c>
      <c r="Z652" s="72" t="s">
        <v>1619</v>
      </c>
      <c r="AA652" s="32">
        <v>-51.141666659999999</v>
      </c>
      <c r="AB652" s="72" t="s">
        <v>1620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4">
      <c r="A653" s="70">
        <v>653</v>
      </c>
      <c r="B653" s="74" t="s">
        <v>1911</v>
      </c>
      <c r="C653" s="58" t="s">
        <v>812</v>
      </c>
      <c r="D653" s="21" t="s">
        <v>1</v>
      </c>
      <c r="E653" s="23" t="s">
        <v>1</v>
      </c>
      <c r="F653" s="86" t="s">
        <v>844</v>
      </c>
      <c r="G653" s="75" t="s">
        <v>900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1611</v>
      </c>
      <c r="P653" s="72" t="s">
        <v>1609</v>
      </c>
      <c r="Q653" s="32" t="s">
        <v>1610</v>
      </c>
      <c r="R653" s="72" t="s">
        <v>1612</v>
      </c>
      <c r="S653" s="85" t="s">
        <v>1912</v>
      </c>
      <c r="T653" s="72" t="s">
        <v>1614</v>
      </c>
      <c r="U653" s="32" t="s">
        <v>1913</v>
      </c>
      <c r="V653" s="72" t="s">
        <v>1616</v>
      </c>
      <c r="W653" s="32" t="s">
        <v>1914</v>
      </c>
      <c r="X653" s="72" t="s">
        <v>1618</v>
      </c>
      <c r="Y653" s="32">
        <v>-3.46972221</v>
      </c>
      <c r="Z653" s="72" t="s">
        <v>1619</v>
      </c>
      <c r="AA653" s="32">
        <v>-42.268055539999999</v>
      </c>
      <c r="AB653" s="72" t="s">
        <v>1620</v>
      </c>
      <c r="AC653" s="87" t="s">
        <v>1915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4">
      <c r="A654" s="70">
        <v>654</v>
      </c>
      <c r="B654" s="74" t="s">
        <v>1916</v>
      </c>
      <c r="C654" s="58" t="s">
        <v>812</v>
      </c>
      <c r="D654" s="21" t="s">
        <v>1</v>
      </c>
      <c r="E654" s="23" t="s">
        <v>1</v>
      </c>
      <c r="F654" s="86" t="s">
        <v>844</v>
      </c>
      <c r="G654" s="75" t="s">
        <v>892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1611</v>
      </c>
      <c r="P654" s="72" t="s">
        <v>1609</v>
      </c>
      <c r="Q654" s="32" t="s">
        <v>1610</v>
      </c>
      <c r="R654" s="72" t="s">
        <v>1612</v>
      </c>
      <c r="S654" s="85" t="s">
        <v>1818</v>
      </c>
      <c r="T654" s="72" t="s">
        <v>1614</v>
      </c>
      <c r="U654" s="32" t="s">
        <v>1917</v>
      </c>
      <c r="V654" s="72" t="s">
        <v>1616</v>
      </c>
      <c r="W654" s="32" t="s">
        <v>1918</v>
      </c>
      <c r="X654" s="72" t="s">
        <v>1618</v>
      </c>
      <c r="Y654" s="32">
        <v>-4.4999989999999997E-2</v>
      </c>
      <c r="Z654" s="72" t="s">
        <v>1619</v>
      </c>
      <c r="AA654" s="32">
        <v>-51.11</v>
      </c>
      <c r="AB654" s="72" t="s">
        <v>1620</v>
      </c>
      <c r="AC654" s="87" t="s">
        <v>1919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4">
      <c r="A655" s="70">
        <v>655</v>
      </c>
      <c r="B655" s="74" t="s">
        <v>1920</v>
      </c>
      <c r="C655" s="58" t="s">
        <v>812</v>
      </c>
      <c r="D655" s="21" t="s">
        <v>1</v>
      </c>
      <c r="E655" s="23" t="s">
        <v>1</v>
      </c>
      <c r="F655" s="86" t="s">
        <v>844</v>
      </c>
      <c r="G655" s="75" t="s">
        <v>878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1611</v>
      </c>
      <c r="P655" s="72" t="s">
        <v>1609</v>
      </c>
      <c r="Q655" s="32" t="s">
        <v>1610</v>
      </c>
      <c r="R655" s="72" t="s">
        <v>1612</v>
      </c>
      <c r="S655" s="85" t="s">
        <v>1888</v>
      </c>
      <c r="T655" s="72" t="s">
        <v>1614</v>
      </c>
      <c r="U655" s="32" t="s">
        <v>1921</v>
      </c>
      <c r="V655" s="72" t="s">
        <v>1616</v>
      </c>
      <c r="W655" s="32" t="s">
        <v>1922</v>
      </c>
      <c r="X655" s="72" t="s">
        <v>1618</v>
      </c>
      <c r="Y655" s="32">
        <v>-3.1033333299999999</v>
      </c>
      <c r="Z655" s="72" t="s">
        <v>1619</v>
      </c>
      <c r="AA655" s="32">
        <v>-60.016388880000001</v>
      </c>
      <c r="AB655" s="72" t="s">
        <v>1620</v>
      </c>
      <c r="AC655" s="87" t="s">
        <v>1923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4">
      <c r="A656" s="70">
        <v>656</v>
      </c>
      <c r="B656" s="74" t="s">
        <v>1924</v>
      </c>
      <c r="C656" s="58" t="s">
        <v>812</v>
      </c>
      <c r="D656" s="21" t="s">
        <v>1</v>
      </c>
      <c r="E656" s="23" t="s">
        <v>1</v>
      </c>
      <c r="F656" s="86" t="s">
        <v>844</v>
      </c>
      <c r="G656" s="75" t="s">
        <v>926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1611</v>
      </c>
      <c r="P656" s="72" t="s">
        <v>1609</v>
      </c>
      <c r="Q656" s="32" t="s">
        <v>1610</v>
      </c>
      <c r="R656" s="72" t="s">
        <v>1612</v>
      </c>
      <c r="S656" s="85" t="s">
        <v>1925</v>
      </c>
      <c r="T656" s="72" t="s">
        <v>1614</v>
      </c>
      <c r="U656" s="32" t="s">
        <v>1926</v>
      </c>
      <c r="V656" s="72" t="s">
        <v>1616</v>
      </c>
      <c r="W656" s="32" t="s">
        <v>1927</v>
      </c>
      <c r="X656" s="72" t="s">
        <v>1618</v>
      </c>
      <c r="Y656" s="32">
        <v>-23.405277770000001</v>
      </c>
      <c r="Z656" s="72" t="s">
        <v>1619</v>
      </c>
      <c r="AA656" s="32">
        <v>-51.932777770000001</v>
      </c>
      <c r="AB656" s="72" t="s">
        <v>1620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4">
      <c r="A657" s="70">
        <v>657</v>
      </c>
      <c r="B657" s="74" t="s">
        <v>1928</v>
      </c>
      <c r="C657" s="58" t="s">
        <v>812</v>
      </c>
      <c r="D657" s="21" t="s">
        <v>1</v>
      </c>
      <c r="E657" s="23" t="s">
        <v>1</v>
      </c>
      <c r="F657" s="86" t="s">
        <v>844</v>
      </c>
      <c r="G657" s="75" t="s">
        <v>884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1611</v>
      </c>
      <c r="P657" s="72" t="s">
        <v>1609</v>
      </c>
      <c r="Q657" s="32" t="s">
        <v>1610</v>
      </c>
      <c r="R657" s="72" t="s">
        <v>1612</v>
      </c>
      <c r="S657" s="85" t="s">
        <v>1929</v>
      </c>
      <c r="T657" s="72" t="s">
        <v>1614</v>
      </c>
      <c r="U657" s="32" t="s">
        <v>1930</v>
      </c>
      <c r="V657" s="72" t="s">
        <v>1616</v>
      </c>
      <c r="W657" s="32" t="s">
        <v>1931</v>
      </c>
      <c r="X657" s="72" t="s">
        <v>1618</v>
      </c>
      <c r="Y657" s="32">
        <v>-2</v>
      </c>
      <c r="Z657" s="72" t="s">
        <v>1619</v>
      </c>
      <c r="AA657" s="32">
        <v>-54.076388880000003</v>
      </c>
      <c r="AB657" s="72" t="s">
        <v>1620</v>
      </c>
      <c r="AC657" s="87" t="s">
        <v>1932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4">
      <c r="A658" s="70">
        <v>658</v>
      </c>
      <c r="B658" s="74" t="s">
        <v>1933</v>
      </c>
      <c r="C658" s="58" t="s">
        <v>812</v>
      </c>
      <c r="D658" s="21" t="s">
        <v>1</v>
      </c>
      <c r="E658" s="23" t="s">
        <v>1</v>
      </c>
      <c r="F658" s="86" t="s">
        <v>844</v>
      </c>
      <c r="G658" s="75" t="s">
        <v>906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1611</v>
      </c>
      <c r="P658" s="72" t="s">
        <v>1609</v>
      </c>
      <c r="Q658" s="32" t="s">
        <v>1610</v>
      </c>
      <c r="R658" s="72" t="s">
        <v>1612</v>
      </c>
      <c r="S658" s="85" t="s">
        <v>1934</v>
      </c>
      <c r="T658" s="72" t="s">
        <v>1614</v>
      </c>
      <c r="U658" s="32" t="s">
        <v>1935</v>
      </c>
      <c r="V658" s="72" t="s">
        <v>1616</v>
      </c>
      <c r="W658" s="32" t="s">
        <v>1936</v>
      </c>
      <c r="X658" s="72" t="s">
        <v>1618</v>
      </c>
      <c r="Y658" s="32">
        <v>-7.89444444</v>
      </c>
      <c r="Z658" s="72" t="s">
        <v>1619</v>
      </c>
      <c r="AA658" s="32">
        <v>-37.124722210000002</v>
      </c>
      <c r="AB658" s="72" t="s">
        <v>1620</v>
      </c>
      <c r="AC658" s="87" t="s">
        <v>1937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4">
      <c r="A659" s="70">
        <v>659</v>
      </c>
      <c r="B659" s="74" t="s">
        <v>1938</v>
      </c>
      <c r="C659" s="58" t="s">
        <v>812</v>
      </c>
      <c r="D659" s="21" t="s">
        <v>1</v>
      </c>
      <c r="E659" s="23" t="s">
        <v>1</v>
      </c>
      <c r="F659" s="86" t="s">
        <v>844</v>
      </c>
      <c r="G659" s="75" t="s">
        <v>934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1611</v>
      </c>
      <c r="P659" s="72" t="s">
        <v>1609</v>
      </c>
      <c r="Q659" s="32" t="s">
        <v>1610</v>
      </c>
      <c r="R659" s="72" t="s">
        <v>1612</v>
      </c>
      <c r="S659" s="85" t="s">
        <v>1660</v>
      </c>
      <c r="T659" s="72" t="s">
        <v>1614</v>
      </c>
      <c r="U659" s="32" t="s">
        <v>1939</v>
      </c>
      <c r="V659" s="72" t="s">
        <v>1616</v>
      </c>
      <c r="W659" s="32" t="s">
        <v>1940</v>
      </c>
      <c r="X659" s="72" t="s">
        <v>1618</v>
      </c>
      <c r="Y659" s="32">
        <v>-16.686388879999999</v>
      </c>
      <c r="Z659" s="72" t="s">
        <v>1619</v>
      </c>
      <c r="AA659" s="32">
        <v>-43.843888880000002</v>
      </c>
      <c r="AB659" s="72" t="s">
        <v>1620</v>
      </c>
      <c r="AC659" s="87" t="s">
        <v>1941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4">
      <c r="A660" s="70">
        <v>660</v>
      </c>
      <c r="B660" s="74" t="s">
        <v>1942</v>
      </c>
      <c r="C660" s="58" t="s">
        <v>812</v>
      </c>
      <c r="D660" s="21" t="s">
        <v>1</v>
      </c>
      <c r="E660" s="23" t="s">
        <v>1</v>
      </c>
      <c r="F660" s="86" t="s">
        <v>844</v>
      </c>
      <c r="G660" s="75" t="s">
        <v>902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1611</v>
      </c>
      <c r="P660" s="72" t="s">
        <v>1609</v>
      </c>
      <c r="Q660" s="32" t="s">
        <v>1610</v>
      </c>
      <c r="R660" s="72" t="s">
        <v>1612</v>
      </c>
      <c r="S660" s="85" t="s">
        <v>1943</v>
      </c>
      <c r="T660" s="72" t="s">
        <v>1614</v>
      </c>
      <c r="U660" s="32" t="s">
        <v>1944</v>
      </c>
      <c r="V660" s="72" t="s">
        <v>1616</v>
      </c>
      <c r="W660" s="32" t="s">
        <v>1945</v>
      </c>
      <c r="X660" s="72" t="s">
        <v>1618</v>
      </c>
      <c r="Y660" s="32">
        <v>-5.1366666600000004</v>
      </c>
      <c r="Z660" s="72" t="s">
        <v>1619</v>
      </c>
      <c r="AA660" s="32">
        <v>-38.356666660000002</v>
      </c>
      <c r="AB660" s="72" t="s">
        <v>1620</v>
      </c>
      <c r="AC660" s="87" t="s">
        <v>1946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4">
      <c r="A661" s="70">
        <v>661</v>
      </c>
      <c r="B661" s="74" t="s">
        <v>1947</v>
      </c>
      <c r="C661" s="58" t="s">
        <v>812</v>
      </c>
      <c r="D661" s="21" t="s">
        <v>1</v>
      </c>
      <c r="E661" s="23" t="s">
        <v>1</v>
      </c>
      <c r="F661" s="86" t="s">
        <v>844</v>
      </c>
      <c r="G661" s="75" t="s">
        <v>914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1611</v>
      </c>
      <c r="P661" s="72" t="s">
        <v>1609</v>
      </c>
      <c r="Q661" s="32" t="s">
        <v>1610</v>
      </c>
      <c r="R661" s="72" t="s">
        <v>1612</v>
      </c>
      <c r="S661" s="85" t="s">
        <v>1948</v>
      </c>
      <c r="T661" s="72" t="s">
        <v>1614</v>
      </c>
      <c r="U661" s="32" t="s">
        <v>1949</v>
      </c>
      <c r="V661" s="72" t="s">
        <v>1616</v>
      </c>
      <c r="W661" s="32" t="s">
        <v>1950</v>
      </c>
      <c r="X661" s="72" t="s">
        <v>1618</v>
      </c>
      <c r="Y661" s="32">
        <v>-11.54749999</v>
      </c>
      <c r="Z661" s="72" t="s">
        <v>1619</v>
      </c>
      <c r="AA661" s="32">
        <v>-41.151111110000002</v>
      </c>
      <c r="AB661" s="72" t="s">
        <v>1620</v>
      </c>
      <c r="AC661" s="87" t="s">
        <v>1951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4">
      <c r="A662" s="70">
        <v>662</v>
      </c>
      <c r="B662" s="74" t="s">
        <v>1952</v>
      </c>
      <c r="C662" s="58" t="s">
        <v>812</v>
      </c>
      <c r="D662" s="21" t="s">
        <v>1</v>
      </c>
      <c r="E662" s="23" t="s">
        <v>1</v>
      </c>
      <c r="F662" s="86" t="s">
        <v>844</v>
      </c>
      <c r="G662" s="75" t="s">
        <v>904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1611</v>
      </c>
      <c r="P662" s="72" t="s">
        <v>1609</v>
      </c>
      <c r="Q662" s="32" t="s">
        <v>1610</v>
      </c>
      <c r="R662" s="72" t="s">
        <v>1612</v>
      </c>
      <c r="S662" s="85" t="s">
        <v>1798</v>
      </c>
      <c r="T662" s="72" t="s">
        <v>1614</v>
      </c>
      <c r="U662" s="32" t="s">
        <v>1953</v>
      </c>
      <c r="V662" s="72" t="s">
        <v>1616</v>
      </c>
      <c r="W662" s="32" t="s">
        <v>1954</v>
      </c>
      <c r="X662" s="72" t="s">
        <v>1618</v>
      </c>
      <c r="Y662" s="32">
        <v>-5.8372222100000002</v>
      </c>
      <c r="Z662" s="72" t="s">
        <v>1619</v>
      </c>
      <c r="AA662" s="32">
        <v>-35.20777777</v>
      </c>
      <c r="AB662" s="72" t="s">
        <v>1620</v>
      </c>
      <c r="AC662" s="87" t="s">
        <v>1955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4">
      <c r="A663" s="70">
        <v>663</v>
      </c>
      <c r="B663" s="74" t="s">
        <v>1956</v>
      </c>
      <c r="C663" s="58" t="s">
        <v>812</v>
      </c>
      <c r="D663" s="21" t="s">
        <v>1</v>
      </c>
      <c r="E663" s="23" t="s">
        <v>1</v>
      </c>
      <c r="F663" s="86" t="s">
        <v>844</v>
      </c>
      <c r="G663" s="75" t="s">
        <v>916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1611</v>
      </c>
      <c r="P663" s="72" t="s">
        <v>1609</v>
      </c>
      <c r="Q663" s="32" t="s">
        <v>1610</v>
      </c>
      <c r="R663" s="72" t="s">
        <v>1612</v>
      </c>
      <c r="S663" s="85" t="s">
        <v>1957</v>
      </c>
      <c r="T663" s="72" t="s">
        <v>1614</v>
      </c>
      <c r="U663" s="32" t="s">
        <v>1958</v>
      </c>
      <c r="V663" s="72" t="s">
        <v>1616</v>
      </c>
      <c r="W663" s="32" t="s">
        <v>1959</v>
      </c>
      <c r="X663" s="72" t="s">
        <v>1618</v>
      </c>
      <c r="Y663" s="32">
        <v>-14.698055549999999</v>
      </c>
      <c r="Z663" s="72" t="s">
        <v>1619</v>
      </c>
      <c r="AA663" s="32">
        <v>-52.350277769999998</v>
      </c>
      <c r="AB663" s="72" t="s">
        <v>1620</v>
      </c>
      <c r="AC663" s="87" t="s">
        <v>1960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4">
      <c r="A664" s="70">
        <v>664</v>
      </c>
      <c r="B664" s="74" t="s">
        <v>1961</v>
      </c>
      <c r="C664" s="58" t="s">
        <v>812</v>
      </c>
      <c r="D664" s="21" t="s">
        <v>1</v>
      </c>
      <c r="E664" s="23" t="s">
        <v>1</v>
      </c>
      <c r="F664" s="86" t="s">
        <v>844</v>
      </c>
      <c r="G664" s="75" t="s">
        <v>908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1611</v>
      </c>
      <c r="P664" s="72" t="s">
        <v>1609</v>
      </c>
      <c r="Q664" s="32" t="s">
        <v>1610</v>
      </c>
      <c r="R664" s="72" t="s">
        <v>1612</v>
      </c>
      <c r="S664" s="85" t="s">
        <v>1962</v>
      </c>
      <c r="T664" s="72" t="s">
        <v>1614</v>
      </c>
      <c r="U664" s="32" t="s">
        <v>1963</v>
      </c>
      <c r="V664" s="72" t="s">
        <v>1616</v>
      </c>
      <c r="W664" s="32" t="s">
        <v>1964</v>
      </c>
      <c r="X664" s="72" t="s">
        <v>1618</v>
      </c>
      <c r="Y664" s="32">
        <v>-7.8794444300000004</v>
      </c>
      <c r="Z664" s="72" t="s">
        <v>1619</v>
      </c>
      <c r="AA664" s="32">
        <v>-40.091944439999999</v>
      </c>
      <c r="AB664" s="72" t="s">
        <v>1620</v>
      </c>
      <c r="AC664" s="87" t="s">
        <v>1965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4">
      <c r="A665" s="70">
        <v>665</v>
      </c>
      <c r="B665" s="74" t="s">
        <v>1966</v>
      </c>
      <c r="C665" s="58" t="s">
        <v>812</v>
      </c>
      <c r="D665" s="21" t="s">
        <v>1</v>
      </c>
      <c r="E665" s="23" t="s">
        <v>1</v>
      </c>
      <c r="F665" s="86" t="s">
        <v>844</v>
      </c>
      <c r="G665" s="75" t="s">
        <v>916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1611</v>
      </c>
      <c r="P665" s="72" t="s">
        <v>1609</v>
      </c>
      <c r="Q665" s="32" t="s">
        <v>1610</v>
      </c>
      <c r="R665" s="72" t="s">
        <v>1612</v>
      </c>
      <c r="S665" s="85" t="s">
        <v>1967</v>
      </c>
      <c r="T665" s="72" t="s">
        <v>1614</v>
      </c>
      <c r="U665" s="32" t="s">
        <v>1968</v>
      </c>
      <c r="V665" s="72" t="s">
        <v>1616</v>
      </c>
      <c r="W665" s="32" t="s">
        <v>1969</v>
      </c>
      <c r="X665" s="72" t="s">
        <v>1618</v>
      </c>
      <c r="Y665" s="32">
        <v>-15.7761111</v>
      </c>
      <c r="Z665" s="72" t="s">
        <v>1619</v>
      </c>
      <c r="AA665" s="32">
        <v>-56.071944430000002</v>
      </c>
      <c r="AB665" s="72" t="s">
        <v>1620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4">
      <c r="A666" s="70">
        <v>666</v>
      </c>
      <c r="B666" s="74" t="s">
        <v>1970</v>
      </c>
      <c r="C666" s="58" t="s">
        <v>812</v>
      </c>
      <c r="D666" s="21" t="s">
        <v>1</v>
      </c>
      <c r="E666" s="23" t="s">
        <v>1</v>
      </c>
      <c r="F666" s="86" t="s">
        <v>844</v>
      </c>
      <c r="G666" s="75" t="s">
        <v>890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1611</v>
      </c>
      <c r="P666" s="72" t="s">
        <v>1609</v>
      </c>
      <c r="Q666" s="32" t="s">
        <v>1610</v>
      </c>
      <c r="R666" s="72" t="s">
        <v>1612</v>
      </c>
      <c r="S666" s="85" t="s">
        <v>1971</v>
      </c>
      <c r="T666" s="72" t="s">
        <v>1614</v>
      </c>
      <c r="U666" s="32" t="s">
        <v>1972</v>
      </c>
      <c r="V666" s="72" t="s">
        <v>1616</v>
      </c>
      <c r="W666" s="32" t="s">
        <v>1973</v>
      </c>
      <c r="X666" s="72" t="s">
        <v>1618</v>
      </c>
      <c r="Y666" s="32">
        <v>-10.147777769999999</v>
      </c>
      <c r="Z666" s="72" t="s">
        <v>1619</v>
      </c>
      <c r="AA666" s="32">
        <v>-48.314444440000003</v>
      </c>
      <c r="AB666" s="72" t="s">
        <v>1620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4">
      <c r="A667" s="70">
        <v>667</v>
      </c>
      <c r="B667" s="74" t="s">
        <v>1974</v>
      </c>
      <c r="C667" s="58" t="s">
        <v>812</v>
      </c>
      <c r="D667" s="21" t="s">
        <v>1</v>
      </c>
      <c r="E667" s="23" t="s">
        <v>1</v>
      </c>
      <c r="F667" s="86" t="s">
        <v>844</v>
      </c>
      <c r="G667" s="75" t="s">
        <v>910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1611</v>
      </c>
      <c r="P667" s="72" t="s">
        <v>1609</v>
      </c>
      <c r="Q667" s="32" t="s">
        <v>1610</v>
      </c>
      <c r="R667" s="72" t="s">
        <v>1612</v>
      </c>
      <c r="S667" s="85" t="s">
        <v>1808</v>
      </c>
      <c r="T667" s="72" t="s">
        <v>1614</v>
      </c>
      <c r="U667" s="32" t="s">
        <v>1975</v>
      </c>
      <c r="V667" s="72" t="s">
        <v>1616</v>
      </c>
      <c r="W667" s="32" t="s">
        <v>1976</v>
      </c>
      <c r="X667" s="72" t="s">
        <v>1618</v>
      </c>
      <c r="Y667" s="32">
        <v>-9.4202777700000002</v>
      </c>
      <c r="Z667" s="72" t="s">
        <v>1619</v>
      </c>
      <c r="AA667" s="32">
        <v>-36.620277770000001</v>
      </c>
      <c r="AB667" s="72" t="s">
        <v>1620</v>
      </c>
      <c r="AC667" s="87" t="s">
        <v>1977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4">
      <c r="A668" s="70">
        <v>668</v>
      </c>
      <c r="B668" s="74" t="s">
        <v>1978</v>
      </c>
      <c r="C668" s="58" t="s">
        <v>812</v>
      </c>
      <c r="D668" s="21" t="s">
        <v>1</v>
      </c>
      <c r="E668" s="23" t="s">
        <v>1</v>
      </c>
      <c r="F668" s="86" t="s">
        <v>844</v>
      </c>
      <c r="G668" s="75" t="s">
        <v>934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1611</v>
      </c>
      <c r="P668" s="72" t="s">
        <v>1609</v>
      </c>
      <c r="Q668" s="32" t="s">
        <v>1610</v>
      </c>
      <c r="R668" s="72" t="s">
        <v>1612</v>
      </c>
      <c r="S668" s="85" t="s">
        <v>1979</v>
      </c>
      <c r="T668" s="72" t="s">
        <v>1614</v>
      </c>
      <c r="U668" s="32" t="s">
        <v>1980</v>
      </c>
      <c r="V668" s="72" t="s">
        <v>1616</v>
      </c>
      <c r="W668" s="32" t="s">
        <v>1981</v>
      </c>
      <c r="X668" s="72" t="s">
        <v>1618</v>
      </c>
      <c r="Y668" s="32">
        <v>-22.382777770000001</v>
      </c>
      <c r="Z668" s="72" t="s">
        <v>1619</v>
      </c>
      <c r="AA668" s="32">
        <v>-44.966944429999998</v>
      </c>
      <c r="AB668" s="72" t="s">
        <v>1620</v>
      </c>
      <c r="AC668" s="87" t="s">
        <v>1982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4">
      <c r="A669" s="70">
        <v>669</v>
      </c>
      <c r="B669" s="74" t="s">
        <v>1983</v>
      </c>
      <c r="C669" s="58" t="s">
        <v>812</v>
      </c>
      <c r="D669" s="21" t="s">
        <v>1</v>
      </c>
      <c r="E669" s="23" t="s">
        <v>1</v>
      </c>
      <c r="F669" s="86" t="s">
        <v>844</v>
      </c>
      <c r="G669" s="75" t="s">
        <v>932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1611</v>
      </c>
      <c r="P669" s="72" t="s">
        <v>1609</v>
      </c>
      <c r="Q669" s="32" t="s">
        <v>1610</v>
      </c>
      <c r="R669" s="72" t="s">
        <v>1612</v>
      </c>
      <c r="S669" s="85" t="s">
        <v>1984</v>
      </c>
      <c r="T669" s="72" t="s">
        <v>1614</v>
      </c>
      <c r="U669" s="32" t="s">
        <v>1985</v>
      </c>
      <c r="V669" s="72" t="s">
        <v>1616</v>
      </c>
      <c r="W669" s="32" t="s">
        <v>1986</v>
      </c>
      <c r="X669" s="72" t="s">
        <v>1618</v>
      </c>
      <c r="Y669" s="32">
        <v>-28.228611099999998</v>
      </c>
      <c r="Z669" s="72" t="s">
        <v>1619</v>
      </c>
      <c r="AA669" s="32">
        <v>-52.411944439999999</v>
      </c>
      <c r="AB669" s="72" t="s">
        <v>1620</v>
      </c>
      <c r="AC669" s="87" t="s">
        <v>1987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4">
      <c r="A670" s="70">
        <v>670</v>
      </c>
      <c r="B670" s="74" t="s">
        <v>1988</v>
      </c>
      <c r="C670" s="58" t="s">
        <v>812</v>
      </c>
      <c r="D670" s="21" t="s">
        <v>1</v>
      </c>
      <c r="E670" s="23" t="s">
        <v>1</v>
      </c>
      <c r="F670" s="86" t="s">
        <v>844</v>
      </c>
      <c r="G670" s="75" t="s">
        <v>906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1611</v>
      </c>
      <c r="P670" s="72" t="s">
        <v>1609</v>
      </c>
      <c r="Q670" s="32" t="s">
        <v>1610</v>
      </c>
      <c r="R670" s="72" t="s">
        <v>1612</v>
      </c>
      <c r="S670" s="85" t="s">
        <v>1989</v>
      </c>
      <c r="T670" s="72" t="s">
        <v>1614</v>
      </c>
      <c r="U670" s="32" t="s">
        <v>1990</v>
      </c>
      <c r="V670" s="72" t="s">
        <v>1616</v>
      </c>
      <c r="W670" s="32" t="s">
        <v>1991</v>
      </c>
      <c r="X670" s="72" t="s">
        <v>1618</v>
      </c>
      <c r="Y670" s="32">
        <v>-7.0536111100000003</v>
      </c>
      <c r="Z670" s="72" t="s">
        <v>1619</v>
      </c>
      <c r="AA670" s="32">
        <v>-37.273888880000001</v>
      </c>
      <c r="AB670" s="72" t="s">
        <v>1620</v>
      </c>
      <c r="AC670" s="87" t="s">
        <v>1992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4">
      <c r="A671" s="70">
        <v>671</v>
      </c>
      <c r="B671" s="74" t="s">
        <v>1993</v>
      </c>
      <c r="C671" s="58" t="s">
        <v>812</v>
      </c>
      <c r="D671" s="21" t="s">
        <v>1</v>
      </c>
      <c r="E671" s="23" t="s">
        <v>1</v>
      </c>
      <c r="F671" s="86" t="s">
        <v>844</v>
      </c>
      <c r="G671" s="75" t="s">
        <v>900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1611</v>
      </c>
      <c r="P671" s="72" t="s">
        <v>1609</v>
      </c>
      <c r="Q671" s="32" t="s">
        <v>1610</v>
      </c>
      <c r="R671" s="72" t="s">
        <v>1612</v>
      </c>
      <c r="S671" s="85" t="s">
        <v>1994</v>
      </c>
      <c r="T671" s="72" t="s">
        <v>1614</v>
      </c>
      <c r="U671" s="32" t="s">
        <v>1995</v>
      </c>
      <c r="V671" s="72" t="s">
        <v>1616</v>
      </c>
      <c r="W671" s="32" t="s">
        <v>1996</v>
      </c>
      <c r="X671" s="72" t="s">
        <v>1618</v>
      </c>
      <c r="Y671" s="32">
        <v>-8.1322222100000001</v>
      </c>
      <c r="Z671" s="72" t="s">
        <v>1619</v>
      </c>
      <c r="AA671" s="32">
        <v>-41.14305555</v>
      </c>
      <c r="AB671" s="72" t="s">
        <v>1620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4">
      <c r="A672" s="70">
        <v>672</v>
      </c>
      <c r="B672" s="74" t="s">
        <v>1997</v>
      </c>
      <c r="C672" s="58" t="s">
        <v>812</v>
      </c>
      <c r="D672" s="21" t="s">
        <v>1</v>
      </c>
      <c r="E672" s="23" t="s">
        <v>1</v>
      </c>
      <c r="F672" s="86" t="s">
        <v>844</v>
      </c>
      <c r="G672" s="75" t="s">
        <v>934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1611</v>
      </c>
      <c r="P672" s="72" t="s">
        <v>1609</v>
      </c>
      <c r="Q672" s="32" t="s">
        <v>1610</v>
      </c>
      <c r="R672" s="72" t="s">
        <v>1612</v>
      </c>
      <c r="S672" s="85" t="s">
        <v>1998</v>
      </c>
      <c r="T672" s="72" t="s">
        <v>1614</v>
      </c>
      <c r="U672" s="32" t="s">
        <v>1999</v>
      </c>
      <c r="V672" s="72" t="s">
        <v>1616</v>
      </c>
      <c r="W672" s="32" t="s">
        <v>2000</v>
      </c>
      <c r="X672" s="72" t="s">
        <v>1618</v>
      </c>
      <c r="Y672" s="32">
        <v>-16.009444439999999</v>
      </c>
      <c r="Z672" s="72" t="s">
        <v>1619</v>
      </c>
      <c r="AA672" s="32">
        <v>-41.281111099999997</v>
      </c>
      <c r="AB672" s="72" t="s">
        <v>1620</v>
      </c>
      <c r="AC672" s="87" t="s">
        <v>2001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4">
      <c r="A673" s="70">
        <v>673</v>
      </c>
      <c r="B673" s="74" t="s">
        <v>2002</v>
      </c>
      <c r="C673" s="58" t="s">
        <v>812</v>
      </c>
      <c r="D673" s="21" t="s">
        <v>1</v>
      </c>
      <c r="E673" s="23" t="s">
        <v>1</v>
      </c>
      <c r="F673" s="86" t="s">
        <v>844</v>
      </c>
      <c r="G673" s="75" t="s">
        <v>890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1611</v>
      </c>
      <c r="P673" s="72" t="s">
        <v>1609</v>
      </c>
      <c r="Q673" s="32" t="s">
        <v>1610</v>
      </c>
      <c r="R673" s="72" t="s">
        <v>1612</v>
      </c>
      <c r="S673" s="85" t="s">
        <v>2003</v>
      </c>
      <c r="T673" s="72" t="s">
        <v>1614</v>
      </c>
      <c r="U673" s="32" t="s">
        <v>2004</v>
      </c>
      <c r="V673" s="72" t="s">
        <v>1616</v>
      </c>
      <c r="W673" s="32" t="s">
        <v>2005</v>
      </c>
      <c r="X673" s="72" t="s">
        <v>1618</v>
      </c>
      <c r="Y673" s="32">
        <v>-8.9686111000000004</v>
      </c>
      <c r="Z673" s="72" t="s">
        <v>1619</v>
      </c>
      <c r="AA673" s="32">
        <v>-48.177222209999996</v>
      </c>
      <c r="AB673" s="72" t="s">
        <v>1620</v>
      </c>
      <c r="AC673" s="87" t="s">
        <v>2006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4">
      <c r="A674" s="70">
        <v>674</v>
      </c>
      <c r="B674" s="74" t="s">
        <v>2007</v>
      </c>
      <c r="C674" s="58" t="s">
        <v>812</v>
      </c>
      <c r="D674" s="21" t="s">
        <v>1</v>
      </c>
      <c r="E674" s="23" t="s">
        <v>1</v>
      </c>
      <c r="F674" s="86" t="s">
        <v>844</v>
      </c>
      <c r="G674" s="75" t="s">
        <v>890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1611</v>
      </c>
      <c r="P674" s="72" t="s">
        <v>1609</v>
      </c>
      <c r="Q674" s="32" t="s">
        <v>1610</v>
      </c>
      <c r="R674" s="72" t="s">
        <v>1612</v>
      </c>
      <c r="S674" s="85" t="s">
        <v>2008</v>
      </c>
      <c r="T674" s="72" t="s">
        <v>1614</v>
      </c>
      <c r="U674" s="32" t="s">
        <v>2009</v>
      </c>
      <c r="V674" s="72" t="s">
        <v>1616</v>
      </c>
      <c r="W674" s="32" t="s">
        <v>2010</v>
      </c>
      <c r="X674" s="72" t="s">
        <v>1618</v>
      </c>
      <c r="Y674" s="32">
        <v>-12.015277770000001</v>
      </c>
      <c r="Z674" s="72" t="s">
        <v>1619</v>
      </c>
      <c r="AA674" s="32">
        <v>-48.544999990000001</v>
      </c>
      <c r="AB674" s="72" t="s">
        <v>1620</v>
      </c>
      <c r="AC674" s="87" t="s">
        <v>2011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4">
      <c r="A675" s="70">
        <v>675</v>
      </c>
      <c r="B675" s="74" t="s">
        <v>2012</v>
      </c>
      <c r="C675" s="58" t="s">
        <v>812</v>
      </c>
      <c r="D675" s="21" t="s">
        <v>1</v>
      </c>
      <c r="E675" s="23" t="s">
        <v>1</v>
      </c>
      <c r="F675" s="86" t="s">
        <v>844</v>
      </c>
      <c r="G675" s="75" t="s">
        <v>932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1611</v>
      </c>
      <c r="P675" s="72" t="s">
        <v>1609</v>
      </c>
      <c r="Q675" s="32" t="s">
        <v>1610</v>
      </c>
      <c r="R675" s="72" t="s">
        <v>1612</v>
      </c>
      <c r="S675" s="85" t="s">
        <v>2013</v>
      </c>
      <c r="T675" s="72" t="s">
        <v>1614</v>
      </c>
      <c r="U675" s="32" t="s">
        <v>2014</v>
      </c>
      <c r="V675" s="72" t="s">
        <v>1616</v>
      </c>
      <c r="W675" s="32" t="s">
        <v>2015</v>
      </c>
      <c r="X675" s="72" t="s">
        <v>1618</v>
      </c>
      <c r="Y675" s="32">
        <v>-31.783333330000001</v>
      </c>
      <c r="Z675" s="72" t="s">
        <v>1619</v>
      </c>
      <c r="AA675" s="32">
        <v>-52.416666659999997</v>
      </c>
      <c r="AB675" s="72" t="s">
        <v>1620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4">
      <c r="A676" s="70">
        <v>676</v>
      </c>
      <c r="B676" s="74" t="s">
        <v>2016</v>
      </c>
      <c r="C676" s="58" t="s">
        <v>812</v>
      </c>
      <c r="D676" s="21" t="s">
        <v>1</v>
      </c>
      <c r="E676" s="23" t="s">
        <v>1</v>
      </c>
      <c r="F676" s="86" t="s">
        <v>844</v>
      </c>
      <c r="G676" s="75" t="s">
        <v>908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1611</v>
      </c>
      <c r="P676" s="72" t="s">
        <v>1609</v>
      </c>
      <c r="Q676" s="32" t="s">
        <v>1610</v>
      </c>
      <c r="R676" s="72" t="s">
        <v>1612</v>
      </c>
      <c r="S676" s="85" t="s">
        <v>2017</v>
      </c>
      <c r="T676" s="72" t="s">
        <v>1614</v>
      </c>
      <c r="U676" s="32" t="s">
        <v>2018</v>
      </c>
      <c r="V676" s="72" t="s">
        <v>1616</v>
      </c>
      <c r="W676" s="32" t="s">
        <v>2019</v>
      </c>
      <c r="X676" s="72" t="s">
        <v>1618</v>
      </c>
      <c r="Y676" s="32">
        <v>-9.3886111000000003</v>
      </c>
      <c r="Z676" s="72" t="s">
        <v>1619</v>
      </c>
      <c r="AA676" s="32">
        <v>-40.523333319999999</v>
      </c>
      <c r="AB676" s="72" t="s">
        <v>1620</v>
      </c>
      <c r="AC676" s="87" t="s">
        <v>2020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4">
      <c r="A677" s="70">
        <v>677</v>
      </c>
      <c r="B677" s="74" t="s">
        <v>2021</v>
      </c>
      <c r="C677" s="58" t="s">
        <v>812</v>
      </c>
      <c r="D677" s="21" t="s">
        <v>1</v>
      </c>
      <c r="E677" s="23" t="s">
        <v>1</v>
      </c>
      <c r="F677" s="86" t="s">
        <v>844</v>
      </c>
      <c r="G677" s="75" t="s">
        <v>920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1611</v>
      </c>
      <c r="P677" s="72" t="s">
        <v>1609</v>
      </c>
      <c r="Q677" s="32" t="s">
        <v>1610</v>
      </c>
      <c r="R677" s="72" t="s">
        <v>1612</v>
      </c>
      <c r="S677" s="85" t="s">
        <v>2022</v>
      </c>
      <c r="T677" s="72" t="s">
        <v>1614</v>
      </c>
      <c r="U677" s="32" t="s">
        <v>2023</v>
      </c>
      <c r="V677" s="72" t="s">
        <v>1616</v>
      </c>
      <c r="W677" s="32" t="s">
        <v>2024</v>
      </c>
      <c r="X677" s="72" t="s">
        <v>1618</v>
      </c>
      <c r="Y677" s="32">
        <v>-15.854722219999999</v>
      </c>
      <c r="Z677" s="72" t="s">
        <v>1619</v>
      </c>
      <c r="AA677" s="32">
        <v>-48.96611111</v>
      </c>
      <c r="AB677" s="72" t="s">
        <v>1620</v>
      </c>
      <c r="AC677" s="87" t="s">
        <v>2025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4">
      <c r="A678" s="70">
        <v>678</v>
      </c>
      <c r="B678" s="74" t="s">
        <v>2026</v>
      </c>
      <c r="C678" s="58" t="s">
        <v>812</v>
      </c>
      <c r="D678" s="21" t="s">
        <v>1</v>
      </c>
      <c r="E678" s="23" t="s">
        <v>1</v>
      </c>
      <c r="F678" s="86" t="s">
        <v>844</v>
      </c>
      <c r="G678" s="75" t="s">
        <v>932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1611</v>
      </c>
      <c r="P678" s="72" t="s">
        <v>1609</v>
      </c>
      <c r="Q678" s="32" t="s">
        <v>1610</v>
      </c>
      <c r="R678" s="72" t="s">
        <v>1612</v>
      </c>
      <c r="S678" s="85" t="s">
        <v>2027</v>
      </c>
      <c r="T678" s="72" t="s">
        <v>1614</v>
      </c>
      <c r="U678" s="32" t="s">
        <v>2028</v>
      </c>
      <c r="V678" s="72" t="s">
        <v>1616</v>
      </c>
      <c r="W678" s="32" t="s">
        <v>2029</v>
      </c>
      <c r="X678" s="72" t="s">
        <v>1618</v>
      </c>
      <c r="Y678" s="32">
        <v>-30.053611109999999</v>
      </c>
      <c r="Z678" s="72" t="s">
        <v>1619</v>
      </c>
      <c r="AA678" s="32">
        <v>-51.174722209999999</v>
      </c>
      <c r="AB678" s="72" t="s">
        <v>1620</v>
      </c>
      <c r="AC678" s="87" t="s">
        <v>2030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4">
      <c r="A679" s="70">
        <v>679</v>
      </c>
      <c r="B679" s="74" t="s">
        <v>2031</v>
      </c>
      <c r="C679" s="58" t="s">
        <v>812</v>
      </c>
      <c r="D679" s="21" t="s">
        <v>1</v>
      </c>
      <c r="E679" s="23" t="s">
        <v>1</v>
      </c>
      <c r="F679" s="86" t="s">
        <v>844</v>
      </c>
      <c r="G679" s="75" t="s">
        <v>884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1611</v>
      </c>
      <c r="P679" s="72" t="s">
        <v>1609</v>
      </c>
      <c r="Q679" s="32" t="s">
        <v>1610</v>
      </c>
      <c r="R679" s="72" t="s">
        <v>1612</v>
      </c>
      <c r="S679" s="85" t="s">
        <v>2032</v>
      </c>
      <c r="T679" s="72" t="s">
        <v>1614</v>
      </c>
      <c r="U679" s="32" t="s">
        <v>2033</v>
      </c>
      <c r="V679" s="72" t="s">
        <v>1616</v>
      </c>
      <c r="W679" s="32" t="s">
        <v>2034</v>
      </c>
      <c r="X679" s="72" t="s">
        <v>1618</v>
      </c>
      <c r="Y679" s="32">
        <v>-1.751055</v>
      </c>
      <c r="Z679" s="72" t="s">
        <v>1619</v>
      </c>
      <c r="AA679" s="32">
        <v>-52.236185999999996</v>
      </c>
      <c r="AB679" s="72" t="s">
        <v>1620</v>
      </c>
      <c r="AC679" s="87" t="s">
        <v>2035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4">
      <c r="A680" s="70">
        <v>680</v>
      </c>
      <c r="B680" s="74" t="s">
        <v>2036</v>
      </c>
      <c r="C680" s="58" t="s">
        <v>812</v>
      </c>
      <c r="D680" s="21" t="s">
        <v>1</v>
      </c>
      <c r="E680" s="23" t="s">
        <v>1</v>
      </c>
      <c r="F680" s="86" t="s">
        <v>844</v>
      </c>
      <c r="G680" s="75" t="s">
        <v>910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1611</v>
      </c>
      <c r="P680" s="72" t="s">
        <v>1609</v>
      </c>
      <c r="Q680" s="32" t="s">
        <v>1610</v>
      </c>
      <c r="R680" s="72" t="s">
        <v>1612</v>
      </c>
      <c r="S680" s="85" t="s">
        <v>2037</v>
      </c>
      <c r="T680" s="72" t="s">
        <v>1614</v>
      </c>
      <c r="U680" s="32" t="s">
        <v>2038</v>
      </c>
      <c r="V680" s="72" t="s">
        <v>1616</v>
      </c>
      <c r="W680" s="32" t="s">
        <v>2039</v>
      </c>
      <c r="X680" s="72" t="s">
        <v>1618</v>
      </c>
      <c r="Y680" s="32">
        <v>-9.1620120000000007</v>
      </c>
      <c r="Z680" s="72" t="s">
        <v>1619</v>
      </c>
      <c r="AA680" s="32">
        <v>-35.299880999999999</v>
      </c>
      <c r="AB680" s="72" t="s">
        <v>1620</v>
      </c>
      <c r="AC680" s="87" t="s">
        <v>2040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4">
      <c r="A681" s="70">
        <v>681</v>
      </c>
      <c r="B681" s="74" t="s">
        <v>2041</v>
      </c>
      <c r="C681" s="58" t="s">
        <v>812</v>
      </c>
      <c r="D681" s="21" t="s">
        <v>1</v>
      </c>
      <c r="E681" s="23" t="s">
        <v>1</v>
      </c>
      <c r="F681" s="86" t="s">
        <v>844</v>
      </c>
      <c r="G681" s="75" t="s">
        <v>890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1611</v>
      </c>
      <c r="P681" s="72" t="s">
        <v>1609</v>
      </c>
      <c r="Q681" s="32" t="s">
        <v>1610</v>
      </c>
      <c r="R681" s="72" t="s">
        <v>1612</v>
      </c>
      <c r="S681" s="85" t="s">
        <v>2042</v>
      </c>
      <c r="T681" s="72" t="s">
        <v>1614</v>
      </c>
      <c r="U681" s="32" t="s">
        <v>2043</v>
      </c>
      <c r="V681" s="72" t="s">
        <v>1616</v>
      </c>
      <c r="W681" s="32" t="s">
        <v>2044</v>
      </c>
      <c r="X681" s="72" t="s">
        <v>1618</v>
      </c>
      <c r="Y681" s="32">
        <v>-10.71083333</v>
      </c>
      <c r="Z681" s="72" t="s">
        <v>1619</v>
      </c>
      <c r="AA681" s="32">
        <v>-48.406388880000002</v>
      </c>
      <c r="AB681" s="72" t="s">
        <v>1620</v>
      </c>
      <c r="AC681" s="87" t="s">
        <v>2045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4">
      <c r="A682" s="70">
        <v>682</v>
      </c>
      <c r="B682" s="74" t="s">
        <v>2046</v>
      </c>
      <c r="C682" s="58" t="s">
        <v>812</v>
      </c>
      <c r="D682" s="21" t="s">
        <v>1</v>
      </c>
      <c r="E682" s="23" t="s">
        <v>1</v>
      </c>
      <c r="F682" s="86" t="s">
        <v>844</v>
      </c>
      <c r="G682" s="75" t="s">
        <v>920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1611</v>
      </c>
      <c r="P682" s="72" t="s">
        <v>1609</v>
      </c>
      <c r="Q682" s="32" t="s">
        <v>1610</v>
      </c>
      <c r="R682" s="72" t="s">
        <v>1612</v>
      </c>
      <c r="S682" s="85" t="s">
        <v>2047</v>
      </c>
      <c r="T682" s="72" t="s">
        <v>1614</v>
      </c>
      <c r="U682" s="32" t="s">
        <v>2048</v>
      </c>
      <c r="V682" s="72" t="s">
        <v>1616</v>
      </c>
      <c r="W682" s="32" t="s">
        <v>2049</v>
      </c>
      <c r="X682" s="72" t="s">
        <v>1618</v>
      </c>
      <c r="Y682" s="32">
        <v>-14.08916666</v>
      </c>
      <c r="Z682" s="72" t="s">
        <v>1619</v>
      </c>
      <c r="AA682" s="32">
        <v>-46.36666666</v>
      </c>
      <c r="AB682" s="72" t="s">
        <v>1620</v>
      </c>
      <c r="AC682" s="87" t="s">
        <v>2050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4">
      <c r="A683" s="70">
        <v>683</v>
      </c>
      <c r="B683" s="74" t="s">
        <v>2051</v>
      </c>
      <c r="C683" s="58" t="s">
        <v>812</v>
      </c>
      <c r="D683" s="21" t="s">
        <v>1</v>
      </c>
      <c r="E683" s="23" t="s">
        <v>1</v>
      </c>
      <c r="F683" s="86" t="s">
        <v>844</v>
      </c>
      <c r="G683" s="75" t="s">
        <v>912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1611</v>
      </c>
      <c r="P683" s="72" t="s">
        <v>1609</v>
      </c>
      <c r="Q683" s="32" t="s">
        <v>1610</v>
      </c>
      <c r="R683" s="72" t="s">
        <v>1612</v>
      </c>
      <c r="S683" s="85" t="s">
        <v>2052</v>
      </c>
      <c r="T683" s="72" t="s">
        <v>1614</v>
      </c>
      <c r="U683" s="32" t="s">
        <v>2053</v>
      </c>
      <c r="V683" s="72" t="s">
        <v>1616</v>
      </c>
      <c r="W683" s="32" t="s">
        <v>2054</v>
      </c>
      <c r="X683" s="72" t="s">
        <v>1618</v>
      </c>
      <c r="Y683" s="32">
        <v>-10.213888880000001</v>
      </c>
      <c r="Z683" s="72" t="s">
        <v>1619</v>
      </c>
      <c r="AA683" s="32">
        <v>-36.842222210000003</v>
      </c>
      <c r="AB683" s="72" t="s">
        <v>1620</v>
      </c>
      <c r="AC683" s="87" t="s">
        <v>2055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4">
      <c r="A684" s="70">
        <v>684</v>
      </c>
      <c r="B684" s="74" t="s">
        <v>2056</v>
      </c>
      <c r="C684" s="58" t="s">
        <v>812</v>
      </c>
      <c r="D684" s="21" t="s">
        <v>1</v>
      </c>
      <c r="E684" s="23" t="s">
        <v>1</v>
      </c>
      <c r="F684" s="86" t="s">
        <v>844</v>
      </c>
      <c r="G684" s="75" t="s">
        <v>902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1611</v>
      </c>
      <c r="P684" s="72" t="s">
        <v>1609</v>
      </c>
      <c r="Q684" s="32" t="s">
        <v>1610</v>
      </c>
      <c r="R684" s="72" t="s">
        <v>1612</v>
      </c>
      <c r="S684" s="85" t="s">
        <v>2057</v>
      </c>
      <c r="T684" s="72" t="s">
        <v>1614</v>
      </c>
      <c r="U684" s="32" t="s">
        <v>2058</v>
      </c>
      <c r="V684" s="72" t="s">
        <v>1616</v>
      </c>
      <c r="W684" s="32" t="s">
        <v>2059</v>
      </c>
      <c r="X684" s="72" t="s">
        <v>1618</v>
      </c>
      <c r="Y684" s="32">
        <v>-5.17305554</v>
      </c>
      <c r="Z684" s="72" t="s">
        <v>1619</v>
      </c>
      <c r="AA684" s="32">
        <v>-39.287222210000003</v>
      </c>
      <c r="AB684" s="72" t="s">
        <v>1620</v>
      </c>
      <c r="AC684" s="87" t="s">
        <v>2060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4">
      <c r="A685" s="70">
        <v>685</v>
      </c>
      <c r="B685" s="74" t="s">
        <v>2061</v>
      </c>
      <c r="C685" s="58" t="s">
        <v>812</v>
      </c>
      <c r="D685" s="21" t="s">
        <v>1</v>
      </c>
      <c r="E685" s="23" t="s">
        <v>1</v>
      </c>
      <c r="F685" s="86" t="s">
        <v>844</v>
      </c>
      <c r="G685" s="75" t="s">
        <v>934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1611</v>
      </c>
      <c r="P685" s="72" t="s">
        <v>1609</v>
      </c>
      <c r="Q685" s="32" t="s">
        <v>1610</v>
      </c>
      <c r="R685" s="72" t="s">
        <v>1612</v>
      </c>
      <c r="S685" s="85" t="s">
        <v>2062</v>
      </c>
      <c r="T685" s="72" t="s">
        <v>1614</v>
      </c>
      <c r="U685" s="32" t="s">
        <v>2063</v>
      </c>
      <c r="V685" s="72" t="s">
        <v>1616</v>
      </c>
      <c r="W685" s="32" t="s">
        <v>2064</v>
      </c>
      <c r="X685" s="72" t="s">
        <v>1618</v>
      </c>
      <c r="Y685" s="32">
        <v>-16.154862000000001</v>
      </c>
      <c r="Z685" s="72" t="s">
        <v>1619</v>
      </c>
      <c r="AA685" s="32">
        <v>-42.284920999999997</v>
      </c>
      <c r="AB685" s="72" t="s">
        <v>1620</v>
      </c>
      <c r="AC685" s="87" t="s">
        <v>2065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4">
      <c r="A686" s="70">
        <v>686</v>
      </c>
      <c r="B686" s="74" t="s">
        <v>2066</v>
      </c>
      <c r="C686" s="58" t="s">
        <v>812</v>
      </c>
      <c r="D686" s="21" t="s">
        <v>1</v>
      </c>
      <c r="E686" s="23" t="s">
        <v>1</v>
      </c>
      <c r="F686" s="86" t="s">
        <v>844</v>
      </c>
      <c r="G686" s="75" t="s">
        <v>932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1611</v>
      </c>
      <c r="P686" s="72" t="s">
        <v>1609</v>
      </c>
      <c r="Q686" s="32" t="s">
        <v>1610</v>
      </c>
      <c r="R686" s="72" t="s">
        <v>1612</v>
      </c>
      <c r="S686" s="85" t="s">
        <v>1660</v>
      </c>
      <c r="T686" s="72" t="s">
        <v>1614</v>
      </c>
      <c r="U686" s="32" t="s">
        <v>2067</v>
      </c>
      <c r="V686" s="72" t="s">
        <v>1616</v>
      </c>
      <c r="W686" s="32" t="s">
        <v>2068</v>
      </c>
      <c r="X686" s="72" t="s">
        <v>1618</v>
      </c>
      <c r="Y686" s="32">
        <v>-29.724722209999999</v>
      </c>
      <c r="Z686" s="72" t="s">
        <v>1619</v>
      </c>
      <c r="AA686" s="32">
        <v>-53.720555539999999</v>
      </c>
      <c r="AB686" s="72" t="s">
        <v>1620</v>
      </c>
      <c r="AC686" s="87" t="s">
        <v>2069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4">
      <c r="A687" s="70">
        <v>687</v>
      </c>
      <c r="B687" s="74" t="s">
        <v>2070</v>
      </c>
      <c r="C687" s="58" t="s">
        <v>812</v>
      </c>
      <c r="D687" s="21" t="s">
        <v>1</v>
      </c>
      <c r="E687" s="23" t="s">
        <v>1</v>
      </c>
      <c r="F687" s="86" t="s">
        <v>844</v>
      </c>
      <c r="G687" s="75" t="s">
        <v>942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1611</v>
      </c>
      <c r="P687" s="72" t="s">
        <v>1609</v>
      </c>
      <c r="Q687" s="32" t="s">
        <v>1610</v>
      </c>
      <c r="R687" s="72" t="s">
        <v>1612</v>
      </c>
      <c r="S687" s="85" t="s">
        <v>2071</v>
      </c>
      <c r="T687" s="72" t="s">
        <v>1614</v>
      </c>
      <c r="U687" s="32" t="s">
        <v>2072</v>
      </c>
      <c r="V687" s="72" t="s">
        <v>1616</v>
      </c>
      <c r="W687" s="32" t="s">
        <v>2073</v>
      </c>
      <c r="X687" s="72" t="s">
        <v>1618</v>
      </c>
      <c r="Y687" s="32">
        <v>-21.968055540000002</v>
      </c>
      <c r="Z687" s="72" t="s">
        <v>1619</v>
      </c>
      <c r="AA687" s="32">
        <v>-42.003055549999999</v>
      </c>
      <c r="AB687" s="72" t="s">
        <v>1620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4">
      <c r="A688" s="70">
        <v>688</v>
      </c>
      <c r="B688" s="74" t="s">
        <v>2074</v>
      </c>
      <c r="C688" s="58" t="s">
        <v>812</v>
      </c>
      <c r="D688" s="21" t="s">
        <v>1</v>
      </c>
      <c r="E688" s="23" t="s">
        <v>1</v>
      </c>
      <c r="F688" s="86" t="s">
        <v>844</v>
      </c>
      <c r="G688" s="75" t="s">
        <v>942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1611</v>
      </c>
      <c r="P688" s="72" t="s">
        <v>1609</v>
      </c>
      <c r="Q688" s="32" t="s">
        <v>1610</v>
      </c>
      <c r="R688" s="72" t="s">
        <v>1612</v>
      </c>
      <c r="S688" s="85" t="s">
        <v>2075</v>
      </c>
      <c r="T688" s="72" t="s">
        <v>1614</v>
      </c>
      <c r="U688" s="32" t="s">
        <v>2076</v>
      </c>
      <c r="V688" s="72" t="s">
        <v>1616</v>
      </c>
      <c r="W688" s="32" t="s">
        <v>2077</v>
      </c>
      <c r="X688" s="72" t="s">
        <v>1618</v>
      </c>
      <c r="Y688" s="32">
        <v>-21.536944439999999</v>
      </c>
      <c r="Z688" s="72" t="s">
        <v>1619</v>
      </c>
      <c r="AA688" s="32">
        <v>-42.160833330000003</v>
      </c>
      <c r="AB688" s="72" t="s">
        <v>1620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4">
      <c r="A689" s="70">
        <v>689</v>
      </c>
      <c r="B689" s="74" t="s">
        <v>2078</v>
      </c>
      <c r="C689" s="58" t="s">
        <v>812</v>
      </c>
      <c r="D689" s="21" t="s">
        <v>1</v>
      </c>
      <c r="E689" s="23" t="s">
        <v>1</v>
      </c>
      <c r="F689" s="86" t="s">
        <v>844</v>
      </c>
      <c r="G689" s="75" t="s">
        <v>906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1611</v>
      </c>
      <c r="P689" s="72" t="s">
        <v>1609</v>
      </c>
      <c r="Q689" s="32" t="s">
        <v>1610</v>
      </c>
      <c r="R689" s="72" t="s">
        <v>1612</v>
      </c>
      <c r="S689" s="85" t="s">
        <v>2079</v>
      </c>
      <c r="T689" s="72" t="s">
        <v>1614</v>
      </c>
      <c r="U689" s="32" t="s">
        <v>2080</v>
      </c>
      <c r="V689" s="72" t="s">
        <v>1616</v>
      </c>
      <c r="W689" s="32" t="s">
        <v>2081</v>
      </c>
      <c r="X689" s="72" t="s">
        <v>1618</v>
      </c>
      <c r="Y689" s="32">
        <v>-6.8358333299999998</v>
      </c>
      <c r="Z689" s="72" t="s">
        <v>1619</v>
      </c>
      <c r="AA689" s="32">
        <v>-38.31166666</v>
      </c>
      <c r="AB689" s="72" t="s">
        <v>1620</v>
      </c>
      <c r="AC689" s="87" t="s">
        <v>2082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4">
      <c r="A690" s="70">
        <v>690</v>
      </c>
      <c r="B690" s="74" t="s">
        <v>2083</v>
      </c>
      <c r="C690" s="58" t="s">
        <v>812</v>
      </c>
      <c r="D690" s="21" t="s">
        <v>1</v>
      </c>
      <c r="E690" s="23" t="s">
        <v>1</v>
      </c>
      <c r="F690" s="86" t="s">
        <v>844</v>
      </c>
      <c r="G690" s="75" t="s">
        <v>934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1611</v>
      </c>
      <c r="P690" s="72" t="s">
        <v>1609</v>
      </c>
      <c r="Q690" s="32" t="s">
        <v>1610</v>
      </c>
      <c r="R690" s="72" t="s">
        <v>1612</v>
      </c>
      <c r="S690" s="85" t="s">
        <v>2084</v>
      </c>
      <c r="T690" s="72" t="s">
        <v>1614</v>
      </c>
      <c r="U690" s="32" t="s">
        <v>2085</v>
      </c>
      <c r="V690" s="72" t="s">
        <v>1616</v>
      </c>
      <c r="W690" s="32" t="s">
        <v>2086</v>
      </c>
      <c r="X690" s="72" t="s">
        <v>1618</v>
      </c>
      <c r="Y690" s="32">
        <v>-22.12638888</v>
      </c>
      <c r="Z690" s="72" t="s">
        <v>1619</v>
      </c>
      <c r="AA690" s="32">
        <v>-45.043333330000003</v>
      </c>
      <c r="AB690" s="72" t="s">
        <v>1620</v>
      </c>
      <c r="AC690" s="87" t="s">
        <v>2087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4">
      <c r="A691" s="70">
        <v>691</v>
      </c>
      <c r="B691" s="74" t="s">
        <v>2088</v>
      </c>
      <c r="C691" s="58" t="s">
        <v>812</v>
      </c>
      <c r="D691" s="21" t="s">
        <v>1</v>
      </c>
      <c r="E691" s="23" t="s">
        <v>1</v>
      </c>
      <c r="F691" s="86" t="s">
        <v>844</v>
      </c>
      <c r="G691" s="75" t="s">
        <v>932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1611</v>
      </c>
      <c r="P691" s="72" t="s">
        <v>1609</v>
      </c>
      <c r="Q691" s="32" t="s">
        <v>1610</v>
      </c>
      <c r="R691" s="72" t="s">
        <v>1612</v>
      </c>
      <c r="S691" s="85" t="s">
        <v>2089</v>
      </c>
      <c r="T691" s="72" t="s">
        <v>1614</v>
      </c>
      <c r="U691" s="32" t="s">
        <v>2090</v>
      </c>
      <c r="V691" s="72" t="s">
        <v>1616</v>
      </c>
      <c r="W691" s="32" t="s">
        <v>2091</v>
      </c>
      <c r="X691" s="72" t="s">
        <v>1618</v>
      </c>
      <c r="Y691" s="32">
        <v>-28.417222209999998</v>
      </c>
      <c r="Z691" s="72" t="s">
        <v>1619</v>
      </c>
      <c r="AA691" s="32">
        <v>-54.962499999999999</v>
      </c>
      <c r="AB691" s="72" t="s">
        <v>1620</v>
      </c>
      <c r="AC691" s="87" t="s">
        <v>2092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4">
      <c r="A692" s="70">
        <v>692</v>
      </c>
      <c r="B692" s="74" t="s">
        <v>2093</v>
      </c>
      <c r="C692" s="58" t="s">
        <v>812</v>
      </c>
      <c r="D692" s="21" t="s">
        <v>1</v>
      </c>
      <c r="E692" s="23" t="s">
        <v>1</v>
      </c>
      <c r="F692" s="86" t="s">
        <v>844</v>
      </c>
      <c r="G692" s="75" t="s">
        <v>940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1611</v>
      </c>
      <c r="P692" s="72" t="s">
        <v>1609</v>
      </c>
      <c r="Q692" s="32" t="s">
        <v>1610</v>
      </c>
      <c r="R692" s="72" t="s">
        <v>1612</v>
      </c>
      <c r="S692" s="85" t="s">
        <v>2094</v>
      </c>
      <c r="T692" s="72" t="s">
        <v>1614</v>
      </c>
      <c r="U692" s="32" t="s">
        <v>2095</v>
      </c>
      <c r="V692" s="72" t="s">
        <v>1616</v>
      </c>
      <c r="W692" s="32" t="s">
        <v>2096</v>
      </c>
      <c r="X692" s="72" t="s">
        <v>1618</v>
      </c>
      <c r="Y692" s="32">
        <v>-23.496388880000001</v>
      </c>
      <c r="Z692" s="72" t="s">
        <v>1619</v>
      </c>
      <c r="AA692" s="32">
        <v>-46.619999989999997</v>
      </c>
      <c r="AB692" s="72" t="s">
        <v>1620</v>
      </c>
      <c r="AC692" s="87" t="s">
        <v>2097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4">
      <c r="A693" s="70">
        <v>693</v>
      </c>
      <c r="B693" s="74" t="s">
        <v>2098</v>
      </c>
      <c r="C693" s="58" t="s">
        <v>812</v>
      </c>
      <c r="D693" s="21" t="s">
        <v>1</v>
      </c>
      <c r="E693" s="23" t="s">
        <v>1</v>
      </c>
      <c r="F693" s="86" t="s">
        <v>844</v>
      </c>
      <c r="G693" s="75" t="s">
        <v>904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1611</v>
      </c>
      <c r="P693" s="72" t="s">
        <v>1609</v>
      </c>
      <c r="Q693" s="32" t="s">
        <v>1610</v>
      </c>
      <c r="R693" s="72" t="s">
        <v>1612</v>
      </c>
      <c r="S693" s="85" t="s">
        <v>2099</v>
      </c>
      <c r="T693" s="72" t="s">
        <v>1614</v>
      </c>
      <c r="U693" s="32" t="s">
        <v>2100</v>
      </c>
      <c r="V693" s="72" t="s">
        <v>1616</v>
      </c>
      <c r="W693" s="32" t="s">
        <v>2101</v>
      </c>
      <c r="X693" s="72" t="s">
        <v>1618</v>
      </c>
      <c r="Y693" s="32">
        <v>-6.4674999900000003</v>
      </c>
      <c r="Z693" s="72" t="s">
        <v>1619</v>
      </c>
      <c r="AA693" s="32">
        <v>-37.08499999</v>
      </c>
      <c r="AB693" s="72" t="s">
        <v>1620</v>
      </c>
      <c r="AC693" s="87" t="s">
        <v>2102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4">
      <c r="A694" s="70">
        <v>694</v>
      </c>
      <c r="B694" s="74" t="s">
        <v>2103</v>
      </c>
      <c r="C694" s="58" t="s">
        <v>812</v>
      </c>
      <c r="D694" s="21" t="s">
        <v>1</v>
      </c>
      <c r="E694" s="23" t="s">
        <v>1</v>
      </c>
      <c r="F694" s="86" t="s">
        <v>844</v>
      </c>
      <c r="G694" s="75" t="s">
        <v>908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1611</v>
      </c>
      <c r="P694" s="72" t="s">
        <v>1609</v>
      </c>
      <c r="Q694" s="32" t="s">
        <v>1610</v>
      </c>
      <c r="R694" s="72" t="s">
        <v>1612</v>
      </c>
      <c r="S694" s="85" t="s">
        <v>2104</v>
      </c>
      <c r="T694" s="72" t="s">
        <v>1614</v>
      </c>
      <c r="U694" s="32" t="s">
        <v>2105</v>
      </c>
      <c r="V694" s="72" t="s">
        <v>1616</v>
      </c>
      <c r="W694" s="32" t="s">
        <v>2106</v>
      </c>
      <c r="X694" s="72" t="s">
        <v>1618</v>
      </c>
      <c r="Y694" s="32">
        <v>-7.8396280000000003</v>
      </c>
      <c r="Z694" s="72" t="s">
        <v>1619</v>
      </c>
      <c r="AA694" s="32">
        <v>-35.801056000000003</v>
      </c>
      <c r="AB694" s="72" t="s">
        <v>1620</v>
      </c>
      <c r="AC694" s="87" t="s">
        <v>2107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4">
      <c r="A695" s="70">
        <v>695</v>
      </c>
      <c r="B695" s="74" t="s">
        <v>2108</v>
      </c>
      <c r="C695" s="58" t="s">
        <v>812</v>
      </c>
      <c r="D695" s="21" t="s">
        <v>1</v>
      </c>
      <c r="E695" s="23" t="s">
        <v>1</v>
      </c>
      <c r="F695" s="86" t="s">
        <v>844</v>
      </c>
      <c r="G695" s="75" t="s">
        <v>890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1611</v>
      </c>
      <c r="P695" s="72" t="s">
        <v>1609</v>
      </c>
      <c r="Q695" s="32" t="s">
        <v>1610</v>
      </c>
      <c r="R695" s="72" t="s">
        <v>1612</v>
      </c>
      <c r="S695" s="85" t="s">
        <v>2109</v>
      </c>
      <c r="T695" s="72" t="s">
        <v>1614</v>
      </c>
      <c r="U695" s="32" t="s">
        <v>2110</v>
      </c>
      <c r="V695" s="72" t="s">
        <v>1616</v>
      </c>
      <c r="W695" s="32" t="s">
        <v>2111</v>
      </c>
      <c r="X695" s="72" t="s">
        <v>1618</v>
      </c>
      <c r="Y695" s="32">
        <v>-12.402222220000001</v>
      </c>
      <c r="Z695" s="72" t="s">
        <v>1619</v>
      </c>
      <c r="AA695" s="32">
        <v>-46.438333329999999</v>
      </c>
      <c r="AB695" s="72" t="s">
        <v>1620</v>
      </c>
      <c r="AC695" s="87" t="s">
        <v>2112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4">
      <c r="A696" s="70">
        <v>696</v>
      </c>
      <c r="B696" s="74" t="s">
        <v>2113</v>
      </c>
      <c r="C696" s="58" t="s">
        <v>812</v>
      </c>
      <c r="D696" s="21" t="s">
        <v>1</v>
      </c>
      <c r="E696" s="23" t="s">
        <v>1</v>
      </c>
      <c r="F696" s="86" t="s">
        <v>844</v>
      </c>
      <c r="G696" s="75" t="s">
        <v>886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1611</v>
      </c>
      <c r="P696" s="72" t="s">
        <v>1609</v>
      </c>
      <c r="Q696" s="32" t="s">
        <v>1610</v>
      </c>
      <c r="R696" s="72" t="s">
        <v>1612</v>
      </c>
      <c r="S696" s="85" t="s">
        <v>2114</v>
      </c>
      <c r="T696" s="72" t="s">
        <v>1614</v>
      </c>
      <c r="U696" s="32" t="s">
        <v>2115</v>
      </c>
      <c r="V696" s="72" t="s">
        <v>1616</v>
      </c>
      <c r="W696" s="32" t="s">
        <v>2116</v>
      </c>
      <c r="X696" s="72" t="s">
        <v>1618</v>
      </c>
      <c r="Y696" s="32">
        <v>-8.1602777700000004</v>
      </c>
      <c r="Z696" s="72" t="s">
        <v>1619</v>
      </c>
      <c r="AA696" s="32">
        <v>-70.768611100000001</v>
      </c>
      <c r="AB696" s="72" t="s">
        <v>1620</v>
      </c>
      <c r="AC696" s="87" t="s">
        <v>2117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4">
      <c r="A697" s="70">
        <v>697</v>
      </c>
      <c r="B697" s="74" t="s">
        <v>2118</v>
      </c>
      <c r="C697" s="58" t="s">
        <v>812</v>
      </c>
      <c r="D697" s="21" t="s">
        <v>1</v>
      </c>
      <c r="E697" s="23" t="s">
        <v>1</v>
      </c>
      <c r="F697" s="86" t="s">
        <v>844</v>
      </c>
      <c r="G697" s="75" t="s">
        <v>878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1611</v>
      </c>
      <c r="P697" s="72" t="s">
        <v>1609</v>
      </c>
      <c r="Q697" s="32" t="s">
        <v>1610</v>
      </c>
      <c r="R697" s="72" t="s">
        <v>1612</v>
      </c>
      <c r="S697" s="85" t="s">
        <v>2119</v>
      </c>
      <c r="T697" s="72" t="s">
        <v>1614</v>
      </c>
      <c r="U697" s="32" t="s">
        <v>2120</v>
      </c>
      <c r="V697" s="72" t="s">
        <v>1616</v>
      </c>
      <c r="W697" s="32" t="s">
        <v>2121</v>
      </c>
      <c r="X697" s="72" t="s">
        <v>1618</v>
      </c>
      <c r="Y697" s="32">
        <v>-3.3802777700000002</v>
      </c>
      <c r="Z697" s="72" t="s">
        <v>1619</v>
      </c>
      <c r="AA697" s="32">
        <v>-64.725277770000005</v>
      </c>
      <c r="AB697" s="72" t="s">
        <v>1620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4">
      <c r="A698" s="70">
        <v>698</v>
      </c>
      <c r="B698" s="74" t="s">
        <v>2122</v>
      </c>
      <c r="C698" s="58" t="s">
        <v>812</v>
      </c>
      <c r="D698" s="21" t="s">
        <v>1</v>
      </c>
      <c r="E698" s="23" t="s">
        <v>1</v>
      </c>
      <c r="F698" s="86" t="s">
        <v>844</v>
      </c>
      <c r="G698" s="75" t="s">
        <v>942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1611</v>
      </c>
      <c r="P698" s="72" t="s">
        <v>1609</v>
      </c>
      <c r="Q698" s="32" t="s">
        <v>1610</v>
      </c>
      <c r="R698" s="72" t="s">
        <v>1612</v>
      </c>
      <c r="S698" s="85" t="s">
        <v>1744</v>
      </c>
      <c r="T698" s="72" t="s">
        <v>1614</v>
      </c>
      <c r="U698" s="32" t="s">
        <v>2123</v>
      </c>
      <c r="V698" s="72" t="s">
        <v>1616</v>
      </c>
      <c r="W698" s="32" t="s">
        <v>2124</v>
      </c>
      <c r="X698" s="72" t="s">
        <v>1618</v>
      </c>
      <c r="Y698" s="32">
        <v>-22.417222209999998</v>
      </c>
      <c r="Z698" s="72" t="s">
        <v>1619</v>
      </c>
      <c r="AA698" s="32">
        <v>-42.972222209999998</v>
      </c>
      <c r="AB698" s="72" t="s">
        <v>1620</v>
      </c>
      <c r="AC698" s="87" t="s">
        <v>2125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4">
      <c r="A699" s="70">
        <v>699</v>
      </c>
      <c r="B699" s="74" t="s">
        <v>2126</v>
      </c>
      <c r="C699" s="58" t="s">
        <v>812</v>
      </c>
      <c r="D699" s="21" t="s">
        <v>1</v>
      </c>
      <c r="E699" s="23" t="s">
        <v>1</v>
      </c>
      <c r="F699" s="86" t="s">
        <v>844</v>
      </c>
      <c r="G699" s="75" t="s">
        <v>884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1611</v>
      </c>
      <c r="P699" s="72" t="s">
        <v>1609</v>
      </c>
      <c r="Q699" s="32" t="s">
        <v>1610</v>
      </c>
      <c r="R699" s="72" t="s">
        <v>1612</v>
      </c>
      <c r="S699" s="85" t="s">
        <v>2127</v>
      </c>
      <c r="T699" s="72" t="s">
        <v>1614</v>
      </c>
      <c r="U699" s="32" t="s">
        <v>2128</v>
      </c>
      <c r="V699" s="72" t="s">
        <v>1616</v>
      </c>
      <c r="W699" s="32" t="s">
        <v>2129</v>
      </c>
      <c r="X699" s="72" t="s">
        <v>1618</v>
      </c>
      <c r="Y699" s="32">
        <v>-1.0636111100000001</v>
      </c>
      <c r="Z699" s="72" t="s">
        <v>1619</v>
      </c>
      <c r="AA699" s="32">
        <v>-46.865277769999999</v>
      </c>
      <c r="AB699" s="72" t="s">
        <v>1620</v>
      </c>
      <c r="AC699" s="87" t="s">
        <v>2130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4">
      <c r="A700" s="70">
        <v>700</v>
      </c>
      <c r="B700" s="74" t="s">
        <v>2131</v>
      </c>
      <c r="C700" s="58" t="s">
        <v>812</v>
      </c>
      <c r="D700" s="21" t="s">
        <v>1</v>
      </c>
      <c r="E700" s="23" t="s">
        <v>1</v>
      </c>
      <c r="F700" s="86" t="s">
        <v>844</v>
      </c>
      <c r="G700" s="75" t="s">
        <v>896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1611</v>
      </c>
      <c r="P700" s="72" t="s">
        <v>1609</v>
      </c>
      <c r="Q700" s="32" t="s">
        <v>1610</v>
      </c>
      <c r="R700" s="72" t="s">
        <v>1612</v>
      </c>
      <c r="S700" s="85" t="s">
        <v>2132</v>
      </c>
      <c r="T700" s="72" t="s">
        <v>1614</v>
      </c>
      <c r="U700" s="32" t="s">
        <v>2133</v>
      </c>
      <c r="V700" s="72" t="s">
        <v>1616</v>
      </c>
      <c r="W700" s="32" t="s">
        <v>2134</v>
      </c>
      <c r="X700" s="72" t="s">
        <v>1618</v>
      </c>
      <c r="Y700" s="32">
        <v>-1.6613888800000001</v>
      </c>
      <c r="Z700" s="72" t="s">
        <v>1619</v>
      </c>
      <c r="AA700" s="32">
        <v>-45.371944429999999</v>
      </c>
      <c r="AB700" s="72" t="s">
        <v>1620</v>
      </c>
      <c r="AC700" s="87" t="s">
        <v>2135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4">
      <c r="A701" s="70">
        <v>701</v>
      </c>
      <c r="B701" s="74" t="s">
        <v>2136</v>
      </c>
      <c r="C701" s="58" t="s">
        <v>812</v>
      </c>
      <c r="D701" s="21" t="s">
        <v>1</v>
      </c>
      <c r="E701" s="23" t="s">
        <v>1</v>
      </c>
      <c r="F701" s="86" t="s">
        <v>844</v>
      </c>
      <c r="G701" s="75" t="s">
        <v>934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1611</v>
      </c>
      <c r="P701" s="72" t="s">
        <v>1609</v>
      </c>
      <c r="Q701" s="32" t="s">
        <v>1610</v>
      </c>
      <c r="R701" s="72" t="s">
        <v>1612</v>
      </c>
      <c r="S701" s="85" t="s">
        <v>2137</v>
      </c>
      <c r="T701" s="72" t="s">
        <v>1614</v>
      </c>
      <c r="U701" s="32" t="s">
        <v>2138</v>
      </c>
      <c r="V701" s="72" t="s">
        <v>1616</v>
      </c>
      <c r="W701" s="32" t="s">
        <v>2139</v>
      </c>
      <c r="X701" s="72" t="s">
        <v>1618</v>
      </c>
      <c r="Y701" s="32">
        <v>-16.366388879999999</v>
      </c>
      <c r="Z701" s="72" t="s">
        <v>1619</v>
      </c>
      <c r="AA701" s="32">
        <v>-46.889444439999998</v>
      </c>
      <c r="AB701" s="72" t="s">
        <v>1620</v>
      </c>
      <c r="AC701" s="87" t="s">
        <v>2140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4">
      <c r="A702" s="70">
        <v>702</v>
      </c>
      <c r="B702" s="74" t="s">
        <v>2141</v>
      </c>
      <c r="C702" s="58" t="s">
        <v>812</v>
      </c>
      <c r="D702" s="21" t="s">
        <v>1</v>
      </c>
      <c r="E702" s="23" t="s">
        <v>1</v>
      </c>
      <c r="F702" s="86" t="s">
        <v>844</v>
      </c>
      <c r="G702" s="75" t="s">
        <v>914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1611</v>
      </c>
      <c r="P702" s="72" t="s">
        <v>1609</v>
      </c>
      <c r="Q702" s="32" t="s">
        <v>1610</v>
      </c>
      <c r="R702" s="72" t="s">
        <v>1612</v>
      </c>
      <c r="S702" s="85" t="s">
        <v>2142</v>
      </c>
      <c r="T702" s="72" t="s">
        <v>1614</v>
      </c>
      <c r="U702" s="32" t="s">
        <v>2143</v>
      </c>
      <c r="V702" s="72" t="s">
        <v>1616</v>
      </c>
      <c r="W702" s="32" t="s">
        <v>2144</v>
      </c>
      <c r="X702" s="72" t="s">
        <v>1618</v>
      </c>
      <c r="Y702" s="32">
        <v>-14.88638888</v>
      </c>
      <c r="Z702" s="72" t="s">
        <v>1619</v>
      </c>
      <c r="AA702" s="32">
        <v>-40.801388879999998</v>
      </c>
      <c r="AB702" s="72" t="s">
        <v>1620</v>
      </c>
      <c r="AC702" s="87" t="s">
        <v>2145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4">
      <c r="A703" s="70">
        <v>703</v>
      </c>
      <c r="B703" s="74" t="s">
        <v>2146</v>
      </c>
      <c r="C703" s="58" t="s">
        <v>812</v>
      </c>
      <c r="D703" s="21" t="s">
        <v>1</v>
      </c>
      <c r="E703" s="23" t="s">
        <v>1</v>
      </c>
      <c r="F703" s="86" t="s">
        <v>844</v>
      </c>
      <c r="G703" s="75" t="s">
        <v>896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1611</v>
      </c>
      <c r="P703" s="72" t="s">
        <v>1609</v>
      </c>
      <c r="Q703" s="32" t="s">
        <v>1610</v>
      </c>
      <c r="R703" s="72" t="s">
        <v>1612</v>
      </c>
      <c r="S703" s="85" t="s">
        <v>2147</v>
      </c>
      <c r="T703" s="72" t="s">
        <v>1614</v>
      </c>
      <c r="U703" s="32" t="s">
        <v>2148</v>
      </c>
      <c r="V703" s="72" t="s">
        <v>1616</v>
      </c>
      <c r="W703" s="32" t="s">
        <v>2149</v>
      </c>
      <c r="X703" s="72" t="s">
        <v>1618</v>
      </c>
      <c r="Y703" s="32">
        <v>-3.2691666599999998</v>
      </c>
      <c r="Z703" s="72" t="s">
        <v>1619</v>
      </c>
      <c r="AA703" s="32">
        <v>-45.651111110000002</v>
      </c>
      <c r="AB703" s="72" t="s">
        <v>1620</v>
      </c>
      <c r="AC703" s="87" t="s">
        <v>2150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4">
      <c r="A704" s="70">
        <v>704</v>
      </c>
      <c r="B704" s="74" t="s">
        <v>2151</v>
      </c>
      <c r="C704" s="58" t="s">
        <v>812</v>
      </c>
      <c r="D704" s="21" t="s">
        <v>1</v>
      </c>
      <c r="E704" s="23" t="s">
        <v>1</v>
      </c>
      <c r="F704" s="86" t="s">
        <v>844</v>
      </c>
      <c r="G704" s="75" t="s">
        <v>914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2153</v>
      </c>
      <c r="P704" s="72" t="s">
        <v>1609</v>
      </c>
      <c r="Q704" s="32" t="s">
        <v>2152</v>
      </c>
      <c r="R704" s="72" t="s">
        <v>1612</v>
      </c>
      <c r="S704" s="85" t="s">
        <v>2154</v>
      </c>
      <c r="T704" s="72" t="s">
        <v>1614</v>
      </c>
      <c r="U704" s="32" t="s">
        <v>2155</v>
      </c>
      <c r="V704" s="72" t="s">
        <v>1616</v>
      </c>
      <c r="W704" s="32" t="s">
        <v>2156</v>
      </c>
      <c r="X704" s="72" t="s">
        <v>1618</v>
      </c>
      <c r="Y704" s="32">
        <v>-17.96305555</v>
      </c>
      <c r="Z704" s="72" t="s">
        <v>1619</v>
      </c>
      <c r="AA704" s="32">
        <v>-38.70333333</v>
      </c>
      <c r="AB704" s="72" t="s">
        <v>1620</v>
      </c>
      <c r="AC704" s="87" t="s">
        <v>2157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4">
      <c r="A705" s="70">
        <v>705</v>
      </c>
      <c r="B705" s="74" t="s">
        <v>2158</v>
      </c>
      <c r="C705" s="58" t="s">
        <v>812</v>
      </c>
      <c r="D705" s="21" t="s">
        <v>1</v>
      </c>
      <c r="E705" s="23" t="s">
        <v>1</v>
      </c>
      <c r="F705" s="86" t="s">
        <v>844</v>
      </c>
      <c r="G705" s="75" t="s">
        <v>902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2153</v>
      </c>
      <c r="P705" s="72" t="s">
        <v>1609</v>
      </c>
      <c r="Q705" s="32" t="s">
        <v>2152</v>
      </c>
      <c r="R705" s="72" t="s">
        <v>1612</v>
      </c>
      <c r="S705" s="85" t="s">
        <v>2159</v>
      </c>
      <c r="T705" s="72" t="s">
        <v>1614</v>
      </c>
      <c r="U705" s="32" t="s">
        <v>2160</v>
      </c>
      <c r="V705" s="72" t="s">
        <v>1616</v>
      </c>
      <c r="W705" s="32" t="s">
        <v>2161</v>
      </c>
      <c r="X705" s="72" t="s">
        <v>1618</v>
      </c>
      <c r="Y705" s="32">
        <v>-3.1211110999999998</v>
      </c>
      <c r="Z705" s="72" t="s">
        <v>1619</v>
      </c>
      <c r="AA705" s="32">
        <v>-40.08722221</v>
      </c>
      <c r="AB705" s="72" t="s">
        <v>1620</v>
      </c>
      <c r="AC705" s="87" t="s">
        <v>2162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4">
      <c r="A706" s="70">
        <v>706</v>
      </c>
      <c r="B706" s="74" t="s">
        <v>2163</v>
      </c>
      <c r="C706" s="58" t="s">
        <v>812</v>
      </c>
      <c r="D706" s="21" t="s">
        <v>1</v>
      </c>
      <c r="E706" s="23" t="s">
        <v>1</v>
      </c>
      <c r="F706" s="86" t="s">
        <v>844</v>
      </c>
      <c r="G706" s="75" t="s">
        <v>938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2153</v>
      </c>
      <c r="P706" s="72" t="s">
        <v>1609</v>
      </c>
      <c r="Q706" s="32" t="s">
        <v>1610</v>
      </c>
      <c r="R706" s="72" t="s">
        <v>1612</v>
      </c>
      <c r="S706" s="85" t="s">
        <v>2164</v>
      </c>
      <c r="T706" s="72" t="s">
        <v>1614</v>
      </c>
      <c r="U706" s="32" t="s">
        <v>2165</v>
      </c>
      <c r="V706" s="72" t="s">
        <v>1616</v>
      </c>
      <c r="W706" s="32" t="s">
        <v>2166</v>
      </c>
      <c r="X706" s="72" t="s">
        <v>1618</v>
      </c>
      <c r="Y706" s="32">
        <v>-20.104166660000001</v>
      </c>
      <c r="Z706" s="72" t="s">
        <v>1619</v>
      </c>
      <c r="AA706" s="32">
        <v>-41.106944439999999</v>
      </c>
      <c r="AB706" s="72" t="s">
        <v>1620</v>
      </c>
      <c r="AC706" s="87" t="s">
        <v>2167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4">
      <c r="A707" s="70">
        <v>707</v>
      </c>
      <c r="B707" s="74" t="s">
        <v>2168</v>
      </c>
      <c r="C707" s="58" t="s">
        <v>812</v>
      </c>
      <c r="D707" s="21" t="s">
        <v>1</v>
      </c>
      <c r="E707" s="23" t="s">
        <v>1</v>
      </c>
      <c r="F707" s="86" t="s">
        <v>844</v>
      </c>
      <c r="G707" s="75" t="s">
        <v>916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2153</v>
      </c>
      <c r="P707" s="72" t="s">
        <v>1609</v>
      </c>
      <c r="Q707" s="32" t="s">
        <v>1610</v>
      </c>
      <c r="R707" s="72" t="s">
        <v>1612</v>
      </c>
      <c r="S707" s="85" t="s">
        <v>2169</v>
      </c>
      <c r="T707" s="72" t="s">
        <v>1614</v>
      </c>
      <c r="U707" s="32" t="s">
        <v>2170</v>
      </c>
      <c r="V707" s="72" t="s">
        <v>1616</v>
      </c>
      <c r="W707" s="32" t="s">
        <v>2171</v>
      </c>
      <c r="X707" s="72" t="s">
        <v>1618</v>
      </c>
      <c r="Y707" s="32">
        <v>-14.016388879999999</v>
      </c>
      <c r="Z707" s="72" t="s">
        <v>1619</v>
      </c>
      <c r="AA707" s="32">
        <v>-52.211666659999999</v>
      </c>
      <c r="AB707" s="72" t="s">
        <v>1620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4">
      <c r="A708" s="70">
        <v>708</v>
      </c>
      <c r="B708" s="74" t="s">
        <v>2172</v>
      </c>
      <c r="C708" s="58" t="s">
        <v>812</v>
      </c>
      <c r="D708" s="21" t="s">
        <v>1</v>
      </c>
      <c r="E708" s="23" t="s">
        <v>1</v>
      </c>
      <c r="F708" s="86" t="s">
        <v>844</v>
      </c>
      <c r="G708" s="75" t="s">
        <v>922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2153</v>
      </c>
      <c r="P708" s="72" t="s">
        <v>1609</v>
      </c>
      <c r="Q708" s="32" t="s">
        <v>1610</v>
      </c>
      <c r="R708" s="72" t="s">
        <v>1612</v>
      </c>
      <c r="S708" s="85" t="s">
        <v>2173</v>
      </c>
      <c r="T708" s="72" t="s">
        <v>1614</v>
      </c>
      <c r="U708" s="32" t="s">
        <v>2174</v>
      </c>
      <c r="V708" s="72" t="s">
        <v>1616</v>
      </c>
      <c r="W708" s="32" t="s">
        <v>2175</v>
      </c>
      <c r="X708" s="72" t="s">
        <v>1618</v>
      </c>
      <c r="Y708" s="32">
        <v>-20.444444440000002</v>
      </c>
      <c r="Z708" s="72" t="s">
        <v>1619</v>
      </c>
      <c r="AA708" s="32">
        <v>-52.875833319999998</v>
      </c>
      <c r="AB708" s="72" t="s">
        <v>1620</v>
      </c>
      <c r="AC708" s="87" t="s">
        <v>2176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4">
      <c r="A709" s="70">
        <v>709</v>
      </c>
      <c r="B709" s="74" t="s">
        <v>2177</v>
      </c>
      <c r="C709" s="58" t="s">
        <v>812</v>
      </c>
      <c r="D709" s="21" t="s">
        <v>1</v>
      </c>
      <c r="E709" s="23" t="s">
        <v>1</v>
      </c>
      <c r="F709" s="86" t="s">
        <v>844</v>
      </c>
      <c r="G709" s="75" t="s">
        <v>924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2153</v>
      </c>
      <c r="P709" s="72" t="s">
        <v>1609</v>
      </c>
      <c r="Q709" s="32" t="s">
        <v>1610</v>
      </c>
      <c r="R709" s="72" t="s">
        <v>1612</v>
      </c>
      <c r="S709" s="85" t="s">
        <v>2178</v>
      </c>
      <c r="T709" s="72" t="s">
        <v>1614</v>
      </c>
      <c r="U709" s="32" t="s">
        <v>2179</v>
      </c>
      <c r="V709" s="72" t="s">
        <v>1616</v>
      </c>
      <c r="W709" s="32" t="s">
        <v>2180</v>
      </c>
      <c r="X709" s="72" t="s">
        <v>1618</v>
      </c>
      <c r="Y709" s="32">
        <v>-15.596388879999999</v>
      </c>
      <c r="Z709" s="72" t="s">
        <v>1619</v>
      </c>
      <c r="AA709" s="32">
        <v>-47.625833319999998</v>
      </c>
      <c r="AB709" s="72" t="s">
        <v>1620</v>
      </c>
      <c r="AC709" s="87" t="s">
        <v>2181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4">
      <c r="A710" s="70">
        <v>710</v>
      </c>
      <c r="B710" s="74" t="s">
        <v>2182</v>
      </c>
      <c r="C710" s="58" t="s">
        <v>812</v>
      </c>
      <c r="D710" s="21" t="s">
        <v>1</v>
      </c>
      <c r="E710" s="23" t="s">
        <v>1</v>
      </c>
      <c r="F710" s="86" t="s">
        <v>844</v>
      </c>
      <c r="G710" s="75" t="s">
        <v>934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2153</v>
      </c>
      <c r="P710" s="72" t="s">
        <v>1609</v>
      </c>
      <c r="Q710" s="32" t="s">
        <v>1610</v>
      </c>
      <c r="R710" s="72" t="s">
        <v>1612</v>
      </c>
      <c r="S710" s="85" t="s">
        <v>2183</v>
      </c>
      <c r="T710" s="72" t="s">
        <v>1614</v>
      </c>
      <c r="U710" s="32" t="s">
        <v>2184</v>
      </c>
      <c r="V710" s="72" t="s">
        <v>1616</v>
      </c>
      <c r="W710" s="32" t="s">
        <v>2185</v>
      </c>
      <c r="X710" s="72" t="s">
        <v>1618</v>
      </c>
      <c r="Y710" s="32">
        <v>-15.75166666</v>
      </c>
      <c r="Z710" s="72" t="s">
        <v>1619</v>
      </c>
      <c r="AA710" s="32">
        <v>-41.45777777</v>
      </c>
      <c r="AB710" s="72" t="s">
        <v>1620</v>
      </c>
      <c r="AC710" s="87" t="s">
        <v>2186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4">
      <c r="A711" s="70">
        <v>711</v>
      </c>
      <c r="B711" s="74" t="s">
        <v>2187</v>
      </c>
      <c r="C711" s="58" t="s">
        <v>812</v>
      </c>
      <c r="D711" s="21" t="s">
        <v>1</v>
      </c>
      <c r="E711" s="23" t="s">
        <v>1</v>
      </c>
      <c r="F711" s="86" t="s">
        <v>844</v>
      </c>
      <c r="G711" s="75" t="s">
        <v>934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2153</v>
      </c>
      <c r="P711" s="72" t="s">
        <v>1609</v>
      </c>
      <c r="Q711" s="32" t="s">
        <v>2152</v>
      </c>
      <c r="R711" s="72" t="s">
        <v>1612</v>
      </c>
      <c r="S711" s="85" t="s">
        <v>2188</v>
      </c>
      <c r="T711" s="72" t="s">
        <v>1614</v>
      </c>
      <c r="U711" s="32" t="s">
        <v>2189</v>
      </c>
      <c r="V711" s="72" t="s">
        <v>1616</v>
      </c>
      <c r="W711" s="32" t="s">
        <v>2190</v>
      </c>
      <c r="X711" s="72" t="s">
        <v>1618</v>
      </c>
      <c r="Y711" s="32">
        <v>-19.532777769999999</v>
      </c>
      <c r="Z711" s="72" t="s">
        <v>1619</v>
      </c>
      <c r="AA711" s="32">
        <v>-41.090833330000002</v>
      </c>
      <c r="AB711" s="72" t="s">
        <v>1620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4">
      <c r="A712" s="70">
        <v>712</v>
      </c>
      <c r="B712" s="74" t="s">
        <v>2191</v>
      </c>
      <c r="C712" s="58" t="s">
        <v>812</v>
      </c>
      <c r="D712" s="21" t="s">
        <v>1</v>
      </c>
      <c r="E712" s="23" t="s">
        <v>1</v>
      </c>
      <c r="F712" s="86" t="s">
        <v>844</v>
      </c>
      <c r="G712" s="75" t="s">
        <v>938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2153</v>
      </c>
      <c r="P712" s="72" t="s">
        <v>1609</v>
      </c>
      <c r="Q712" s="32" t="s">
        <v>2152</v>
      </c>
      <c r="R712" s="72" t="s">
        <v>1612</v>
      </c>
      <c r="S712" s="85" t="s">
        <v>2192</v>
      </c>
      <c r="T712" s="72" t="s">
        <v>1614</v>
      </c>
      <c r="U712" s="32" t="s">
        <v>2193</v>
      </c>
      <c r="V712" s="72" t="s">
        <v>1616</v>
      </c>
      <c r="W712" s="32" t="s">
        <v>2194</v>
      </c>
      <c r="X712" s="72" t="s">
        <v>1618</v>
      </c>
      <c r="Y712" s="32">
        <v>-20.750555550000001</v>
      </c>
      <c r="Z712" s="72" t="s">
        <v>1619</v>
      </c>
      <c r="AA712" s="32">
        <v>-41.488888879999998</v>
      </c>
      <c r="AB712" s="72" t="s">
        <v>1620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4">
      <c r="A713" s="70">
        <v>713</v>
      </c>
      <c r="B713" s="74" t="s">
        <v>2195</v>
      </c>
      <c r="C713" s="58" t="s">
        <v>812</v>
      </c>
      <c r="D713" s="21" t="s">
        <v>1</v>
      </c>
      <c r="E713" s="23" t="s">
        <v>1</v>
      </c>
      <c r="F713" s="86" t="s">
        <v>844</v>
      </c>
      <c r="G713" s="75" t="s">
        <v>932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2153</v>
      </c>
      <c r="P713" s="72" t="s">
        <v>1609</v>
      </c>
      <c r="Q713" s="32" t="s">
        <v>1610</v>
      </c>
      <c r="R713" s="72" t="s">
        <v>1612</v>
      </c>
      <c r="S713" s="85" t="s">
        <v>2196</v>
      </c>
      <c r="T713" s="72" t="s">
        <v>1614</v>
      </c>
      <c r="U713" s="32" t="s">
        <v>2197</v>
      </c>
      <c r="V713" s="72" t="s">
        <v>1616</v>
      </c>
      <c r="W713" s="32" t="s">
        <v>2198</v>
      </c>
      <c r="X713" s="72" t="s">
        <v>1618</v>
      </c>
      <c r="Y713" s="32">
        <v>-29.709166660000001</v>
      </c>
      <c r="Z713" s="72" t="s">
        <v>1619</v>
      </c>
      <c r="AA713" s="32">
        <v>-55.525555539999999</v>
      </c>
      <c r="AB713" s="72" t="s">
        <v>1620</v>
      </c>
      <c r="AC713" s="87" t="s">
        <v>2199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4">
      <c r="A714" s="70">
        <v>714</v>
      </c>
      <c r="B714" s="74" t="s">
        <v>2200</v>
      </c>
      <c r="C714" s="58" t="s">
        <v>812</v>
      </c>
      <c r="D714" s="21" t="s">
        <v>1</v>
      </c>
      <c r="E714" s="23" t="s">
        <v>1</v>
      </c>
      <c r="F714" s="86" t="s">
        <v>844</v>
      </c>
      <c r="G714" s="75" t="s">
        <v>938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2153</v>
      </c>
      <c r="P714" s="72" t="s">
        <v>1609</v>
      </c>
      <c r="Q714" s="32" t="s">
        <v>1610</v>
      </c>
      <c r="R714" s="72" t="s">
        <v>1612</v>
      </c>
      <c r="S714" s="85" t="s">
        <v>2201</v>
      </c>
      <c r="T714" s="72" t="s">
        <v>1614</v>
      </c>
      <c r="U714" s="32" t="s">
        <v>2202</v>
      </c>
      <c r="V714" s="72" t="s">
        <v>1616</v>
      </c>
      <c r="W714" s="32" t="s">
        <v>2203</v>
      </c>
      <c r="X714" s="72" t="s">
        <v>1618</v>
      </c>
      <c r="Y714" s="32">
        <v>-20.636388879999998</v>
      </c>
      <c r="Z714" s="72" t="s">
        <v>1619</v>
      </c>
      <c r="AA714" s="32">
        <v>-40.741944439999997</v>
      </c>
      <c r="AB714" s="72" t="s">
        <v>1620</v>
      </c>
      <c r="AC714" s="87" t="s">
        <v>2204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4">
      <c r="A715" s="70">
        <v>715</v>
      </c>
      <c r="B715" s="74" t="s">
        <v>2205</v>
      </c>
      <c r="C715" s="58" t="s">
        <v>812</v>
      </c>
      <c r="D715" s="21" t="s">
        <v>1</v>
      </c>
      <c r="E715" s="23" t="s">
        <v>1</v>
      </c>
      <c r="F715" s="86" t="s">
        <v>844</v>
      </c>
      <c r="G715" s="75" t="s">
        <v>890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2153</v>
      </c>
      <c r="P715" s="72" t="s">
        <v>1609</v>
      </c>
      <c r="Q715" s="32" t="s">
        <v>1610</v>
      </c>
      <c r="R715" s="72" t="s">
        <v>1612</v>
      </c>
      <c r="S715" s="85" t="s">
        <v>2206</v>
      </c>
      <c r="T715" s="72" t="s">
        <v>1614</v>
      </c>
      <c r="U715" s="32" t="s">
        <v>2207</v>
      </c>
      <c r="V715" s="72" t="s">
        <v>1616</v>
      </c>
      <c r="W715" s="32" t="s">
        <v>2208</v>
      </c>
      <c r="X715" s="72" t="s">
        <v>1618</v>
      </c>
      <c r="Y715" s="32">
        <v>-11.28416666</v>
      </c>
      <c r="Z715" s="72" t="s">
        <v>1619</v>
      </c>
      <c r="AA715" s="32">
        <v>-47.212222220000001</v>
      </c>
      <c r="AB715" s="72" t="s">
        <v>1620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4">
      <c r="A716" s="70">
        <v>716</v>
      </c>
      <c r="B716" s="74" t="s">
        <v>2209</v>
      </c>
      <c r="C716" s="58" t="s">
        <v>812</v>
      </c>
      <c r="D716" s="21" t="s">
        <v>1</v>
      </c>
      <c r="E716" s="23" t="s">
        <v>1</v>
      </c>
      <c r="F716" s="86" t="s">
        <v>844</v>
      </c>
      <c r="G716" s="75" t="s">
        <v>934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2153</v>
      </c>
      <c r="P716" s="72" t="s">
        <v>1609</v>
      </c>
      <c r="Q716" s="32" t="s">
        <v>1610</v>
      </c>
      <c r="R716" s="72" t="s">
        <v>1612</v>
      </c>
      <c r="S716" s="85" t="s">
        <v>2210</v>
      </c>
      <c r="T716" s="72" t="s">
        <v>1614</v>
      </c>
      <c r="U716" s="32" t="s">
        <v>2211</v>
      </c>
      <c r="V716" s="72" t="s">
        <v>1616</v>
      </c>
      <c r="W716" s="32" t="s">
        <v>2212</v>
      </c>
      <c r="X716" s="72" t="s">
        <v>1618</v>
      </c>
      <c r="Y716" s="32">
        <v>-16.166666660000001</v>
      </c>
      <c r="Z716" s="72" t="s">
        <v>1619</v>
      </c>
      <c r="AA716" s="32">
        <v>-40.687777769999997</v>
      </c>
      <c r="AB716" s="72" t="s">
        <v>1620</v>
      </c>
      <c r="AC716" s="87" t="s">
        <v>2213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4">
      <c r="A717" s="70">
        <v>717</v>
      </c>
      <c r="B717" s="74" t="s">
        <v>2214</v>
      </c>
      <c r="C717" s="58" t="s">
        <v>812</v>
      </c>
      <c r="D717" s="21" t="s">
        <v>1</v>
      </c>
      <c r="E717" s="23" t="s">
        <v>1</v>
      </c>
      <c r="F717" s="86" t="s">
        <v>844</v>
      </c>
      <c r="G717" s="75" t="s">
        <v>916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2153</v>
      </c>
      <c r="P717" s="72" t="s">
        <v>1609</v>
      </c>
      <c r="Q717" s="32" t="s">
        <v>2152</v>
      </c>
      <c r="R717" s="72" t="s">
        <v>1612</v>
      </c>
      <c r="S717" s="85" t="s">
        <v>2215</v>
      </c>
      <c r="T717" s="72" t="s">
        <v>1614</v>
      </c>
      <c r="U717" s="32" t="s">
        <v>2216</v>
      </c>
      <c r="V717" s="72" t="s">
        <v>1616</v>
      </c>
      <c r="W717" s="32" t="s">
        <v>2217</v>
      </c>
      <c r="X717" s="72" t="s">
        <v>1618</v>
      </c>
      <c r="Y717" s="32">
        <v>-10.07722221</v>
      </c>
      <c r="Z717" s="72" t="s">
        <v>1619</v>
      </c>
      <c r="AA717" s="32">
        <v>-56.17916666</v>
      </c>
      <c r="AB717" s="72" t="s">
        <v>1620</v>
      </c>
      <c r="AC717" s="87" t="s">
        <v>2218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4">
      <c r="A718" s="70">
        <v>718</v>
      </c>
      <c r="B718" s="74" t="s">
        <v>2219</v>
      </c>
      <c r="C718" s="58" t="s">
        <v>812</v>
      </c>
      <c r="D718" s="21" t="s">
        <v>1</v>
      </c>
      <c r="E718" s="23" t="s">
        <v>1</v>
      </c>
      <c r="F718" s="86" t="s">
        <v>844</v>
      </c>
      <c r="G718" s="75" t="s">
        <v>884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2153</v>
      </c>
      <c r="P718" s="72" t="s">
        <v>1609</v>
      </c>
      <c r="Q718" s="32" t="s">
        <v>1610</v>
      </c>
      <c r="R718" s="72" t="s">
        <v>1612</v>
      </c>
      <c r="S718" s="85" t="s">
        <v>2220</v>
      </c>
      <c r="T718" s="72" t="s">
        <v>1614</v>
      </c>
      <c r="U718" s="32" t="s">
        <v>2221</v>
      </c>
      <c r="V718" s="72" t="s">
        <v>1616</v>
      </c>
      <c r="W718" s="32" t="s">
        <v>1617</v>
      </c>
      <c r="X718" s="72" t="s">
        <v>1618</v>
      </c>
      <c r="Y718" s="32">
        <v>-3.2699999900000001</v>
      </c>
      <c r="Z718" s="72" t="s">
        <v>1619</v>
      </c>
      <c r="AA718" s="32">
        <v>-52.394722209999998</v>
      </c>
      <c r="AB718" s="72" t="s">
        <v>1620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4">
      <c r="A719" s="70">
        <v>719</v>
      </c>
      <c r="B719" s="74" t="s">
        <v>2222</v>
      </c>
      <c r="C719" s="58" t="s">
        <v>812</v>
      </c>
      <c r="D719" s="21" t="s">
        <v>1</v>
      </c>
      <c r="E719" s="23" t="s">
        <v>1</v>
      </c>
      <c r="F719" s="86" t="s">
        <v>844</v>
      </c>
      <c r="G719" s="75" t="s">
        <v>916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2153</v>
      </c>
      <c r="P719" s="72" t="s">
        <v>1609</v>
      </c>
      <c r="Q719" s="32" t="s">
        <v>1610</v>
      </c>
      <c r="R719" s="72" t="s">
        <v>1612</v>
      </c>
      <c r="S719" s="85" t="s">
        <v>2223</v>
      </c>
      <c r="T719" s="72" t="s">
        <v>1614</v>
      </c>
      <c r="U719" s="32" t="s">
        <v>2224</v>
      </c>
      <c r="V719" s="72" t="s">
        <v>1616</v>
      </c>
      <c r="W719" s="32" t="s">
        <v>2225</v>
      </c>
      <c r="X719" s="72" t="s">
        <v>1618</v>
      </c>
      <c r="Y719" s="32">
        <v>-17.339444440000001</v>
      </c>
      <c r="Z719" s="72" t="s">
        <v>1619</v>
      </c>
      <c r="AA719" s="32">
        <v>-53.224444429999998</v>
      </c>
      <c r="AB719" s="72" t="s">
        <v>1620</v>
      </c>
      <c r="AC719" s="87" t="s">
        <v>2226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4">
      <c r="A720" s="70">
        <v>720</v>
      </c>
      <c r="B720" s="74" t="s">
        <v>2227</v>
      </c>
      <c r="C720" s="58" t="s">
        <v>812</v>
      </c>
      <c r="D720" s="21" t="s">
        <v>1</v>
      </c>
      <c r="E720" s="23" t="s">
        <v>1</v>
      </c>
      <c r="F720" s="86" t="s">
        <v>844</v>
      </c>
      <c r="G720" s="75" t="s">
        <v>920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2153</v>
      </c>
      <c r="P720" s="72" t="s">
        <v>1609</v>
      </c>
      <c r="Q720" s="32" t="s">
        <v>2152</v>
      </c>
      <c r="R720" s="72" t="s">
        <v>1612</v>
      </c>
      <c r="S720" s="85" t="s">
        <v>2228</v>
      </c>
      <c r="T720" s="72" t="s">
        <v>1614</v>
      </c>
      <c r="U720" s="32" t="s">
        <v>2229</v>
      </c>
      <c r="V720" s="72" t="s">
        <v>1616</v>
      </c>
      <c r="W720" s="32" t="s">
        <v>2230</v>
      </c>
      <c r="X720" s="72" t="s">
        <v>1618</v>
      </c>
      <c r="Y720" s="32">
        <v>-14.133055540000001</v>
      </c>
      <c r="Z720" s="72" t="s">
        <v>1619</v>
      </c>
      <c r="AA720" s="32">
        <v>-47.523333319999999</v>
      </c>
      <c r="AB720" s="72" t="s">
        <v>1620</v>
      </c>
      <c r="AC720" s="87" t="s">
        <v>2231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4">
      <c r="A721" s="70">
        <v>721</v>
      </c>
      <c r="B721" s="74" t="s">
        <v>2232</v>
      </c>
      <c r="C721" s="58" t="s">
        <v>812</v>
      </c>
      <c r="D721" s="21" t="s">
        <v>1</v>
      </c>
      <c r="E721" s="23" t="s">
        <v>1</v>
      </c>
      <c r="F721" s="86" t="s">
        <v>844</v>
      </c>
      <c r="G721" s="75" t="s">
        <v>896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2153</v>
      </c>
      <c r="P721" s="72" t="s">
        <v>1609</v>
      </c>
      <c r="Q721" s="32" t="s">
        <v>2152</v>
      </c>
      <c r="R721" s="72" t="s">
        <v>1612</v>
      </c>
      <c r="S721" s="85" t="s">
        <v>2233</v>
      </c>
      <c r="T721" s="72" t="s">
        <v>1614</v>
      </c>
      <c r="U721" s="32" t="s">
        <v>2234</v>
      </c>
      <c r="V721" s="72" t="s">
        <v>1616</v>
      </c>
      <c r="W721" s="32" t="s">
        <v>2235</v>
      </c>
      <c r="X721" s="72" t="s">
        <v>1618</v>
      </c>
      <c r="Y721" s="32">
        <v>-9.1083333300000007</v>
      </c>
      <c r="Z721" s="72" t="s">
        <v>1619</v>
      </c>
      <c r="AA721" s="32">
        <v>-45.931944430000001</v>
      </c>
      <c r="AB721" s="72" t="s">
        <v>1620</v>
      </c>
      <c r="AC721" s="87" t="s">
        <v>2236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4">
      <c r="A722" s="70">
        <v>722</v>
      </c>
      <c r="B722" s="74" t="s">
        <v>2237</v>
      </c>
      <c r="C722" s="58" t="s">
        <v>812</v>
      </c>
      <c r="D722" s="21" t="s">
        <v>1</v>
      </c>
      <c r="E722" s="23" t="s">
        <v>1</v>
      </c>
      <c r="F722" s="86" t="s">
        <v>844</v>
      </c>
      <c r="G722" s="75" t="s">
        <v>916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2153</v>
      </c>
      <c r="P722" s="72" t="s">
        <v>1609</v>
      </c>
      <c r="Q722" s="32" t="s">
        <v>1610</v>
      </c>
      <c r="R722" s="72" t="s">
        <v>1612</v>
      </c>
      <c r="S722" s="85" t="s">
        <v>2238</v>
      </c>
      <c r="T722" s="72" t="s">
        <v>1614</v>
      </c>
      <c r="U722" s="32" t="s">
        <v>2239</v>
      </c>
      <c r="V722" s="72" t="s">
        <v>1616</v>
      </c>
      <c r="W722" s="32" t="s">
        <v>2240</v>
      </c>
      <c r="X722" s="72" t="s">
        <v>1618</v>
      </c>
      <c r="Y722" s="32">
        <v>-17.841111099999999</v>
      </c>
      <c r="Z722" s="72" t="s">
        <v>1619</v>
      </c>
      <c r="AA722" s="32">
        <v>-53.289444439999997</v>
      </c>
      <c r="AB722" s="72" t="s">
        <v>1620</v>
      </c>
      <c r="AC722" s="87" t="s">
        <v>2241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4">
      <c r="A723" s="70">
        <v>723</v>
      </c>
      <c r="B723" s="74" t="s">
        <v>2242</v>
      </c>
      <c r="C723" s="58" t="s">
        <v>812</v>
      </c>
      <c r="D723" s="21" t="s">
        <v>1</v>
      </c>
      <c r="E723" s="23" t="s">
        <v>1</v>
      </c>
      <c r="F723" s="86" t="s">
        <v>844</v>
      </c>
      <c r="G723" s="75" t="s">
        <v>900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2153</v>
      </c>
      <c r="P723" s="72" t="s">
        <v>1609</v>
      </c>
      <c r="Q723" s="32" t="s">
        <v>1610</v>
      </c>
      <c r="R723" s="72" t="s">
        <v>1612</v>
      </c>
      <c r="S723" s="85" t="s">
        <v>2243</v>
      </c>
      <c r="T723" s="72" t="s">
        <v>1614</v>
      </c>
      <c r="U723" s="32" t="s">
        <v>2244</v>
      </c>
      <c r="V723" s="72" t="s">
        <v>1616</v>
      </c>
      <c r="W723" s="32" t="s">
        <v>2245</v>
      </c>
      <c r="X723" s="72" t="s">
        <v>1618</v>
      </c>
      <c r="Y723" s="32">
        <v>-8.3763888800000004</v>
      </c>
      <c r="Z723" s="72" t="s">
        <v>1619</v>
      </c>
      <c r="AA723" s="32">
        <v>-43.859444439999997</v>
      </c>
      <c r="AB723" s="72" t="s">
        <v>1620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4">
      <c r="A724" s="70">
        <v>724</v>
      </c>
      <c r="B724" s="74" t="s">
        <v>2246</v>
      </c>
      <c r="C724" s="58" t="s">
        <v>812</v>
      </c>
      <c r="D724" s="21" t="s">
        <v>1</v>
      </c>
      <c r="E724" s="23" t="s">
        <v>1</v>
      </c>
      <c r="F724" s="86" t="s">
        <v>844</v>
      </c>
      <c r="G724" s="75" t="s">
        <v>922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2153</v>
      </c>
      <c r="P724" s="72" t="s">
        <v>1609</v>
      </c>
      <c r="Q724" s="32" t="s">
        <v>1610</v>
      </c>
      <c r="R724" s="72" t="s">
        <v>1612</v>
      </c>
      <c r="S724" s="85" t="s">
        <v>2247</v>
      </c>
      <c r="T724" s="72" t="s">
        <v>1614</v>
      </c>
      <c r="U724" s="32" t="s">
        <v>2248</v>
      </c>
      <c r="V724" s="72" t="s">
        <v>1616</v>
      </c>
      <c r="W724" s="32" t="s">
        <v>2249</v>
      </c>
      <c r="X724" s="72" t="s">
        <v>1618</v>
      </c>
      <c r="Y724" s="32">
        <v>-23.002500000000001</v>
      </c>
      <c r="Z724" s="72" t="s">
        <v>1619</v>
      </c>
      <c r="AA724" s="32">
        <v>-55.329444430000002</v>
      </c>
      <c r="AB724" s="72" t="s">
        <v>1620</v>
      </c>
      <c r="AC724" s="87" t="s">
        <v>2250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4">
      <c r="A725" s="70">
        <v>725</v>
      </c>
      <c r="B725" s="74" t="s">
        <v>2251</v>
      </c>
      <c r="C725" s="58" t="s">
        <v>812</v>
      </c>
      <c r="D725" s="21" t="s">
        <v>1</v>
      </c>
      <c r="E725" s="23" t="s">
        <v>1</v>
      </c>
      <c r="F725" s="86" t="s">
        <v>844</v>
      </c>
      <c r="G725" s="75" t="s">
        <v>914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2153</v>
      </c>
      <c r="P725" s="72" t="s">
        <v>1609</v>
      </c>
      <c r="Q725" s="32" t="s">
        <v>1610</v>
      </c>
      <c r="R725" s="72" t="s">
        <v>1612</v>
      </c>
      <c r="S725" s="85" t="s">
        <v>2252</v>
      </c>
      <c r="T725" s="72" t="s">
        <v>1614</v>
      </c>
      <c r="U725" s="32" t="s">
        <v>2253</v>
      </c>
      <c r="V725" s="72" t="s">
        <v>1616</v>
      </c>
      <c r="W725" s="32" t="s">
        <v>2254</v>
      </c>
      <c r="X725" s="72" t="s">
        <v>1618</v>
      </c>
      <c r="Y725" s="32">
        <v>-13.009444439999999</v>
      </c>
      <c r="Z725" s="72" t="s">
        <v>1619</v>
      </c>
      <c r="AA725" s="32">
        <v>-39.616944429999997</v>
      </c>
      <c r="AB725" s="72" t="s">
        <v>1620</v>
      </c>
      <c r="AC725" s="87" t="s">
        <v>2255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4">
      <c r="A726" s="70">
        <v>726</v>
      </c>
      <c r="B726" s="74" t="s">
        <v>2256</v>
      </c>
      <c r="C726" s="58" t="s">
        <v>812</v>
      </c>
      <c r="D726" s="21" t="s">
        <v>1</v>
      </c>
      <c r="E726" s="23" t="s">
        <v>1</v>
      </c>
      <c r="F726" s="86" t="s">
        <v>844</v>
      </c>
      <c r="G726" s="75" t="s">
        <v>900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2153</v>
      </c>
      <c r="P726" s="72" t="s">
        <v>1609</v>
      </c>
      <c r="Q726" s="32" t="s">
        <v>2152</v>
      </c>
      <c r="R726" s="72" t="s">
        <v>1612</v>
      </c>
      <c r="S726" s="85" t="s">
        <v>2257</v>
      </c>
      <c r="T726" s="72" t="s">
        <v>1614</v>
      </c>
      <c r="U726" s="32" t="s">
        <v>2258</v>
      </c>
      <c r="V726" s="72" t="s">
        <v>1616</v>
      </c>
      <c r="W726" s="32" t="s">
        <v>2259</v>
      </c>
      <c r="X726" s="72" t="s">
        <v>1618</v>
      </c>
      <c r="Y726" s="32">
        <v>-6.0894444400000003</v>
      </c>
      <c r="Z726" s="72" t="s">
        <v>1619</v>
      </c>
      <c r="AA726" s="32">
        <v>-42.727499989999998</v>
      </c>
      <c r="AB726" s="72" t="s">
        <v>1620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4">
      <c r="A727" s="70">
        <v>727</v>
      </c>
      <c r="B727" s="74" t="s">
        <v>2260</v>
      </c>
      <c r="C727" s="58" t="s">
        <v>812</v>
      </c>
      <c r="D727" s="21" t="s">
        <v>1</v>
      </c>
      <c r="E727" s="23" t="s">
        <v>1</v>
      </c>
      <c r="F727" s="86" t="s">
        <v>844</v>
      </c>
      <c r="G727" s="75" t="s">
        <v>942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2153</v>
      </c>
      <c r="P727" s="72" t="s">
        <v>1609</v>
      </c>
      <c r="Q727" s="32" t="s">
        <v>1610</v>
      </c>
      <c r="R727" s="72" t="s">
        <v>1612</v>
      </c>
      <c r="S727" s="85" t="s">
        <v>2261</v>
      </c>
      <c r="T727" s="72" t="s">
        <v>1614</v>
      </c>
      <c r="U727" s="32" t="s">
        <v>2262</v>
      </c>
      <c r="V727" s="72" t="s">
        <v>1616</v>
      </c>
      <c r="W727" s="32" t="s">
        <v>2263</v>
      </c>
      <c r="X727" s="72" t="s">
        <v>1618</v>
      </c>
      <c r="Y727" s="32">
        <v>-22.975555539999998</v>
      </c>
      <c r="Z727" s="72" t="s">
        <v>1619</v>
      </c>
      <c r="AA727" s="32">
        <v>-44.303333330000001</v>
      </c>
      <c r="AB727" s="72" t="s">
        <v>1620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4">
      <c r="A728" s="70">
        <v>728</v>
      </c>
      <c r="B728" s="74" t="s">
        <v>2264</v>
      </c>
      <c r="C728" s="58" t="s">
        <v>812</v>
      </c>
      <c r="D728" s="21" t="s">
        <v>1</v>
      </c>
      <c r="E728" s="23" t="s">
        <v>1</v>
      </c>
      <c r="F728" s="86" t="s">
        <v>844</v>
      </c>
      <c r="G728" s="75" t="s">
        <v>916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2153</v>
      </c>
      <c r="P728" s="72" t="s">
        <v>1609</v>
      </c>
      <c r="Q728" s="32" t="s">
        <v>2152</v>
      </c>
      <c r="R728" s="72" t="s">
        <v>1612</v>
      </c>
      <c r="S728" s="85" t="s">
        <v>2265</v>
      </c>
      <c r="T728" s="72" t="s">
        <v>1614</v>
      </c>
      <c r="U728" s="32" t="s">
        <v>2266</v>
      </c>
      <c r="V728" s="72" t="s">
        <v>1616</v>
      </c>
      <c r="W728" s="32" t="s">
        <v>2267</v>
      </c>
      <c r="X728" s="72" t="s">
        <v>1618</v>
      </c>
      <c r="Y728" s="32">
        <v>-9.5633333300000007</v>
      </c>
      <c r="Z728" s="72" t="s">
        <v>1619</v>
      </c>
      <c r="AA728" s="32">
        <v>-57.393611100000001</v>
      </c>
      <c r="AB728" s="72" t="s">
        <v>1620</v>
      </c>
      <c r="AC728" s="87" t="s">
        <v>2268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4">
      <c r="A729" s="70">
        <v>729</v>
      </c>
      <c r="B729" s="74" t="s">
        <v>2269</v>
      </c>
      <c r="C729" s="58" t="s">
        <v>812</v>
      </c>
      <c r="D729" s="21" t="s">
        <v>1</v>
      </c>
      <c r="E729" s="23" t="s">
        <v>1</v>
      </c>
      <c r="F729" s="86" t="s">
        <v>844</v>
      </c>
      <c r="G729" s="75" t="s">
        <v>904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2153</v>
      </c>
      <c r="P729" s="72" t="s">
        <v>1609</v>
      </c>
      <c r="Q729" s="32" t="s">
        <v>2152</v>
      </c>
      <c r="R729" s="72" t="s">
        <v>1612</v>
      </c>
      <c r="S729" s="85" t="s">
        <v>2270</v>
      </c>
      <c r="T729" s="72" t="s">
        <v>1614</v>
      </c>
      <c r="U729" s="32" t="s">
        <v>2271</v>
      </c>
      <c r="V729" s="72" t="s">
        <v>1616</v>
      </c>
      <c r="W729" s="32" t="s">
        <v>1628</v>
      </c>
      <c r="X729" s="72" t="s">
        <v>1618</v>
      </c>
      <c r="Y729" s="32">
        <v>-5.6266666599999997</v>
      </c>
      <c r="Z729" s="72" t="s">
        <v>1619</v>
      </c>
      <c r="AA729" s="32">
        <v>-37.814999999999998</v>
      </c>
      <c r="AB729" s="72" t="s">
        <v>1620</v>
      </c>
      <c r="AC729" s="87" t="s">
        <v>2272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4">
      <c r="A730" s="70">
        <v>730</v>
      </c>
      <c r="B730" s="74" t="s">
        <v>2273</v>
      </c>
      <c r="C730" s="58" t="s">
        <v>812</v>
      </c>
      <c r="D730" s="21" t="s">
        <v>1</v>
      </c>
      <c r="E730" s="23" t="s">
        <v>1</v>
      </c>
      <c r="F730" s="86" t="s">
        <v>844</v>
      </c>
      <c r="G730" s="75" t="s">
        <v>878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2153</v>
      </c>
      <c r="P730" s="72" t="s">
        <v>1609</v>
      </c>
      <c r="Q730" s="32" t="s">
        <v>2152</v>
      </c>
      <c r="R730" s="72" t="s">
        <v>1612</v>
      </c>
      <c r="S730" s="85" t="s">
        <v>2274</v>
      </c>
      <c r="T730" s="72" t="s">
        <v>1614</v>
      </c>
      <c r="U730" s="32" t="s">
        <v>2275</v>
      </c>
      <c r="V730" s="72" t="s">
        <v>1616</v>
      </c>
      <c r="W730" s="32" t="s">
        <v>2276</v>
      </c>
      <c r="X730" s="72" t="s">
        <v>1618</v>
      </c>
      <c r="Y730" s="32">
        <v>-7.2055555499999997</v>
      </c>
      <c r="Z730" s="72" t="s">
        <v>1619</v>
      </c>
      <c r="AA730" s="32">
        <v>-59.888611099999999</v>
      </c>
      <c r="AB730" s="72" t="s">
        <v>1620</v>
      </c>
      <c r="AC730" s="87" t="s">
        <v>2277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4">
      <c r="A731" s="70">
        <v>731</v>
      </c>
      <c r="B731" s="74" t="s">
        <v>2278</v>
      </c>
      <c r="C731" s="58" t="s">
        <v>812</v>
      </c>
      <c r="D731" s="21" t="s">
        <v>1</v>
      </c>
      <c r="E731" s="23" t="s">
        <v>1</v>
      </c>
      <c r="F731" s="86" t="s">
        <v>844</v>
      </c>
      <c r="G731" s="75" t="s">
        <v>922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2153</v>
      </c>
      <c r="P731" s="72" t="s">
        <v>1609</v>
      </c>
      <c r="Q731" s="32" t="s">
        <v>1610</v>
      </c>
      <c r="R731" s="72" t="s">
        <v>1612</v>
      </c>
      <c r="S731" s="85" t="s">
        <v>2279</v>
      </c>
      <c r="T731" s="72" t="s">
        <v>1614</v>
      </c>
      <c r="U731" s="32" t="s">
        <v>2280</v>
      </c>
      <c r="V731" s="72" t="s">
        <v>1616</v>
      </c>
      <c r="W731" s="32" t="s">
        <v>2281</v>
      </c>
      <c r="X731" s="72" t="s">
        <v>1618</v>
      </c>
      <c r="Y731" s="32">
        <v>-20.475555539999998</v>
      </c>
      <c r="Z731" s="72" t="s">
        <v>1619</v>
      </c>
      <c r="AA731" s="32">
        <v>-55.783888879999999</v>
      </c>
      <c r="AB731" s="72" t="s">
        <v>1620</v>
      </c>
      <c r="AC731" s="87" t="s">
        <v>2282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4">
      <c r="A732" s="70">
        <v>732</v>
      </c>
      <c r="B732" s="74" t="s">
        <v>2283</v>
      </c>
      <c r="C732" s="58" t="s">
        <v>812</v>
      </c>
      <c r="D732" s="21" t="s">
        <v>1</v>
      </c>
      <c r="E732" s="23" t="s">
        <v>1</v>
      </c>
      <c r="F732" s="86" t="s">
        <v>844</v>
      </c>
      <c r="G732" s="75" t="s">
        <v>912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2153</v>
      </c>
      <c r="P732" s="72" t="s">
        <v>1609</v>
      </c>
      <c r="Q732" s="32" t="s">
        <v>1610</v>
      </c>
      <c r="R732" s="72" t="s">
        <v>1612</v>
      </c>
      <c r="S732" s="85" t="s">
        <v>2284</v>
      </c>
      <c r="T732" s="72" t="s">
        <v>1614</v>
      </c>
      <c r="U732" s="32" t="s">
        <v>2285</v>
      </c>
      <c r="V732" s="72" t="s">
        <v>1616</v>
      </c>
      <c r="W732" s="32" t="s">
        <v>2286</v>
      </c>
      <c r="X732" s="72" t="s">
        <v>1618</v>
      </c>
      <c r="Y732" s="32">
        <v>-10.952500000000001</v>
      </c>
      <c r="Z732" s="72" t="s">
        <v>1619</v>
      </c>
      <c r="AA732" s="32">
        <v>-37.054444439999997</v>
      </c>
      <c r="AB732" s="72" t="s">
        <v>1620</v>
      </c>
      <c r="AC732" s="87" t="s">
        <v>2287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4">
      <c r="A733" s="70">
        <v>733</v>
      </c>
      <c r="B733" s="74" t="s">
        <v>2288</v>
      </c>
      <c r="C733" s="58" t="s">
        <v>812</v>
      </c>
      <c r="D733" s="21" t="s">
        <v>1</v>
      </c>
      <c r="E733" s="23" t="s">
        <v>1</v>
      </c>
      <c r="F733" s="86" t="s">
        <v>844</v>
      </c>
      <c r="G733" s="75" t="s">
        <v>934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2153</v>
      </c>
      <c r="P733" s="72" t="s">
        <v>1609</v>
      </c>
      <c r="Q733" s="32" t="s">
        <v>1610</v>
      </c>
      <c r="R733" s="72" t="s">
        <v>1612</v>
      </c>
      <c r="S733" s="85" t="s">
        <v>2289</v>
      </c>
      <c r="T733" s="72" t="s">
        <v>1614</v>
      </c>
      <c r="U733" s="32" t="s">
        <v>2290</v>
      </c>
      <c r="V733" s="72" t="s">
        <v>1616</v>
      </c>
      <c r="W733" s="32" t="s">
        <v>1633</v>
      </c>
      <c r="X733" s="72" t="s">
        <v>1618</v>
      </c>
      <c r="Y733" s="32">
        <v>-16.848888880000001</v>
      </c>
      <c r="Z733" s="72" t="s">
        <v>1619</v>
      </c>
      <c r="AA733" s="32">
        <v>-42.03527777</v>
      </c>
      <c r="AB733" s="72" t="s">
        <v>1620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4">
      <c r="A734" s="70">
        <v>734</v>
      </c>
      <c r="B734" s="74" t="s">
        <v>2291</v>
      </c>
      <c r="C734" s="58" t="s">
        <v>812</v>
      </c>
      <c r="D734" s="21" t="s">
        <v>1</v>
      </c>
      <c r="E734" s="23" t="s">
        <v>1</v>
      </c>
      <c r="F734" s="86" t="s">
        <v>844</v>
      </c>
      <c r="G734" s="75" t="s">
        <v>920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2153</v>
      </c>
      <c r="P734" s="72" t="s">
        <v>1609</v>
      </c>
      <c r="Q734" s="32" t="s">
        <v>1610</v>
      </c>
      <c r="R734" s="72" t="s">
        <v>1612</v>
      </c>
      <c r="S734" s="85" t="s">
        <v>2292</v>
      </c>
      <c r="T734" s="72" t="s">
        <v>1614</v>
      </c>
      <c r="U734" s="32" t="s">
        <v>2293</v>
      </c>
      <c r="V734" s="72" t="s">
        <v>1616</v>
      </c>
      <c r="W734" s="32" t="s">
        <v>2294</v>
      </c>
      <c r="X734" s="72" t="s">
        <v>1618</v>
      </c>
      <c r="Y734" s="32">
        <v>-15.90277777</v>
      </c>
      <c r="Z734" s="72" t="s">
        <v>1619</v>
      </c>
      <c r="AA734" s="32">
        <v>-52.245277770000001</v>
      </c>
      <c r="AB734" s="72" t="s">
        <v>1620</v>
      </c>
      <c r="AC734" s="87" t="s">
        <v>2295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4">
      <c r="A735" s="70">
        <v>735</v>
      </c>
      <c r="B735" s="74" t="s">
        <v>2296</v>
      </c>
      <c r="C735" s="58" t="s">
        <v>812</v>
      </c>
      <c r="D735" s="21" t="s">
        <v>1</v>
      </c>
      <c r="E735" s="23" t="s">
        <v>1</v>
      </c>
      <c r="F735" s="86" t="s">
        <v>844</v>
      </c>
      <c r="G735" s="75" t="s">
        <v>890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2153</v>
      </c>
      <c r="P735" s="72" t="s">
        <v>1609</v>
      </c>
      <c r="Q735" s="32" t="s">
        <v>1610</v>
      </c>
      <c r="R735" s="72" t="s">
        <v>1612</v>
      </c>
      <c r="S735" s="85" t="s">
        <v>2297</v>
      </c>
      <c r="T735" s="72" t="s">
        <v>1614</v>
      </c>
      <c r="U735" s="32" t="s">
        <v>2298</v>
      </c>
      <c r="V735" s="72" t="s">
        <v>1616</v>
      </c>
      <c r="W735" s="32" t="s">
        <v>2299</v>
      </c>
      <c r="X735" s="72" t="s">
        <v>1618</v>
      </c>
      <c r="Y735" s="32">
        <v>-12.592222209999999</v>
      </c>
      <c r="Z735" s="72" t="s">
        <v>1619</v>
      </c>
      <c r="AA735" s="32">
        <v>-49.528611099999999</v>
      </c>
      <c r="AB735" s="72" t="s">
        <v>1620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4">
      <c r="A736" s="70">
        <v>736</v>
      </c>
      <c r="B736" s="74" t="s">
        <v>2300</v>
      </c>
      <c r="C736" s="58" t="s">
        <v>812</v>
      </c>
      <c r="D736" s="21" t="s">
        <v>1</v>
      </c>
      <c r="E736" s="23" t="s">
        <v>1</v>
      </c>
      <c r="F736" s="86" t="s">
        <v>844</v>
      </c>
      <c r="G736" s="75" t="s">
        <v>890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2153</v>
      </c>
      <c r="P736" s="72" t="s">
        <v>1609</v>
      </c>
      <c r="Q736" s="32" t="s">
        <v>1610</v>
      </c>
      <c r="R736" s="72" t="s">
        <v>1612</v>
      </c>
      <c r="S736" s="85" t="s">
        <v>2301</v>
      </c>
      <c r="T736" s="72" t="s">
        <v>1614</v>
      </c>
      <c r="U736" s="32" t="s">
        <v>2302</v>
      </c>
      <c r="V736" s="72" t="s">
        <v>1616</v>
      </c>
      <c r="W736" s="32" t="s">
        <v>1638</v>
      </c>
      <c r="X736" s="72" t="s">
        <v>1618</v>
      </c>
      <c r="Y736" s="32">
        <v>-7.1038888800000004</v>
      </c>
      <c r="Z736" s="72" t="s">
        <v>1619</v>
      </c>
      <c r="AA736" s="32">
        <v>-48.201111109999999</v>
      </c>
      <c r="AB736" s="72" t="s">
        <v>1620</v>
      </c>
      <c r="AC736" s="87" t="s">
        <v>2303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4">
      <c r="A737" s="70">
        <v>737</v>
      </c>
      <c r="B737" s="74" t="s">
        <v>2304</v>
      </c>
      <c r="C737" s="58" t="s">
        <v>812</v>
      </c>
      <c r="D737" s="21" t="s">
        <v>1</v>
      </c>
      <c r="E737" s="23" t="s">
        <v>1</v>
      </c>
      <c r="F737" s="86" t="s">
        <v>844</v>
      </c>
      <c r="G737" s="75" t="s">
        <v>890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2153</v>
      </c>
      <c r="P737" s="72" t="s">
        <v>1609</v>
      </c>
      <c r="Q737" s="32" t="s">
        <v>1610</v>
      </c>
      <c r="R737" s="72" t="s">
        <v>1612</v>
      </c>
      <c r="S737" s="85" t="s">
        <v>2305</v>
      </c>
      <c r="T737" s="72" t="s">
        <v>1614</v>
      </c>
      <c r="U737" s="32" t="s">
        <v>2306</v>
      </c>
      <c r="V737" s="72" t="s">
        <v>1616</v>
      </c>
      <c r="W737" s="32" t="s">
        <v>2307</v>
      </c>
      <c r="X737" s="72" t="s">
        <v>1618</v>
      </c>
      <c r="Y737" s="32">
        <v>-5.6436111000000002</v>
      </c>
      <c r="Z737" s="72" t="s">
        <v>1619</v>
      </c>
      <c r="AA737" s="32">
        <v>-48.111944440000002</v>
      </c>
      <c r="AB737" s="72" t="s">
        <v>1620</v>
      </c>
      <c r="AC737" s="87" t="s">
        <v>2308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4">
      <c r="A738" s="70">
        <v>738</v>
      </c>
      <c r="B738" s="74" t="s">
        <v>2309</v>
      </c>
      <c r="C738" s="58" t="s">
        <v>812</v>
      </c>
      <c r="D738" s="21" t="s">
        <v>1</v>
      </c>
      <c r="E738" s="23" t="s">
        <v>1</v>
      </c>
      <c r="F738" s="86" t="s">
        <v>844</v>
      </c>
      <c r="G738" s="75" t="s">
        <v>910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2153</v>
      </c>
      <c r="P738" s="72" t="s">
        <v>1609</v>
      </c>
      <c r="Q738" s="32" t="s">
        <v>1610</v>
      </c>
      <c r="R738" s="72" t="s">
        <v>1612</v>
      </c>
      <c r="S738" s="85" t="s">
        <v>2310</v>
      </c>
      <c r="T738" s="72" t="s">
        <v>1614</v>
      </c>
      <c r="U738" s="32" t="s">
        <v>2311</v>
      </c>
      <c r="V738" s="72" t="s">
        <v>1616</v>
      </c>
      <c r="W738" s="32" t="s">
        <v>2312</v>
      </c>
      <c r="X738" s="72" t="s">
        <v>1618</v>
      </c>
      <c r="Y738" s="32">
        <v>-9.8044444399999993</v>
      </c>
      <c r="Z738" s="72" t="s">
        <v>1619</v>
      </c>
      <c r="AA738" s="32">
        <v>-36.619166659999998</v>
      </c>
      <c r="AB738" s="72" t="s">
        <v>1620</v>
      </c>
      <c r="AC738" s="87" t="s">
        <v>2313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4">
      <c r="A739" s="70">
        <v>739</v>
      </c>
      <c r="B739" s="74" t="s">
        <v>2314</v>
      </c>
      <c r="C739" s="58" t="s">
        <v>812</v>
      </c>
      <c r="D739" s="21" t="s">
        <v>1</v>
      </c>
      <c r="E739" s="23" t="s">
        <v>1</v>
      </c>
      <c r="F739" s="86" t="s">
        <v>844</v>
      </c>
      <c r="G739" s="75" t="s">
        <v>930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2153</v>
      </c>
      <c r="P739" s="72" t="s">
        <v>1609</v>
      </c>
      <c r="Q739" s="32" t="s">
        <v>1610</v>
      </c>
      <c r="R739" s="72" t="s">
        <v>1612</v>
      </c>
      <c r="S739" s="85" t="s">
        <v>2315</v>
      </c>
      <c r="T739" s="72" t="s">
        <v>1614</v>
      </c>
      <c r="U739" s="32" t="s">
        <v>2316</v>
      </c>
      <c r="V739" s="72" t="s">
        <v>1616</v>
      </c>
      <c r="W739" s="32" t="s">
        <v>2317</v>
      </c>
      <c r="X739" s="72" t="s">
        <v>1618</v>
      </c>
      <c r="Y739" s="32">
        <v>-28.931353000000001</v>
      </c>
      <c r="Z739" s="72" t="s">
        <v>1619</v>
      </c>
      <c r="AA739" s="32">
        <v>-49.497920000000001</v>
      </c>
      <c r="AB739" s="72" t="s">
        <v>1620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4">
      <c r="A740" s="70">
        <v>740</v>
      </c>
      <c r="B740" s="74" t="s">
        <v>2318</v>
      </c>
      <c r="C740" s="58" t="s">
        <v>812</v>
      </c>
      <c r="D740" s="21" t="s">
        <v>1</v>
      </c>
      <c r="E740" s="23" t="s">
        <v>1</v>
      </c>
      <c r="F740" s="86" t="s">
        <v>844</v>
      </c>
      <c r="G740" s="75" t="s">
        <v>934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2153</v>
      </c>
      <c r="P740" s="72" t="s">
        <v>1609</v>
      </c>
      <c r="Q740" s="32" t="s">
        <v>1610</v>
      </c>
      <c r="R740" s="72" t="s">
        <v>1612</v>
      </c>
      <c r="S740" s="85" t="s">
        <v>2319</v>
      </c>
      <c r="T740" s="72" t="s">
        <v>1614</v>
      </c>
      <c r="U740" s="32" t="s">
        <v>2320</v>
      </c>
      <c r="V740" s="72" t="s">
        <v>1616</v>
      </c>
      <c r="W740" s="32" t="s">
        <v>1643</v>
      </c>
      <c r="X740" s="72" t="s">
        <v>1618</v>
      </c>
      <c r="Y740" s="32">
        <v>-19.605833329999999</v>
      </c>
      <c r="Z740" s="72" t="s">
        <v>1619</v>
      </c>
      <c r="AA740" s="32">
        <v>-46.949722209999997</v>
      </c>
      <c r="AB740" s="72" t="s">
        <v>1620</v>
      </c>
      <c r="AC740" s="87" t="s">
        <v>2321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4">
      <c r="A741" s="70">
        <v>741</v>
      </c>
      <c r="B741" s="74" t="s">
        <v>2322</v>
      </c>
      <c r="C741" s="58" t="s">
        <v>812</v>
      </c>
      <c r="D741" s="21" t="s">
        <v>1</v>
      </c>
      <c r="E741" s="23" t="s">
        <v>1</v>
      </c>
      <c r="F741" s="86" t="s">
        <v>844</v>
      </c>
      <c r="G741" s="75" t="s">
        <v>908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2153</v>
      </c>
      <c r="P741" s="72" t="s">
        <v>1609</v>
      </c>
      <c r="Q741" s="32" t="s">
        <v>1610</v>
      </c>
      <c r="R741" s="72" t="s">
        <v>1612</v>
      </c>
      <c r="S741" s="85" t="s">
        <v>2323</v>
      </c>
      <c r="T741" s="72" t="s">
        <v>1614</v>
      </c>
      <c r="U741" s="32" t="s">
        <v>2324</v>
      </c>
      <c r="V741" s="72" t="s">
        <v>1616</v>
      </c>
      <c r="W741" s="32" t="s">
        <v>1648</v>
      </c>
      <c r="X741" s="72" t="s">
        <v>1618</v>
      </c>
      <c r="Y741" s="32">
        <v>-8.4336111000000002</v>
      </c>
      <c r="Z741" s="72" t="s">
        <v>1619</v>
      </c>
      <c r="AA741" s="32">
        <v>-37.055555550000001</v>
      </c>
      <c r="AB741" s="72" t="s">
        <v>1620</v>
      </c>
      <c r="AC741" s="87" t="s">
        <v>2325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4">
      <c r="A742" s="70">
        <v>742</v>
      </c>
      <c r="B742" s="74" t="s">
        <v>2326</v>
      </c>
      <c r="C742" s="58" t="s">
        <v>812</v>
      </c>
      <c r="D742" s="21" t="s">
        <v>1</v>
      </c>
      <c r="E742" s="23" t="s">
        <v>1</v>
      </c>
      <c r="F742" s="86" t="s">
        <v>844</v>
      </c>
      <c r="G742" s="75" t="s">
        <v>906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2153</v>
      </c>
      <c r="P742" s="72" t="s">
        <v>1609</v>
      </c>
      <c r="Q742" s="32" t="s">
        <v>2152</v>
      </c>
      <c r="R742" s="72" t="s">
        <v>1612</v>
      </c>
      <c r="S742" s="85" t="s">
        <v>2327</v>
      </c>
      <c r="T742" s="72" t="s">
        <v>1614</v>
      </c>
      <c r="U742" s="32" t="s">
        <v>2328</v>
      </c>
      <c r="V742" s="72" t="s">
        <v>1616</v>
      </c>
      <c r="W742" s="32" t="s">
        <v>1653</v>
      </c>
      <c r="X742" s="72" t="s">
        <v>1618</v>
      </c>
      <c r="Y742" s="32">
        <v>-6.9755555400000002</v>
      </c>
      <c r="Z742" s="72" t="s">
        <v>1619</v>
      </c>
      <c r="AA742" s="32">
        <v>-35.718055540000002</v>
      </c>
      <c r="AB742" s="72" t="s">
        <v>1620</v>
      </c>
      <c r="AC742" s="87" t="s">
        <v>2329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4">
      <c r="A743" s="70">
        <v>743</v>
      </c>
      <c r="B743" s="74" t="s">
        <v>2330</v>
      </c>
      <c r="C743" s="58" t="s">
        <v>812</v>
      </c>
      <c r="D743" s="21" t="s">
        <v>1</v>
      </c>
      <c r="E743" s="23" t="s">
        <v>1</v>
      </c>
      <c r="F743" s="86" t="s">
        <v>844</v>
      </c>
      <c r="G743" s="75" t="s">
        <v>888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2153</v>
      </c>
      <c r="P743" s="72" t="s">
        <v>1609</v>
      </c>
      <c r="Q743" s="32" t="s">
        <v>2152</v>
      </c>
      <c r="R743" s="72" t="s">
        <v>1612</v>
      </c>
      <c r="S743" s="85" t="s">
        <v>2331</v>
      </c>
      <c r="T743" s="72" t="s">
        <v>1614</v>
      </c>
      <c r="U743" s="32" t="s">
        <v>2332</v>
      </c>
      <c r="V743" s="72" t="s">
        <v>1616</v>
      </c>
      <c r="W743" s="32" t="s">
        <v>2333</v>
      </c>
      <c r="X743" s="72" t="s">
        <v>1618</v>
      </c>
      <c r="Y743" s="32">
        <v>-9.9488888800000002</v>
      </c>
      <c r="Z743" s="72" t="s">
        <v>1619</v>
      </c>
      <c r="AA743" s="32">
        <v>-62.961944440000003</v>
      </c>
      <c r="AB743" s="72" t="s">
        <v>1620</v>
      </c>
      <c r="AC743" s="87" t="s">
        <v>2334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4">
      <c r="A744" s="70">
        <v>744</v>
      </c>
      <c r="B744" s="74" t="s">
        <v>2335</v>
      </c>
      <c r="C744" s="58" t="s">
        <v>812</v>
      </c>
      <c r="D744" s="21" t="s">
        <v>1</v>
      </c>
      <c r="E744" s="23" t="s">
        <v>1</v>
      </c>
      <c r="F744" s="86" t="s">
        <v>844</v>
      </c>
      <c r="G744" s="75" t="s">
        <v>940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2153</v>
      </c>
      <c r="P744" s="72" t="s">
        <v>1609</v>
      </c>
      <c r="Q744" s="32" t="s">
        <v>1610</v>
      </c>
      <c r="R744" s="72" t="s">
        <v>1612</v>
      </c>
      <c r="S744" s="85" t="s">
        <v>2336</v>
      </c>
      <c r="T744" s="72" t="s">
        <v>1614</v>
      </c>
      <c r="U744" s="32" t="s">
        <v>2337</v>
      </c>
      <c r="V744" s="72" t="s">
        <v>1616</v>
      </c>
      <c r="W744" s="32" t="s">
        <v>2338</v>
      </c>
      <c r="X744" s="72" t="s">
        <v>1618</v>
      </c>
      <c r="Y744" s="32">
        <v>-21.133055540000001</v>
      </c>
      <c r="Z744" s="72" t="s">
        <v>1619</v>
      </c>
      <c r="AA744" s="32">
        <v>-48.840555549999998</v>
      </c>
      <c r="AB744" s="72" t="s">
        <v>1620</v>
      </c>
      <c r="AC744" s="87" t="s">
        <v>2339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4">
      <c r="A745" s="70">
        <v>745</v>
      </c>
      <c r="B745" s="74" t="s">
        <v>2340</v>
      </c>
      <c r="C745" s="58" t="s">
        <v>812</v>
      </c>
      <c r="D745" s="21" t="s">
        <v>1</v>
      </c>
      <c r="E745" s="23" t="s">
        <v>1</v>
      </c>
      <c r="F745" s="86" t="s">
        <v>844</v>
      </c>
      <c r="G745" s="75" t="s">
        <v>942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2153</v>
      </c>
      <c r="P745" s="72" t="s">
        <v>1609</v>
      </c>
      <c r="Q745" s="32" t="s">
        <v>1610</v>
      </c>
      <c r="R745" s="72" t="s">
        <v>1612</v>
      </c>
      <c r="S745" s="85" t="s">
        <v>2341</v>
      </c>
      <c r="T745" s="72" t="s">
        <v>1614</v>
      </c>
      <c r="U745" s="32" t="s">
        <v>2342</v>
      </c>
      <c r="V745" s="72" t="s">
        <v>1616</v>
      </c>
      <c r="W745" s="32" t="s">
        <v>2343</v>
      </c>
      <c r="X745" s="72" t="s">
        <v>1618</v>
      </c>
      <c r="Y745" s="32">
        <v>-22.975277770000002</v>
      </c>
      <c r="Z745" s="72" t="s">
        <v>1619</v>
      </c>
      <c r="AA745" s="32">
        <v>-42.021388880000003</v>
      </c>
      <c r="AB745" s="72" t="s">
        <v>1620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4">
      <c r="A746" s="70">
        <v>746</v>
      </c>
      <c r="B746" s="74" t="s">
        <v>2344</v>
      </c>
      <c r="C746" s="58" t="s">
        <v>812</v>
      </c>
      <c r="D746" s="21" t="s">
        <v>1</v>
      </c>
      <c r="E746" s="23" t="s">
        <v>1</v>
      </c>
      <c r="F746" s="86" t="s">
        <v>844</v>
      </c>
      <c r="G746" s="75" t="s">
        <v>878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2153</v>
      </c>
      <c r="P746" s="72" t="s">
        <v>1609</v>
      </c>
      <c r="Q746" s="32" t="s">
        <v>2152</v>
      </c>
      <c r="R746" s="72" t="s">
        <v>1612</v>
      </c>
      <c r="S746" s="85" t="s">
        <v>2345</v>
      </c>
      <c r="T746" s="72" t="s">
        <v>1614</v>
      </c>
      <c r="U746" s="32" t="s">
        <v>2346</v>
      </c>
      <c r="V746" s="72" t="s">
        <v>1616</v>
      </c>
      <c r="W746" s="32" t="s">
        <v>2347</v>
      </c>
      <c r="X746" s="72" t="s">
        <v>1618</v>
      </c>
      <c r="Y746" s="32">
        <v>-3.5833333299999999</v>
      </c>
      <c r="Z746" s="72" t="s">
        <v>1619</v>
      </c>
      <c r="AA746" s="32">
        <v>-59.129444429999999</v>
      </c>
      <c r="AB746" s="72" t="s">
        <v>1620</v>
      </c>
      <c r="AC746" s="87" t="s">
        <v>2348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4">
      <c r="A747" s="70">
        <v>747</v>
      </c>
      <c r="B747" s="74" t="s">
        <v>2349</v>
      </c>
      <c r="C747" s="58" t="s">
        <v>812</v>
      </c>
      <c r="D747" s="21" t="s">
        <v>1</v>
      </c>
      <c r="E747" s="23" t="s">
        <v>1</v>
      </c>
      <c r="F747" s="86" t="s">
        <v>844</v>
      </c>
      <c r="G747" s="75" t="s">
        <v>940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2153</v>
      </c>
      <c r="P747" s="72" t="s">
        <v>1609</v>
      </c>
      <c r="Q747" s="32" t="s">
        <v>1610</v>
      </c>
      <c r="R747" s="72" t="s">
        <v>1612</v>
      </c>
      <c r="S747" s="85" t="s">
        <v>2341</v>
      </c>
      <c r="T747" s="72" t="s">
        <v>1614</v>
      </c>
      <c r="U747" s="32" t="s">
        <v>2350</v>
      </c>
      <c r="V747" s="72" t="s">
        <v>1616</v>
      </c>
      <c r="W747" s="32" t="s">
        <v>2351</v>
      </c>
      <c r="X747" s="72" t="s">
        <v>1618</v>
      </c>
      <c r="Y747" s="32">
        <v>-23.101666659999999</v>
      </c>
      <c r="Z747" s="72" t="s">
        <v>1619</v>
      </c>
      <c r="AA747" s="32">
        <v>-48.941111100000001</v>
      </c>
      <c r="AB747" s="72" t="s">
        <v>1620</v>
      </c>
      <c r="AC747" s="87" t="s">
        <v>2352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4">
      <c r="A748" s="70">
        <v>748</v>
      </c>
      <c r="B748" s="74" t="s">
        <v>2353</v>
      </c>
      <c r="C748" s="58" t="s">
        <v>812</v>
      </c>
      <c r="D748" s="21" t="s">
        <v>1</v>
      </c>
      <c r="E748" s="23" t="s">
        <v>1</v>
      </c>
      <c r="F748" s="86" t="s">
        <v>844</v>
      </c>
      <c r="G748" s="75" t="s">
        <v>896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2153</v>
      </c>
      <c r="P748" s="72" t="s">
        <v>1609</v>
      </c>
      <c r="Q748" s="32" t="s">
        <v>1610</v>
      </c>
      <c r="R748" s="72" t="s">
        <v>1612</v>
      </c>
      <c r="S748" s="85" t="s">
        <v>2354</v>
      </c>
      <c r="T748" s="72" t="s">
        <v>1614</v>
      </c>
      <c r="U748" s="32" t="s">
        <v>2355</v>
      </c>
      <c r="V748" s="72" t="s">
        <v>1616</v>
      </c>
      <c r="W748" s="32" t="s">
        <v>2356</v>
      </c>
      <c r="X748" s="72" t="s">
        <v>1618</v>
      </c>
      <c r="Y748" s="32">
        <v>-4.2430555500000002</v>
      </c>
      <c r="Z748" s="72" t="s">
        <v>1619</v>
      </c>
      <c r="AA748" s="32">
        <v>-44.794999990000001</v>
      </c>
      <c r="AB748" s="72" t="s">
        <v>1620</v>
      </c>
      <c r="AC748" s="87" t="s">
        <v>2357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4">
      <c r="A749" s="70">
        <v>749</v>
      </c>
      <c r="B749" s="74" t="s">
        <v>2358</v>
      </c>
      <c r="C749" s="58" t="s">
        <v>812</v>
      </c>
      <c r="D749" s="21" t="s">
        <v>1</v>
      </c>
      <c r="E749" s="23" t="s">
        <v>1</v>
      </c>
      <c r="F749" s="86" t="s">
        <v>844</v>
      </c>
      <c r="G749" s="75" t="s">
        <v>900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2153</v>
      </c>
      <c r="P749" s="72" t="s">
        <v>1609</v>
      </c>
      <c r="Q749" s="32" t="s">
        <v>1610</v>
      </c>
      <c r="R749" s="72" t="s">
        <v>1612</v>
      </c>
      <c r="S749" s="85" t="s">
        <v>2359</v>
      </c>
      <c r="T749" s="72" t="s">
        <v>1614</v>
      </c>
      <c r="U749" s="32" t="s">
        <v>2360</v>
      </c>
      <c r="V749" s="72" t="s">
        <v>1616</v>
      </c>
      <c r="W749" s="32" t="s">
        <v>2361</v>
      </c>
      <c r="X749" s="72" t="s">
        <v>1618</v>
      </c>
      <c r="Y749" s="32">
        <v>-8.3335310000000007</v>
      </c>
      <c r="Z749" s="72" t="s">
        <v>1619</v>
      </c>
      <c r="AA749" s="32">
        <v>-45.094625000000001</v>
      </c>
      <c r="AB749" s="72" t="s">
        <v>1620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4">
      <c r="A750" s="70">
        <v>750</v>
      </c>
      <c r="B750" s="74" t="s">
        <v>2362</v>
      </c>
      <c r="C750" s="58" t="s">
        <v>812</v>
      </c>
      <c r="D750" s="21" t="s">
        <v>1</v>
      </c>
      <c r="E750" s="23" t="s">
        <v>1</v>
      </c>
      <c r="F750" s="86" t="s">
        <v>844</v>
      </c>
      <c r="G750" s="75" t="s">
        <v>896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2153</v>
      </c>
      <c r="P750" s="72" t="s">
        <v>1609</v>
      </c>
      <c r="Q750" s="32" t="s">
        <v>2152</v>
      </c>
      <c r="R750" s="72" t="s">
        <v>1612</v>
      </c>
      <c r="S750" s="85" t="s">
        <v>2363</v>
      </c>
      <c r="T750" s="72" t="s">
        <v>1614</v>
      </c>
      <c r="U750" s="32" t="s">
        <v>2364</v>
      </c>
      <c r="V750" s="72" t="s">
        <v>1616</v>
      </c>
      <c r="W750" s="32" t="s">
        <v>1667</v>
      </c>
      <c r="X750" s="72" t="s">
        <v>1618</v>
      </c>
      <c r="Y750" s="32">
        <v>-7.4555555499999997</v>
      </c>
      <c r="Z750" s="72" t="s">
        <v>1619</v>
      </c>
      <c r="AA750" s="32">
        <v>-46.027499990000003</v>
      </c>
      <c r="AB750" s="72" t="s">
        <v>1620</v>
      </c>
      <c r="AC750" s="87" t="s">
        <v>2365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4">
      <c r="A751" s="70">
        <v>751</v>
      </c>
      <c r="B751" s="74" t="s">
        <v>2366</v>
      </c>
      <c r="C751" s="58" t="s">
        <v>812</v>
      </c>
      <c r="D751" s="21" t="s">
        <v>1</v>
      </c>
      <c r="E751" s="23" t="s">
        <v>1</v>
      </c>
      <c r="F751" s="86" t="s">
        <v>844</v>
      </c>
      <c r="G751" s="75" t="s">
        <v>934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2153</v>
      </c>
      <c r="P751" s="72" t="s">
        <v>1609</v>
      </c>
      <c r="Q751" s="32" t="s">
        <v>1610</v>
      </c>
      <c r="R751" s="72" t="s">
        <v>1612</v>
      </c>
      <c r="S751" s="85" t="s">
        <v>2367</v>
      </c>
      <c r="T751" s="72" t="s">
        <v>1614</v>
      </c>
      <c r="U751" s="32" t="s">
        <v>2368</v>
      </c>
      <c r="V751" s="72" t="s">
        <v>1616</v>
      </c>
      <c r="W751" s="32" t="s">
        <v>2369</v>
      </c>
      <c r="X751" s="72" t="s">
        <v>1618</v>
      </c>
      <c r="Y751" s="32">
        <v>-20.0311111</v>
      </c>
      <c r="Z751" s="72" t="s">
        <v>1619</v>
      </c>
      <c r="AA751" s="32">
        <v>-46.008888880000001</v>
      </c>
      <c r="AB751" s="72" t="s">
        <v>1620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4">
      <c r="A752" s="70">
        <v>752</v>
      </c>
      <c r="B752" s="74" t="s">
        <v>2370</v>
      </c>
      <c r="C752" s="58" t="s">
        <v>812</v>
      </c>
      <c r="D752" s="21" t="s">
        <v>1</v>
      </c>
      <c r="E752" s="23" t="s">
        <v>1</v>
      </c>
      <c r="F752" s="86" t="s">
        <v>844</v>
      </c>
      <c r="G752" s="75" t="s">
        <v>934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2153</v>
      </c>
      <c r="P752" s="72" t="s">
        <v>1609</v>
      </c>
      <c r="Q752" s="32" t="s">
        <v>1610</v>
      </c>
      <c r="R752" s="72" t="s">
        <v>1612</v>
      </c>
      <c r="S752" s="85" t="s">
        <v>2371</v>
      </c>
      <c r="T752" s="72" t="s">
        <v>1614</v>
      </c>
      <c r="U752" s="32" t="s">
        <v>2372</v>
      </c>
      <c r="V752" s="72" t="s">
        <v>1616</v>
      </c>
      <c r="W752" s="32" t="s">
        <v>2373</v>
      </c>
      <c r="X752" s="72" t="s">
        <v>1618</v>
      </c>
      <c r="Y752" s="32">
        <v>-21.228333320000001</v>
      </c>
      <c r="Z752" s="72" t="s">
        <v>1619</v>
      </c>
      <c r="AA752" s="32">
        <v>-43.767777770000002</v>
      </c>
      <c r="AB752" s="72" t="s">
        <v>1620</v>
      </c>
      <c r="AC752" s="87" t="s">
        <v>2374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4">
      <c r="A753" s="70">
        <v>753</v>
      </c>
      <c r="B753" s="74" t="s">
        <v>2375</v>
      </c>
      <c r="C753" s="58" t="s">
        <v>812</v>
      </c>
      <c r="D753" s="21" t="s">
        <v>1</v>
      </c>
      <c r="E753" s="23" t="s">
        <v>1</v>
      </c>
      <c r="F753" s="86" t="s">
        <v>844</v>
      </c>
      <c r="G753" s="75" t="s">
        <v>902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2153</v>
      </c>
      <c r="P753" s="72" t="s">
        <v>1609</v>
      </c>
      <c r="Q753" s="32" t="s">
        <v>2152</v>
      </c>
      <c r="R753" s="72" t="s">
        <v>1612</v>
      </c>
      <c r="S753" s="85" t="s">
        <v>2376</v>
      </c>
      <c r="T753" s="72" t="s">
        <v>1614</v>
      </c>
      <c r="U753" s="32" t="s">
        <v>2377</v>
      </c>
      <c r="V753" s="72" t="s">
        <v>1616</v>
      </c>
      <c r="W753" s="32" t="s">
        <v>2378</v>
      </c>
      <c r="X753" s="72" t="s">
        <v>1618</v>
      </c>
      <c r="Y753" s="32">
        <v>-7.3008333299999997</v>
      </c>
      <c r="Z753" s="72" t="s">
        <v>1619</v>
      </c>
      <c r="AA753" s="32">
        <v>-39.271111099999999</v>
      </c>
      <c r="AB753" s="72" t="s">
        <v>1620</v>
      </c>
      <c r="AC753" s="87" t="s">
        <v>2379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4">
      <c r="A754" s="70">
        <v>754</v>
      </c>
      <c r="B754" s="74" t="s">
        <v>2380</v>
      </c>
      <c r="C754" s="58" t="s">
        <v>812</v>
      </c>
      <c r="D754" s="21" t="s">
        <v>1</v>
      </c>
      <c r="E754" s="23" t="s">
        <v>1</v>
      </c>
      <c r="F754" s="86" t="s">
        <v>844</v>
      </c>
      <c r="G754" s="75" t="s">
        <v>878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2153</v>
      </c>
      <c r="P754" s="72" t="s">
        <v>1609</v>
      </c>
      <c r="Q754" s="32" t="s">
        <v>1610</v>
      </c>
      <c r="R754" s="72" t="s">
        <v>1612</v>
      </c>
      <c r="S754" s="85" t="s">
        <v>2381</v>
      </c>
      <c r="T754" s="72" t="s">
        <v>1614</v>
      </c>
      <c r="U754" s="32" t="s">
        <v>2382</v>
      </c>
      <c r="V754" s="72" t="s">
        <v>1616</v>
      </c>
      <c r="W754" s="32" t="s">
        <v>2383</v>
      </c>
      <c r="X754" s="72" t="s">
        <v>1618</v>
      </c>
      <c r="Y754" s="32">
        <v>-0.98722220999999999</v>
      </c>
      <c r="Z754" s="72" t="s">
        <v>1619</v>
      </c>
      <c r="AA754" s="32">
        <v>-62.924166659999997</v>
      </c>
      <c r="AB754" s="72" t="s">
        <v>1620</v>
      </c>
      <c r="AC754" s="87" t="s">
        <v>2384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4">
      <c r="A755" s="70">
        <v>755</v>
      </c>
      <c r="B755" s="74" t="s">
        <v>2385</v>
      </c>
      <c r="C755" s="58" t="s">
        <v>812</v>
      </c>
      <c r="D755" s="21" t="s">
        <v>1</v>
      </c>
      <c r="E755" s="23" t="s">
        <v>1</v>
      </c>
      <c r="F755" s="86" t="s">
        <v>844</v>
      </c>
      <c r="G755" s="75" t="s">
        <v>914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2153</v>
      </c>
      <c r="P755" s="72" t="s">
        <v>1609</v>
      </c>
      <c r="Q755" s="32" t="s">
        <v>1610</v>
      </c>
      <c r="R755" s="72" t="s">
        <v>1612</v>
      </c>
      <c r="S755" s="85" t="s">
        <v>2386</v>
      </c>
      <c r="T755" s="72" t="s">
        <v>1614</v>
      </c>
      <c r="U755" s="32" t="s">
        <v>2387</v>
      </c>
      <c r="V755" s="72" t="s">
        <v>1616</v>
      </c>
      <c r="W755" s="32" t="s">
        <v>1672</v>
      </c>
      <c r="X755" s="72" t="s">
        <v>1618</v>
      </c>
      <c r="Y755" s="32">
        <v>-11.084722210000001</v>
      </c>
      <c r="Z755" s="72" t="s">
        <v>1619</v>
      </c>
      <c r="AA755" s="32">
        <v>-43.138888880000003</v>
      </c>
      <c r="AB755" s="72" t="s">
        <v>1620</v>
      </c>
      <c r="AC755" s="87" t="s">
        <v>1673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4">
      <c r="A756" s="70">
        <v>756</v>
      </c>
      <c r="B756" s="74" t="s">
        <v>2388</v>
      </c>
      <c r="C756" s="58" t="s">
        <v>812</v>
      </c>
      <c r="D756" s="21" t="s">
        <v>1</v>
      </c>
      <c r="E756" s="23" t="s">
        <v>1</v>
      </c>
      <c r="F756" s="86" t="s">
        <v>844</v>
      </c>
      <c r="G756" s="75" t="s">
        <v>940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2153</v>
      </c>
      <c r="P756" s="72" t="s">
        <v>1609</v>
      </c>
      <c r="Q756" s="32" t="s">
        <v>1610</v>
      </c>
      <c r="R756" s="72" t="s">
        <v>1612</v>
      </c>
      <c r="S756" s="85" t="s">
        <v>2389</v>
      </c>
      <c r="T756" s="72" t="s">
        <v>1614</v>
      </c>
      <c r="U756" s="32" t="s">
        <v>2390</v>
      </c>
      <c r="V756" s="72" t="s">
        <v>1616</v>
      </c>
      <c r="W756" s="32" t="s">
        <v>2391</v>
      </c>
      <c r="X756" s="72" t="s">
        <v>1618</v>
      </c>
      <c r="Y756" s="32">
        <v>-22.471111100000002</v>
      </c>
      <c r="Z756" s="72" t="s">
        <v>1619</v>
      </c>
      <c r="AA756" s="32">
        <v>-48.557499999999997</v>
      </c>
      <c r="AB756" s="72" t="s">
        <v>1620</v>
      </c>
      <c r="AC756" s="87" t="s">
        <v>2392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4">
      <c r="A757" s="70">
        <v>757</v>
      </c>
      <c r="B757" s="74" t="s">
        <v>2393</v>
      </c>
      <c r="C757" s="58" t="s">
        <v>812</v>
      </c>
      <c r="D757" s="21" t="s">
        <v>1</v>
      </c>
      <c r="E757" s="23" t="s">
        <v>1</v>
      </c>
      <c r="F757" s="86" t="s">
        <v>844</v>
      </c>
      <c r="G757" s="75" t="s">
        <v>896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2153</v>
      </c>
      <c r="P757" s="72" t="s">
        <v>1609</v>
      </c>
      <c r="Q757" s="32" t="s">
        <v>2152</v>
      </c>
      <c r="R757" s="72" t="s">
        <v>1612</v>
      </c>
      <c r="S757" s="85" t="s">
        <v>2394</v>
      </c>
      <c r="T757" s="72" t="s">
        <v>1614</v>
      </c>
      <c r="U757" s="32" t="s">
        <v>2395</v>
      </c>
      <c r="V757" s="72" t="s">
        <v>1616</v>
      </c>
      <c r="W757" s="32" t="s">
        <v>2396</v>
      </c>
      <c r="X757" s="72" t="s">
        <v>1618</v>
      </c>
      <c r="Y757" s="32">
        <v>-5.5066666599999996</v>
      </c>
      <c r="Z757" s="72" t="s">
        <v>1619</v>
      </c>
      <c r="AA757" s="32">
        <v>-45.236944440000002</v>
      </c>
      <c r="AB757" s="72" t="s">
        <v>1620</v>
      </c>
      <c r="AC757" s="87" t="s">
        <v>2397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4">
      <c r="A758" s="70">
        <v>758</v>
      </c>
      <c r="B758" s="74" t="s">
        <v>2398</v>
      </c>
      <c r="C758" s="58" t="s">
        <v>812</v>
      </c>
      <c r="D758" s="21" t="s">
        <v>1</v>
      </c>
      <c r="E758" s="23" t="s">
        <v>1</v>
      </c>
      <c r="F758" s="86" t="s">
        <v>844</v>
      </c>
      <c r="G758" s="75" t="s">
        <v>940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2153</v>
      </c>
      <c r="P758" s="72" t="s">
        <v>1609</v>
      </c>
      <c r="Q758" s="32" t="s">
        <v>1610</v>
      </c>
      <c r="R758" s="72" t="s">
        <v>1612</v>
      </c>
      <c r="S758" s="85" t="s">
        <v>2399</v>
      </c>
      <c r="T758" s="72" t="s">
        <v>1614</v>
      </c>
      <c r="U758" s="32" t="s">
        <v>2400</v>
      </c>
      <c r="V758" s="72" t="s">
        <v>1616</v>
      </c>
      <c r="W758" s="32" t="s">
        <v>2401</v>
      </c>
      <c r="X758" s="72" t="s">
        <v>1618</v>
      </c>
      <c r="Y758" s="32">
        <v>-24.962777769999999</v>
      </c>
      <c r="Z758" s="72" t="s">
        <v>1619</v>
      </c>
      <c r="AA758" s="32">
        <v>-48.41638888</v>
      </c>
      <c r="AB758" s="72" t="s">
        <v>1620</v>
      </c>
      <c r="AC758" s="87" t="s">
        <v>2402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4">
      <c r="A759" s="70">
        <v>759</v>
      </c>
      <c r="B759" s="74" t="s">
        <v>2403</v>
      </c>
      <c r="C759" s="58" t="s">
        <v>812</v>
      </c>
      <c r="D759" s="21" t="s">
        <v>1</v>
      </c>
      <c r="E759" s="23" t="s">
        <v>1</v>
      </c>
      <c r="F759" s="86" t="s">
        <v>844</v>
      </c>
      <c r="G759" s="75" t="s">
        <v>914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2153</v>
      </c>
      <c r="P759" s="72" t="s">
        <v>1609</v>
      </c>
      <c r="Q759" s="32" t="s">
        <v>1610</v>
      </c>
      <c r="R759" s="72" t="s">
        <v>1612</v>
      </c>
      <c r="S759" s="85" t="s">
        <v>2404</v>
      </c>
      <c r="T759" s="72" t="s">
        <v>1614</v>
      </c>
      <c r="U759" s="32" t="s">
        <v>2405</v>
      </c>
      <c r="V759" s="72" t="s">
        <v>1616</v>
      </c>
      <c r="W759" s="32" t="s">
        <v>1677</v>
      </c>
      <c r="X759" s="72" t="s">
        <v>1618</v>
      </c>
      <c r="Y759" s="32">
        <v>-12.12472221</v>
      </c>
      <c r="Z759" s="72" t="s">
        <v>1619</v>
      </c>
      <c r="AA759" s="32">
        <v>-45.02694443</v>
      </c>
      <c r="AB759" s="72" t="s">
        <v>1620</v>
      </c>
      <c r="AC759" s="87" t="s">
        <v>2406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4">
      <c r="A760" s="70">
        <v>760</v>
      </c>
      <c r="B760" s="74" t="s">
        <v>2407</v>
      </c>
      <c r="C760" s="58" t="s">
        <v>812</v>
      </c>
      <c r="D760" s="21" t="s">
        <v>1</v>
      </c>
      <c r="E760" s="23" t="s">
        <v>1</v>
      </c>
      <c r="F760" s="86" t="s">
        <v>844</v>
      </c>
      <c r="G760" s="75" t="s">
        <v>940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2153</v>
      </c>
      <c r="P760" s="72" t="s">
        <v>1609</v>
      </c>
      <c r="Q760" s="32" t="s">
        <v>1610</v>
      </c>
      <c r="R760" s="72" t="s">
        <v>1612</v>
      </c>
      <c r="S760" s="85" t="s">
        <v>2408</v>
      </c>
      <c r="T760" s="72" t="s">
        <v>1614</v>
      </c>
      <c r="U760" s="32" t="s">
        <v>2409</v>
      </c>
      <c r="V760" s="72" t="s">
        <v>1616</v>
      </c>
      <c r="W760" s="32" t="s">
        <v>2410</v>
      </c>
      <c r="X760" s="72" t="s">
        <v>1618</v>
      </c>
      <c r="Y760" s="32">
        <v>-20.559166659999999</v>
      </c>
      <c r="Z760" s="72" t="s">
        <v>1619</v>
      </c>
      <c r="AA760" s="32">
        <v>-48.544999990000001</v>
      </c>
      <c r="AB760" s="72" t="s">
        <v>1620</v>
      </c>
      <c r="AC760" s="87" t="s">
        <v>2411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4">
      <c r="A761" s="70">
        <v>761</v>
      </c>
      <c r="B761" s="74" t="s">
        <v>2412</v>
      </c>
      <c r="C761" s="58" t="s">
        <v>812</v>
      </c>
      <c r="D761" s="21" t="s">
        <v>1</v>
      </c>
      <c r="E761" s="23" t="s">
        <v>1</v>
      </c>
      <c r="F761" s="86" t="s">
        <v>844</v>
      </c>
      <c r="G761" s="75" t="s">
        <v>940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2153</v>
      </c>
      <c r="P761" s="72" t="s">
        <v>1609</v>
      </c>
      <c r="Q761" s="32" t="s">
        <v>1610</v>
      </c>
      <c r="R761" s="72" t="s">
        <v>1612</v>
      </c>
      <c r="S761" s="85" t="s">
        <v>2413</v>
      </c>
      <c r="T761" s="72" t="s">
        <v>1614</v>
      </c>
      <c r="U761" s="32" t="s">
        <v>2414</v>
      </c>
      <c r="V761" s="72" t="s">
        <v>1616</v>
      </c>
      <c r="W761" s="32" t="s">
        <v>2415</v>
      </c>
      <c r="X761" s="72" t="s">
        <v>1618</v>
      </c>
      <c r="Y761" s="32">
        <v>-23.523888880000001</v>
      </c>
      <c r="Z761" s="72" t="s">
        <v>1619</v>
      </c>
      <c r="AA761" s="32">
        <v>-46.869444430000001</v>
      </c>
      <c r="AB761" s="72" t="s">
        <v>1620</v>
      </c>
      <c r="AC761" s="87" t="s">
        <v>2416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4">
      <c r="A762" s="70">
        <v>762</v>
      </c>
      <c r="B762" s="74" t="s">
        <v>2417</v>
      </c>
      <c r="C762" s="58" t="s">
        <v>812</v>
      </c>
      <c r="D762" s="21" t="s">
        <v>1</v>
      </c>
      <c r="E762" s="23" t="s">
        <v>1</v>
      </c>
      <c r="F762" s="86" t="s">
        <v>844</v>
      </c>
      <c r="G762" s="75" t="s">
        <v>922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2153</v>
      </c>
      <c r="P762" s="72" t="s">
        <v>1609</v>
      </c>
      <c r="Q762" s="32" t="s">
        <v>1610</v>
      </c>
      <c r="R762" s="72" t="s">
        <v>1612</v>
      </c>
      <c r="S762" s="85" t="s">
        <v>2418</v>
      </c>
      <c r="T762" s="72" t="s">
        <v>1614</v>
      </c>
      <c r="U762" s="32" t="s">
        <v>2419</v>
      </c>
      <c r="V762" s="72" t="s">
        <v>1616</v>
      </c>
      <c r="W762" s="32" t="s">
        <v>2420</v>
      </c>
      <c r="X762" s="72" t="s">
        <v>1618</v>
      </c>
      <c r="Y762" s="32">
        <v>-21.75</v>
      </c>
      <c r="Z762" s="72" t="s">
        <v>1619</v>
      </c>
      <c r="AA762" s="32">
        <v>-52.471388879999999</v>
      </c>
      <c r="AB762" s="72" t="s">
        <v>1620</v>
      </c>
      <c r="AC762" s="87" t="s">
        <v>2421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4">
      <c r="A763" s="70">
        <v>763</v>
      </c>
      <c r="B763" s="74" t="s">
        <v>2422</v>
      </c>
      <c r="C763" s="58" t="s">
        <v>812</v>
      </c>
      <c r="D763" s="21" t="s">
        <v>1</v>
      </c>
      <c r="E763" s="23" t="s">
        <v>1</v>
      </c>
      <c r="F763" s="86" t="s">
        <v>844</v>
      </c>
      <c r="G763" s="75" t="s">
        <v>940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2153</v>
      </c>
      <c r="P763" s="72" t="s">
        <v>1609</v>
      </c>
      <c r="Q763" s="32" t="s">
        <v>1610</v>
      </c>
      <c r="R763" s="72" t="s">
        <v>1612</v>
      </c>
      <c r="S763" s="85" t="s">
        <v>2423</v>
      </c>
      <c r="T763" s="72" t="s">
        <v>1614</v>
      </c>
      <c r="U763" s="32" t="s">
        <v>2424</v>
      </c>
      <c r="V763" s="72" t="s">
        <v>1616</v>
      </c>
      <c r="W763" s="32" t="s">
        <v>2425</v>
      </c>
      <c r="X763" s="72" t="s">
        <v>1618</v>
      </c>
      <c r="Y763" s="32">
        <v>-22.35805555</v>
      </c>
      <c r="Z763" s="72" t="s">
        <v>1619</v>
      </c>
      <c r="AA763" s="32">
        <v>-49.028888879999997</v>
      </c>
      <c r="AB763" s="72" t="s">
        <v>1620</v>
      </c>
      <c r="AC763" s="87" t="s">
        <v>2426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4">
      <c r="A764" s="70">
        <v>764</v>
      </c>
      <c r="B764" s="74" t="s">
        <v>2427</v>
      </c>
      <c r="C764" s="58" t="s">
        <v>812</v>
      </c>
      <c r="D764" s="21" t="s">
        <v>1</v>
      </c>
      <c r="E764" s="23" t="s">
        <v>1</v>
      </c>
      <c r="F764" s="86" t="s">
        <v>844</v>
      </c>
      <c r="G764" s="75" t="s">
        <v>940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2153</v>
      </c>
      <c r="P764" s="72" t="s">
        <v>1609</v>
      </c>
      <c r="Q764" s="32" t="s">
        <v>1610</v>
      </c>
      <c r="R764" s="72" t="s">
        <v>1612</v>
      </c>
      <c r="S764" s="85" t="s">
        <v>2428</v>
      </c>
      <c r="T764" s="72" t="s">
        <v>1614</v>
      </c>
      <c r="U764" s="32" t="s">
        <v>2429</v>
      </c>
      <c r="V764" s="72" t="s">
        <v>1616</v>
      </c>
      <c r="W764" s="32" t="s">
        <v>2430</v>
      </c>
      <c r="X764" s="72" t="s">
        <v>1618</v>
      </c>
      <c r="Y764" s="32">
        <v>-20.948055549999999</v>
      </c>
      <c r="Z764" s="72" t="s">
        <v>1619</v>
      </c>
      <c r="AA764" s="32">
        <v>-48.471388879999999</v>
      </c>
      <c r="AB764" s="72" t="s">
        <v>1620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4">
      <c r="A765" s="70">
        <v>765</v>
      </c>
      <c r="B765" s="74" t="s">
        <v>2431</v>
      </c>
      <c r="C765" s="58" t="s">
        <v>812</v>
      </c>
      <c r="D765" s="21" t="s">
        <v>1</v>
      </c>
      <c r="E765" s="23" t="s">
        <v>1</v>
      </c>
      <c r="F765" s="86" t="s">
        <v>844</v>
      </c>
      <c r="G765" s="75" t="s">
        <v>884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2153</v>
      </c>
      <c r="P765" s="72" t="s">
        <v>1609</v>
      </c>
      <c r="Q765" s="32" t="s">
        <v>1610</v>
      </c>
      <c r="R765" s="72" t="s">
        <v>1612</v>
      </c>
      <c r="S765" s="85" t="s">
        <v>2432</v>
      </c>
      <c r="T765" s="72" t="s">
        <v>1614</v>
      </c>
      <c r="U765" s="32" t="s">
        <v>2433</v>
      </c>
      <c r="V765" s="72" t="s">
        <v>1616</v>
      </c>
      <c r="W765" s="32" t="s">
        <v>1682</v>
      </c>
      <c r="X765" s="72" t="s">
        <v>1618</v>
      </c>
      <c r="Y765" s="32">
        <v>-1.4112279999999999</v>
      </c>
      <c r="Z765" s="72" t="s">
        <v>1619</v>
      </c>
      <c r="AA765" s="32">
        <v>-48.439512000000001</v>
      </c>
      <c r="AB765" s="72" t="s">
        <v>1620</v>
      </c>
      <c r="AC765" s="87" t="s">
        <v>2434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4">
      <c r="A766" s="70">
        <v>766</v>
      </c>
      <c r="B766" s="74" t="s">
        <v>2435</v>
      </c>
      <c r="C766" s="58" t="s">
        <v>812</v>
      </c>
      <c r="D766" s="21" t="s">
        <v>1</v>
      </c>
      <c r="E766" s="23" t="s">
        <v>1</v>
      </c>
      <c r="F766" s="86" t="s">
        <v>844</v>
      </c>
      <c r="G766" s="75" t="s">
        <v>914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2153</v>
      </c>
      <c r="P766" s="72" t="s">
        <v>1609</v>
      </c>
      <c r="Q766" s="32" t="s">
        <v>1610</v>
      </c>
      <c r="R766" s="72" t="s">
        <v>1612</v>
      </c>
      <c r="S766" s="85" t="s">
        <v>2436</v>
      </c>
      <c r="T766" s="72" t="s">
        <v>1614</v>
      </c>
      <c r="U766" s="32" t="s">
        <v>2437</v>
      </c>
      <c r="V766" s="72" t="s">
        <v>1616</v>
      </c>
      <c r="W766" s="32" t="s">
        <v>2438</v>
      </c>
      <c r="X766" s="72" t="s">
        <v>1618</v>
      </c>
      <c r="Y766" s="32">
        <v>-16.08805555</v>
      </c>
      <c r="Z766" s="72" t="s">
        <v>1619</v>
      </c>
      <c r="AA766" s="32">
        <v>-39.21527777</v>
      </c>
      <c r="AB766" s="72" t="s">
        <v>1620</v>
      </c>
      <c r="AC766" s="87" t="s">
        <v>2439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4">
      <c r="A767" s="70">
        <v>767</v>
      </c>
      <c r="B767" s="74" t="s">
        <v>2440</v>
      </c>
      <c r="C767" s="58" t="s">
        <v>812</v>
      </c>
      <c r="D767" s="21" t="s">
        <v>1</v>
      </c>
      <c r="E767" s="23" t="s">
        <v>1</v>
      </c>
      <c r="F767" s="86" t="s">
        <v>844</v>
      </c>
      <c r="G767" s="75" t="s">
        <v>934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2153</v>
      </c>
      <c r="P767" s="72" t="s">
        <v>1609</v>
      </c>
      <c r="Q767" s="32" t="s">
        <v>1610</v>
      </c>
      <c r="R767" s="72" t="s">
        <v>1612</v>
      </c>
      <c r="S767" s="85" t="s">
        <v>2441</v>
      </c>
      <c r="T767" s="72" t="s">
        <v>1614</v>
      </c>
      <c r="U767" s="32" t="s">
        <v>2442</v>
      </c>
      <c r="V767" s="72" t="s">
        <v>1616</v>
      </c>
      <c r="W767" s="32" t="s">
        <v>2443</v>
      </c>
      <c r="X767" s="72" t="s">
        <v>1618</v>
      </c>
      <c r="Y767" s="32">
        <v>-19.97999999</v>
      </c>
      <c r="Z767" s="72" t="s">
        <v>1619</v>
      </c>
      <c r="AA767" s="32">
        <v>-43.95861111</v>
      </c>
      <c r="AB767" s="72" t="s">
        <v>1620</v>
      </c>
      <c r="AC767" s="87" t="s">
        <v>2444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4">
      <c r="A768" s="70">
        <v>768</v>
      </c>
      <c r="B768" s="74" t="s">
        <v>2445</v>
      </c>
      <c r="C768" s="58" t="s">
        <v>812</v>
      </c>
      <c r="D768" s="21" t="s">
        <v>1</v>
      </c>
      <c r="E768" s="23" t="s">
        <v>1</v>
      </c>
      <c r="F768" s="86" t="s">
        <v>844</v>
      </c>
      <c r="G768" s="75" t="s">
        <v>934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2153</v>
      </c>
      <c r="P768" s="72" t="s">
        <v>1609</v>
      </c>
      <c r="Q768" s="32" t="s">
        <v>1610</v>
      </c>
      <c r="R768" s="72" t="s">
        <v>1612</v>
      </c>
      <c r="S768" s="85" t="s">
        <v>2446</v>
      </c>
      <c r="T768" s="72" t="s">
        <v>1614</v>
      </c>
      <c r="U768" s="32" t="s">
        <v>2447</v>
      </c>
      <c r="V768" s="72" t="s">
        <v>1616</v>
      </c>
      <c r="W768" s="32" t="s">
        <v>2448</v>
      </c>
      <c r="X768" s="72" t="s">
        <v>1618</v>
      </c>
      <c r="Y768" s="32">
        <v>-19.883888880000001</v>
      </c>
      <c r="Z768" s="72" t="s">
        <v>1619</v>
      </c>
      <c r="AA768" s="32">
        <v>-43.969444430000003</v>
      </c>
      <c r="AB768" s="72" t="s">
        <v>1620</v>
      </c>
      <c r="AC768" s="87" t="s">
        <v>2449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4">
      <c r="A769" s="70">
        <v>769</v>
      </c>
      <c r="B769" s="74" t="s">
        <v>2450</v>
      </c>
      <c r="C769" s="58" t="s">
        <v>812</v>
      </c>
      <c r="D769" s="21" t="s">
        <v>1</v>
      </c>
      <c r="E769" s="23" t="s">
        <v>1</v>
      </c>
      <c r="F769" s="86" t="s">
        <v>844</v>
      </c>
      <c r="G769" s="75" t="s">
        <v>934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2153</v>
      </c>
      <c r="P769" s="72" t="s">
        <v>1609</v>
      </c>
      <c r="Q769" s="32" t="s">
        <v>1610</v>
      </c>
      <c r="R769" s="72" t="s">
        <v>1612</v>
      </c>
      <c r="S769" s="85" t="s">
        <v>2451</v>
      </c>
      <c r="T769" s="72" t="s">
        <v>1614</v>
      </c>
      <c r="U769" s="32" t="s">
        <v>2452</v>
      </c>
      <c r="V769" s="72" t="s">
        <v>1616</v>
      </c>
      <c r="W769" s="32" t="s">
        <v>2453</v>
      </c>
      <c r="X769" s="72" t="s">
        <v>1618</v>
      </c>
      <c r="Y769" s="32">
        <v>-19.933888880000001</v>
      </c>
      <c r="Z769" s="72" t="s">
        <v>1619</v>
      </c>
      <c r="AA769" s="32">
        <v>-43.952222220000003</v>
      </c>
      <c r="AB769" s="72" t="s">
        <v>1620</v>
      </c>
      <c r="AC769" s="87" t="s">
        <v>1688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4">
      <c r="A770" s="70">
        <v>770</v>
      </c>
      <c r="B770" s="74" t="s">
        <v>2454</v>
      </c>
      <c r="C770" s="58" t="s">
        <v>812</v>
      </c>
      <c r="D770" s="21" t="s">
        <v>1</v>
      </c>
      <c r="E770" s="23" t="s">
        <v>1</v>
      </c>
      <c r="F770" s="86" t="s">
        <v>844</v>
      </c>
      <c r="G770" s="75" t="s">
        <v>932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2153</v>
      </c>
      <c r="P770" s="72" t="s">
        <v>1609</v>
      </c>
      <c r="Q770" s="32" t="s">
        <v>2152</v>
      </c>
      <c r="R770" s="72" t="s">
        <v>1612</v>
      </c>
      <c r="S770" s="85" t="s">
        <v>2455</v>
      </c>
      <c r="T770" s="72" t="s">
        <v>1614</v>
      </c>
      <c r="U770" s="32" t="s">
        <v>2456</v>
      </c>
      <c r="V770" s="72" t="s">
        <v>1616</v>
      </c>
      <c r="W770" s="32" t="s">
        <v>2457</v>
      </c>
      <c r="X770" s="72" t="s">
        <v>1618</v>
      </c>
      <c r="Y770" s="32">
        <v>-29.16444444</v>
      </c>
      <c r="Z770" s="72" t="s">
        <v>1619</v>
      </c>
      <c r="AA770" s="32">
        <v>-51.534166659999997</v>
      </c>
      <c r="AB770" s="72" t="s">
        <v>1620</v>
      </c>
      <c r="AC770" s="87" t="s">
        <v>2458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4">
      <c r="A771" s="70">
        <v>771</v>
      </c>
      <c r="B771" s="74" t="s">
        <v>2459</v>
      </c>
      <c r="C771" s="58" t="s">
        <v>812</v>
      </c>
      <c r="D771" s="21" t="s">
        <v>1</v>
      </c>
      <c r="E771" s="23" t="s">
        <v>1</v>
      </c>
      <c r="F771" s="86" t="s">
        <v>844</v>
      </c>
      <c r="G771" s="75" t="s">
        <v>940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2153</v>
      </c>
      <c r="P771" s="72" t="s">
        <v>1609</v>
      </c>
      <c r="Q771" s="32" t="s">
        <v>1610</v>
      </c>
      <c r="R771" s="72" t="s">
        <v>1612</v>
      </c>
      <c r="S771" s="85" t="s">
        <v>2460</v>
      </c>
      <c r="T771" s="72" t="s">
        <v>1614</v>
      </c>
      <c r="U771" s="32" t="s">
        <v>2461</v>
      </c>
      <c r="V771" s="72" t="s">
        <v>1616</v>
      </c>
      <c r="W771" s="32" t="s">
        <v>2462</v>
      </c>
      <c r="X771" s="72" t="s">
        <v>1618</v>
      </c>
      <c r="Y771" s="32">
        <v>-23.84472221</v>
      </c>
      <c r="Z771" s="72" t="s">
        <v>1619</v>
      </c>
      <c r="AA771" s="32">
        <v>-46.143333329999997</v>
      </c>
      <c r="AB771" s="72" t="s">
        <v>1620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4">
      <c r="A772" s="70">
        <v>772</v>
      </c>
      <c r="B772" s="74" t="s">
        <v>2463</v>
      </c>
      <c r="C772" s="58" t="s">
        <v>812</v>
      </c>
      <c r="D772" s="21" t="s">
        <v>1</v>
      </c>
      <c r="E772" s="23" t="s">
        <v>1</v>
      </c>
      <c r="F772" s="86" t="s">
        <v>844</v>
      </c>
      <c r="G772" s="75" t="s">
        <v>894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2153</v>
      </c>
      <c r="P772" s="72" t="s">
        <v>1609</v>
      </c>
      <c r="Q772" s="32" t="s">
        <v>1610</v>
      </c>
      <c r="R772" s="72" t="s">
        <v>1612</v>
      </c>
      <c r="S772" s="85" t="s">
        <v>2464</v>
      </c>
      <c r="T772" s="72" t="s">
        <v>1614</v>
      </c>
      <c r="U772" s="32" t="s">
        <v>2465</v>
      </c>
      <c r="V772" s="72" t="s">
        <v>1616</v>
      </c>
      <c r="W772" s="32" t="s">
        <v>1697</v>
      </c>
      <c r="X772" s="72" t="s">
        <v>1618</v>
      </c>
      <c r="Y772" s="32">
        <v>2.8169444299999999</v>
      </c>
      <c r="Z772" s="72" t="s">
        <v>1619</v>
      </c>
      <c r="AA772" s="32">
        <v>-60.690833329999997</v>
      </c>
      <c r="AB772" s="72" t="s">
        <v>1620</v>
      </c>
      <c r="AC772" s="87" t="s">
        <v>2466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4">
      <c r="A773" s="70">
        <v>773</v>
      </c>
      <c r="B773" s="74" t="s">
        <v>2467</v>
      </c>
      <c r="C773" s="58" t="s">
        <v>812</v>
      </c>
      <c r="D773" s="21" t="s">
        <v>1</v>
      </c>
      <c r="E773" s="23" t="s">
        <v>1</v>
      </c>
      <c r="F773" s="86" t="s">
        <v>844</v>
      </c>
      <c r="G773" s="75" t="s">
        <v>878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2153</v>
      </c>
      <c r="P773" s="72" t="s">
        <v>1609</v>
      </c>
      <c r="Q773" s="32" t="s">
        <v>1610</v>
      </c>
      <c r="R773" s="72" t="s">
        <v>1612</v>
      </c>
      <c r="S773" s="85" t="s">
        <v>2468</v>
      </c>
      <c r="T773" s="72" t="s">
        <v>1614</v>
      </c>
      <c r="U773" s="32" t="s">
        <v>2469</v>
      </c>
      <c r="V773" s="72" t="s">
        <v>1616</v>
      </c>
      <c r="W773" s="32" t="s">
        <v>2470</v>
      </c>
      <c r="X773" s="72" t="s">
        <v>1618</v>
      </c>
      <c r="Y773" s="32">
        <v>-8.7766666600000001</v>
      </c>
      <c r="Z773" s="72" t="s">
        <v>1619</v>
      </c>
      <c r="AA773" s="32">
        <v>-67.332499990000002</v>
      </c>
      <c r="AB773" s="72" t="s">
        <v>1620</v>
      </c>
      <c r="AC773" s="87" t="s">
        <v>2471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4">
      <c r="A774" s="70">
        <v>774</v>
      </c>
      <c r="B774" s="74" t="s">
        <v>2472</v>
      </c>
      <c r="C774" s="58" t="s">
        <v>812</v>
      </c>
      <c r="D774" s="21" t="s">
        <v>1</v>
      </c>
      <c r="E774" s="23" t="s">
        <v>1</v>
      </c>
      <c r="F774" s="86" t="s">
        <v>844</v>
      </c>
      <c r="G774" s="75" t="s">
        <v>930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2153</v>
      </c>
      <c r="P774" s="72" t="s">
        <v>1609</v>
      </c>
      <c r="Q774" s="32" t="s">
        <v>2152</v>
      </c>
      <c r="R774" s="72" t="s">
        <v>1612</v>
      </c>
      <c r="S774" s="85" t="s">
        <v>2473</v>
      </c>
      <c r="T774" s="72" t="s">
        <v>1614</v>
      </c>
      <c r="U774" s="32" t="s">
        <v>2474</v>
      </c>
      <c r="V774" s="72" t="s">
        <v>1616</v>
      </c>
      <c r="W774" s="32" t="s">
        <v>2475</v>
      </c>
      <c r="X774" s="72" t="s">
        <v>1618</v>
      </c>
      <c r="Y774" s="32">
        <v>-28.126944430000002</v>
      </c>
      <c r="Z774" s="72" t="s">
        <v>1619</v>
      </c>
      <c r="AA774" s="32">
        <v>-49.479722209999998</v>
      </c>
      <c r="AB774" s="72" t="s">
        <v>1620</v>
      </c>
      <c r="AC774" s="87" t="s">
        <v>2476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4">
      <c r="A775" s="70">
        <v>775</v>
      </c>
      <c r="B775" s="74" t="s">
        <v>2477</v>
      </c>
      <c r="C775" s="58" t="s">
        <v>812</v>
      </c>
      <c r="D775" s="21" t="s">
        <v>1</v>
      </c>
      <c r="E775" s="23" t="s">
        <v>1</v>
      </c>
      <c r="F775" s="86" t="s">
        <v>844</v>
      </c>
      <c r="G775" s="75" t="s">
        <v>914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2153</v>
      </c>
      <c r="P775" s="72" t="s">
        <v>1609</v>
      </c>
      <c r="Q775" s="32" t="s">
        <v>2152</v>
      </c>
      <c r="R775" s="72" t="s">
        <v>1612</v>
      </c>
      <c r="S775" s="85" t="s">
        <v>2478</v>
      </c>
      <c r="T775" s="72" t="s">
        <v>1614</v>
      </c>
      <c r="U775" s="32" t="s">
        <v>2479</v>
      </c>
      <c r="V775" s="72" t="s">
        <v>1616</v>
      </c>
      <c r="W775" s="32" t="s">
        <v>2480</v>
      </c>
      <c r="X775" s="72" t="s">
        <v>1618</v>
      </c>
      <c r="Y775" s="32">
        <v>-13.25111111</v>
      </c>
      <c r="Z775" s="72" t="s">
        <v>1619</v>
      </c>
      <c r="AA775" s="32">
        <v>-43.405277769999998</v>
      </c>
      <c r="AB775" s="72" t="s">
        <v>1620</v>
      </c>
      <c r="AC775" s="87" t="s">
        <v>2481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4">
      <c r="A776" s="70">
        <v>776</v>
      </c>
      <c r="B776" s="74" t="s">
        <v>2482</v>
      </c>
      <c r="C776" s="58" t="s">
        <v>812</v>
      </c>
      <c r="D776" s="21" t="s">
        <v>1</v>
      </c>
      <c r="E776" s="23" t="s">
        <v>1</v>
      </c>
      <c r="F776" s="86" t="s">
        <v>844</v>
      </c>
      <c r="G776" s="75" t="s">
        <v>900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2153</v>
      </c>
      <c r="P776" s="72" t="s">
        <v>1609</v>
      </c>
      <c r="Q776" s="32" t="s">
        <v>2152</v>
      </c>
      <c r="R776" s="72" t="s">
        <v>1612</v>
      </c>
      <c r="S776" s="85" t="s">
        <v>2483</v>
      </c>
      <c r="T776" s="72" t="s">
        <v>1614</v>
      </c>
      <c r="U776" s="32" t="s">
        <v>2484</v>
      </c>
      <c r="V776" s="72" t="s">
        <v>1616</v>
      </c>
      <c r="W776" s="32" t="s">
        <v>2485</v>
      </c>
      <c r="X776" s="72" t="s">
        <v>1618</v>
      </c>
      <c r="Y776" s="32">
        <v>-9.0799999899999992</v>
      </c>
      <c r="Z776" s="72" t="s">
        <v>1619</v>
      </c>
      <c r="AA776" s="32">
        <v>-44.327777769999997</v>
      </c>
      <c r="AB776" s="72" t="s">
        <v>1620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4">
      <c r="A777" s="70">
        <v>777</v>
      </c>
      <c r="B777" s="74" t="s">
        <v>2486</v>
      </c>
      <c r="C777" s="58" t="s">
        <v>812</v>
      </c>
      <c r="D777" s="21" t="s">
        <v>1</v>
      </c>
      <c r="E777" s="23" t="s">
        <v>1</v>
      </c>
      <c r="F777" s="86" t="s">
        <v>844</v>
      </c>
      <c r="G777" s="75" t="s">
        <v>884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2153</v>
      </c>
      <c r="P777" s="72" t="s">
        <v>1609</v>
      </c>
      <c r="Q777" s="32" t="s">
        <v>1610</v>
      </c>
      <c r="R777" s="72" t="s">
        <v>1612</v>
      </c>
      <c r="S777" s="85" t="s">
        <v>2487</v>
      </c>
      <c r="T777" s="72" t="s">
        <v>1614</v>
      </c>
      <c r="U777" s="32" t="s">
        <v>2488</v>
      </c>
      <c r="V777" s="72" t="s">
        <v>1616</v>
      </c>
      <c r="W777" s="32" t="s">
        <v>2489</v>
      </c>
      <c r="X777" s="72" t="s">
        <v>1618</v>
      </c>
      <c r="Y777" s="32">
        <v>-1.05583333</v>
      </c>
      <c r="Z777" s="72" t="s">
        <v>1619</v>
      </c>
      <c r="AA777" s="32">
        <v>-46.782777770000003</v>
      </c>
      <c r="AB777" s="72" t="s">
        <v>1620</v>
      </c>
      <c r="AC777" s="87" t="s">
        <v>2490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4">
      <c r="A778" s="70">
        <v>778</v>
      </c>
      <c r="B778" s="74" t="s">
        <v>2491</v>
      </c>
      <c r="C778" s="58" t="s">
        <v>812</v>
      </c>
      <c r="D778" s="21" t="s">
        <v>1</v>
      </c>
      <c r="E778" s="23" t="s">
        <v>1</v>
      </c>
      <c r="F778" s="86" t="s">
        <v>844</v>
      </c>
      <c r="G778" s="75" t="s">
        <v>940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2153</v>
      </c>
      <c r="P778" s="72" t="s">
        <v>1609</v>
      </c>
      <c r="Q778" s="32" t="s">
        <v>1610</v>
      </c>
      <c r="R778" s="72" t="s">
        <v>1612</v>
      </c>
      <c r="S778" s="85" t="s">
        <v>2492</v>
      </c>
      <c r="T778" s="72" t="s">
        <v>1614</v>
      </c>
      <c r="U778" s="32" t="s">
        <v>2493</v>
      </c>
      <c r="V778" s="72" t="s">
        <v>1616</v>
      </c>
      <c r="W778" s="32" t="s">
        <v>2494</v>
      </c>
      <c r="X778" s="72" t="s">
        <v>1618</v>
      </c>
      <c r="Y778" s="32">
        <v>-22.949166659999999</v>
      </c>
      <c r="Z778" s="72" t="s">
        <v>1619</v>
      </c>
      <c r="AA778" s="32">
        <v>-46.526111100000001</v>
      </c>
      <c r="AB778" s="72" t="s">
        <v>1620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4">
      <c r="A779" s="70">
        <v>779</v>
      </c>
      <c r="B779" s="74" t="s">
        <v>2495</v>
      </c>
      <c r="C779" s="58" t="s">
        <v>812</v>
      </c>
      <c r="D779" s="21" t="s">
        <v>1</v>
      </c>
      <c r="E779" s="23" t="s">
        <v>1</v>
      </c>
      <c r="F779" s="86" t="s">
        <v>844</v>
      </c>
      <c r="G779" s="75" t="s">
        <v>924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2153</v>
      </c>
      <c r="P779" s="72" t="s">
        <v>1609</v>
      </c>
      <c r="Q779" s="32" t="s">
        <v>1610</v>
      </c>
      <c r="R779" s="72" t="s">
        <v>1612</v>
      </c>
      <c r="S779" s="85" t="s">
        <v>2496</v>
      </c>
      <c r="T779" s="72" t="s">
        <v>1614</v>
      </c>
      <c r="U779" s="32" t="s">
        <v>2497</v>
      </c>
      <c r="V779" s="72" t="s">
        <v>1616</v>
      </c>
      <c r="W779" s="32" t="s">
        <v>1702</v>
      </c>
      <c r="X779" s="72" t="s">
        <v>1618</v>
      </c>
      <c r="Y779" s="32">
        <v>-15.78944444</v>
      </c>
      <c r="Z779" s="72" t="s">
        <v>1619</v>
      </c>
      <c r="AA779" s="32">
        <v>-47.925833320000002</v>
      </c>
      <c r="AB779" s="72" t="s">
        <v>1620</v>
      </c>
      <c r="AC779" s="87" t="s">
        <v>2498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4">
      <c r="A780" s="70">
        <v>780</v>
      </c>
      <c r="B780" s="74" t="s">
        <v>2499</v>
      </c>
      <c r="C780" s="58" t="s">
        <v>812</v>
      </c>
      <c r="D780" s="21" t="s">
        <v>1</v>
      </c>
      <c r="E780" s="23" t="s">
        <v>1</v>
      </c>
      <c r="F780" s="86" t="s">
        <v>844</v>
      </c>
      <c r="G780" s="75" t="s">
        <v>916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2153</v>
      </c>
      <c r="P780" s="72" t="s">
        <v>1609</v>
      </c>
      <c r="Q780" s="32" t="s">
        <v>1610</v>
      </c>
      <c r="R780" s="72" t="s">
        <v>1612</v>
      </c>
      <c r="S780" s="85" t="s">
        <v>2500</v>
      </c>
      <c r="T780" s="72" t="s">
        <v>1614</v>
      </c>
      <c r="U780" s="32" t="s">
        <v>2501</v>
      </c>
      <c r="V780" s="72" t="s">
        <v>1616</v>
      </c>
      <c r="W780" s="32" t="s">
        <v>2502</v>
      </c>
      <c r="X780" s="72" t="s">
        <v>1618</v>
      </c>
      <c r="Y780" s="32">
        <v>-12.52194443</v>
      </c>
      <c r="Z780" s="72" t="s">
        <v>1619</v>
      </c>
      <c r="AA780" s="32">
        <v>-58.231388879999997</v>
      </c>
      <c r="AB780" s="72" t="s">
        <v>1620</v>
      </c>
      <c r="AC780" s="87" t="s">
        <v>2503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4">
      <c r="A781" s="70">
        <v>781</v>
      </c>
      <c r="B781" s="74" t="s">
        <v>2504</v>
      </c>
      <c r="C781" s="58" t="s">
        <v>812</v>
      </c>
      <c r="D781" s="21" t="s">
        <v>1</v>
      </c>
      <c r="E781" s="23" t="s">
        <v>1</v>
      </c>
      <c r="F781" s="86" t="s">
        <v>844</v>
      </c>
      <c r="G781" s="75" t="s">
        <v>924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2153</v>
      </c>
      <c r="P781" s="72" t="s">
        <v>1609</v>
      </c>
      <c r="Q781" s="32" t="s">
        <v>1610</v>
      </c>
      <c r="R781" s="72" t="s">
        <v>1612</v>
      </c>
      <c r="S781" s="85" t="s">
        <v>2505</v>
      </c>
      <c r="T781" s="72" t="s">
        <v>1614</v>
      </c>
      <c r="U781" s="32" t="s">
        <v>2506</v>
      </c>
      <c r="V781" s="72" t="s">
        <v>1616</v>
      </c>
      <c r="W781" s="32" t="s">
        <v>2507</v>
      </c>
      <c r="X781" s="72" t="s">
        <v>1618</v>
      </c>
      <c r="Y781" s="32">
        <v>-15.599722209999999</v>
      </c>
      <c r="Z781" s="72" t="s">
        <v>1619</v>
      </c>
      <c r="AA781" s="32">
        <v>-48.131111099999998</v>
      </c>
      <c r="AB781" s="72" t="s">
        <v>1620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4">
      <c r="A782" s="70">
        <v>782</v>
      </c>
      <c r="B782" s="74" t="s">
        <v>2508</v>
      </c>
      <c r="C782" s="58" t="s">
        <v>812</v>
      </c>
      <c r="D782" s="21" t="s">
        <v>1</v>
      </c>
      <c r="E782" s="23" t="s">
        <v>1</v>
      </c>
      <c r="F782" s="86" t="s">
        <v>844</v>
      </c>
      <c r="G782" s="75" t="s">
        <v>912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2153</v>
      </c>
      <c r="P782" s="72" t="s">
        <v>1609</v>
      </c>
      <c r="Q782" s="32" t="s">
        <v>1610</v>
      </c>
      <c r="R782" s="72" t="s">
        <v>1612</v>
      </c>
      <c r="S782" s="85" t="s">
        <v>2509</v>
      </c>
      <c r="T782" s="72" t="s">
        <v>1614</v>
      </c>
      <c r="U782" s="32" t="s">
        <v>2510</v>
      </c>
      <c r="V782" s="72" t="s">
        <v>1616</v>
      </c>
      <c r="W782" s="32" t="s">
        <v>2511</v>
      </c>
      <c r="X782" s="72" t="s">
        <v>1618</v>
      </c>
      <c r="Y782" s="32">
        <v>-10.473888880000001</v>
      </c>
      <c r="Z782" s="72" t="s">
        <v>1619</v>
      </c>
      <c r="AA782" s="32">
        <v>-36.481944429999999</v>
      </c>
      <c r="AB782" s="72" t="s">
        <v>1620</v>
      </c>
      <c r="AC782" s="87" t="s">
        <v>2512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4">
      <c r="A783" s="70">
        <v>783</v>
      </c>
      <c r="B783" s="74" t="s">
        <v>2513</v>
      </c>
      <c r="C783" s="58" t="s">
        <v>812</v>
      </c>
      <c r="D783" s="21" t="s">
        <v>1</v>
      </c>
      <c r="E783" s="23" t="s">
        <v>1</v>
      </c>
      <c r="F783" s="86" t="s">
        <v>844</v>
      </c>
      <c r="G783" s="75" t="s">
        <v>884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2153</v>
      </c>
      <c r="P783" s="72" t="s">
        <v>1609</v>
      </c>
      <c r="Q783" s="32" t="s">
        <v>2152</v>
      </c>
      <c r="R783" s="72" t="s">
        <v>1612</v>
      </c>
      <c r="S783" s="85" t="s">
        <v>2514</v>
      </c>
      <c r="T783" s="72" t="s">
        <v>1614</v>
      </c>
      <c r="U783" s="32" t="s">
        <v>2515</v>
      </c>
      <c r="V783" s="72" t="s">
        <v>1616</v>
      </c>
      <c r="W783" s="32" t="s">
        <v>1707</v>
      </c>
      <c r="X783" s="72" t="s">
        <v>1618</v>
      </c>
      <c r="Y783" s="32">
        <v>-1.68027777</v>
      </c>
      <c r="Z783" s="72" t="s">
        <v>1619</v>
      </c>
      <c r="AA783" s="32">
        <v>-50.47805554</v>
      </c>
      <c r="AB783" s="72" t="s">
        <v>1620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4">
      <c r="A784" s="70">
        <v>784</v>
      </c>
      <c r="B784" s="74" t="s">
        <v>2516</v>
      </c>
      <c r="C784" s="58" t="s">
        <v>812</v>
      </c>
      <c r="D784" s="21" t="s">
        <v>1</v>
      </c>
      <c r="E784" s="23" t="s">
        <v>1</v>
      </c>
      <c r="F784" s="86" t="s">
        <v>844</v>
      </c>
      <c r="G784" s="75" t="s">
        <v>914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2153</v>
      </c>
      <c r="P784" s="72" t="s">
        <v>1609</v>
      </c>
      <c r="Q784" s="32" t="s">
        <v>1610</v>
      </c>
      <c r="R784" s="72" t="s">
        <v>1612</v>
      </c>
      <c r="S784" s="85" t="s">
        <v>2517</v>
      </c>
      <c r="T784" s="72" t="s">
        <v>1614</v>
      </c>
      <c r="U784" s="32" t="s">
        <v>2518</v>
      </c>
      <c r="V784" s="72" t="s">
        <v>1616</v>
      </c>
      <c r="W784" s="32" t="s">
        <v>2519</v>
      </c>
      <c r="X784" s="72" t="s">
        <v>1618</v>
      </c>
      <c r="Y784" s="32">
        <v>-14.18194443</v>
      </c>
      <c r="Z784" s="72" t="s">
        <v>1619</v>
      </c>
      <c r="AA784" s="32">
        <v>-41.672222210000001</v>
      </c>
      <c r="AB784" s="72" t="s">
        <v>1620</v>
      </c>
      <c r="AC784" s="87" t="s">
        <v>2520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4">
      <c r="A785" s="70">
        <v>785</v>
      </c>
      <c r="B785" s="74" t="s">
        <v>2521</v>
      </c>
      <c r="C785" s="58" t="s">
        <v>812</v>
      </c>
      <c r="D785" s="21" t="s">
        <v>1</v>
      </c>
      <c r="E785" s="23" t="s">
        <v>1</v>
      </c>
      <c r="F785" s="86" t="s">
        <v>844</v>
      </c>
      <c r="G785" s="75" t="s">
        <v>896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2153</v>
      </c>
      <c r="P785" s="72" t="s">
        <v>1609</v>
      </c>
      <c r="Q785" s="32" t="s">
        <v>1610</v>
      </c>
      <c r="R785" s="72" t="s">
        <v>1612</v>
      </c>
      <c r="S785" s="85" t="s">
        <v>2522</v>
      </c>
      <c r="T785" s="72" t="s">
        <v>1614</v>
      </c>
      <c r="U785" s="32" t="s">
        <v>2523</v>
      </c>
      <c r="V785" s="72" t="s">
        <v>1616</v>
      </c>
      <c r="W785" s="32" t="s">
        <v>2524</v>
      </c>
      <c r="X785" s="72" t="s">
        <v>1618</v>
      </c>
      <c r="Y785" s="32">
        <v>-4.32055554</v>
      </c>
      <c r="Z785" s="72" t="s">
        <v>1619</v>
      </c>
      <c r="AA785" s="32">
        <v>-46.449444440000001</v>
      </c>
      <c r="AB785" s="72" t="s">
        <v>1620</v>
      </c>
      <c r="AC785" s="87" t="s">
        <v>2525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4">
      <c r="A786" s="70">
        <v>786</v>
      </c>
      <c r="B786" s="74" t="s">
        <v>2526</v>
      </c>
      <c r="C786" s="58" t="s">
        <v>812</v>
      </c>
      <c r="D786" s="21" t="s">
        <v>1</v>
      </c>
      <c r="E786" s="23" t="s">
        <v>1</v>
      </c>
      <c r="F786" s="86" t="s">
        <v>844</v>
      </c>
      <c r="G786" s="75" t="s">
        <v>914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2153</v>
      </c>
      <c r="P786" s="72" t="s">
        <v>1609</v>
      </c>
      <c r="Q786" s="32" t="s">
        <v>2152</v>
      </c>
      <c r="R786" s="72" t="s">
        <v>1612</v>
      </c>
      <c r="S786" s="85" t="s">
        <v>2527</v>
      </c>
      <c r="T786" s="72" t="s">
        <v>1614</v>
      </c>
      <c r="U786" s="32" t="s">
        <v>2528</v>
      </c>
      <c r="V786" s="72" t="s">
        <v>1616</v>
      </c>
      <c r="W786" s="32" t="s">
        <v>2529</v>
      </c>
      <c r="X786" s="72" t="s">
        <v>1618</v>
      </c>
      <c r="Y786" s="32">
        <v>-10.723055540000001</v>
      </c>
      <c r="Z786" s="72" t="s">
        <v>1619</v>
      </c>
      <c r="AA786" s="32">
        <v>-43.651111110000002</v>
      </c>
      <c r="AB786" s="72" t="s">
        <v>1620</v>
      </c>
      <c r="AC786" s="87" t="s">
        <v>2530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4">
      <c r="A787" s="70">
        <v>787</v>
      </c>
      <c r="B787" s="74" t="s">
        <v>2531</v>
      </c>
      <c r="C787" s="58" t="s">
        <v>812</v>
      </c>
      <c r="D787" s="21" t="s">
        <v>1</v>
      </c>
      <c r="E787" s="23" t="s">
        <v>1</v>
      </c>
      <c r="F787" s="86" t="s">
        <v>844</v>
      </c>
      <c r="G787" s="75" t="s">
        <v>934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2153</v>
      </c>
      <c r="P787" s="72" t="s">
        <v>1609</v>
      </c>
      <c r="Q787" s="32" t="s">
        <v>1610</v>
      </c>
      <c r="R787" s="72" t="s">
        <v>1612</v>
      </c>
      <c r="S787" s="85" t="s">
        <v>2532</v>
      </c>
      <c r="T787" s="72" t="s">
        <v>1614</v>
      </c>
      <c r="U787" s="32" t="s">
        <v>2533</v>
      </c>
      <c r="V787" s="72" t="s">
        <v>1616</v>
      </c>
      <c r="W787" s="32" t="s">
        <v>2534</v>
      </c>
      <c r="X787" s="72" t="s">
        <v>1618</v>
      </c>
      <c r="Y787" s="32">
        <v>-15.524166660000001</v>
      </c>
      <c r="Z787" s="72" t="s">
        <v>1619</v>
      </c>
      <c r="AA787" s="32">
        <v>-46.435555549999997</v>
      </c>
      <c r="AB787" s="72" t="s">
        <v>1620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4">
      <c r="A788" s="70">
        <v>788</v>
      </c>
      <c r="B788" s="74" t="s">
        <v>2535</v>
      </c>
      <c r="C788" s="58" t="s">
        <v>812</v>
      </c>
      <c r="D788" s="21" t="s">
        <v>1</v>
      </c>
      <c r="E788" s="23" t="s">
        <v>1</v>
      </c>
      <c r="F788" s="86" t="s">
        <v>844</v>
      </c>
      <c r="G788" s="75" t="s">
        <v>906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2153</v>
      </c>
      <c r="P788" s="72" t="s">
        <v>1609</v>
      </c>
      <c r="Q788" s="32" t="s">
        <v>2152</v>
      </c>
      <c r="R788" s="72" t="s">
        <v>1612</v>
      </c>
      <c r="S788" s="85" t="s">
        <v>2536</v>
      </c>
      <c r="T788" s="72" t="s">
        <v>1614</v>
      </c>
      <c r="U788" s="32" t="s">
        <v>2537</v>
      </c>
      <c r="V788" s="72" t="s">
        <v>1616</v>
      </c>
      <c r="W788" s="32" t="s">
        <v>2538</v>
      </c>
      <c r="X788" s="72" t="s">
        <v>1618</v>
      </c>
      <c r="Y788" s="32">
        <v>-7.4833333299999998</v>
      </c>
      <c r="Z788" s="72" t="s">
        <v>1619</v>
      </c>
      <c r="AA788" s="32">
        <v>-36.286388879999997</v>
      </c>
      <c r="AB788" s="72" t="s">
        <v>1620</v>
      </c>
      <c r="AC788" s="87" t="s">
        <v>2539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4">
      <c r="A789" s="70">
        <v>789</v>
      </c>
      <c r="B789" s="74" t="s">
        <v>2540</v>
      </c>
      <c r="C789" s="58" t="s">
        <v>812</v>
      </c>
      <c r="D789" s="21" t="s">
        <v>1</v>
      </c>
      <c r="E789" s="23" t="s">
        <v>1</v>
      </c>
      <c r="F789" s="86" t="s">
        <v>844</v>
      </c>
      <c r="G789" s="75" t="s">
        <v>908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2153</v>
      </c>
      <c r="P789" s="72" t="s">
        <v>1609</v>
      </c>
      <c r="Q789" s="32" t="s">
        <v>1610</v>
      </c>
      <c r="R789" s="72" t="s">
        <v>1612</v>
      </c>
      <c r="S789" s="85" t="s">
        <v>2541</v>
      </c>
      <c r="T789" s="72" t="s">
        <v>1614</v>
      </c>
      <c r="U789" s="32" t="s">
        <v>2542</v>
      </c>
      <c r="V789" s="72" t="s">
        <v>1616</v>
      </c>
      <c r="W789" s="32" t="s">
        <v>2543</v>
      </c>
      <c r="X789" s="72" t="s">
        <v>1618</v>
      </c>
      <c r="Y789" s="32">
        <v>-8.5038888799999999</v>
      </c>
      <c r="Z789" s="72" t="s">
        <v>1619</v>
      </c>
      <c r="AA789" s="32">
        <v>-39.315277770000002</v>
      </c>
      <c r="AB789" s="72" t="s">
        <v>1620</v>
      </c>
      <c r="AC789" s="87" t="s">
        <v>2544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4">
      <c r="A790" s="70">
        <v>790</v>
      </c>
      <c r="B790" s="74" t="s">
        <v>2545</v>
      </c>
      <c r="C790" s="58" t="s">
        <v>812</v>
      </c>
      <c r="D790" s="21" t="s">
        <v>1</v>
      </c>
      <c r="E790" s="23" t="s">
        <v>1</v>
      </c>
      <c r="F790" s="86" t="s">
        <v>844</v>
      </c>
      <c r="G790" s="75" t="s">
        <v>930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2153</v>
      </c>
      <c r="P790" s="72" t="s">
        <v>1609</v>
      </c>
      <c r="Q790" s="32" t="s">
        <v>2152</v>
      </c>
      <c r="R790" s="72" t="s">
        <v>1612</v>
      </c>
      <c r="S790" s="85" t="s">
        <v>2546</v>
      </c>
      <c r="T790" s="72" t="s">
        <v>1614</v>
      </c>
      <c r="U790" s="32" t="s">
        <v>2547</v>
      </c>
      <c r="V790" s="72" t="s">
        <v>1616</v>
      </c>
      <c r="W790" s="32" t="s">
        <v>2548</v>
      </c>
      <c r="X790" s="72" t="s">
        <v>1618</v>
      </c>
      <c r="Y790" s="32">
        <v>-26.81916666</v>
      </c>
      <c r="Z790" s="72" t="s">
        <v>1619</v>
      </c>
      <c r="AA790" s="32">
        <v>-50.985555550000001</v>
      </c>
      <c r="AB790" s="72" t="s">
        <v>1620</v>
      </c>
      <c r="AC790" s="87" t="s">
        <v>2549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4">
      <c r="A791" s="70">
        <v>791</v>
      </c>
      <c r="B791" s="74" t="s">
        <v>2550</v>
      </c>
      <c r="C791" s="58" t="s">
        <v>812</v>
      </c>
      <c r="D791" s="21" t="s">
        <v>1</v>
      </c>
      <c r="E791" s="23" t="s">
        <v>1</v>
      </c>
      <c r="F791" s="86" t="s">
        <v>844</v>
      </c>
      <c r="G791" s="75" t="s">
        <v>940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2153</v>
      </c>
      <c r="P791" s="72" t="s">
        <v>1609</v>
      </c>
      <c r="Q791" s="32" t="s">
        <v>1610</v>
      </c>
      <c r="R791" s="72" t="s">
        <v>1612</v>
      </c>
      <c r="S791" s="85" t="s">
        <v>2514</v>
      </c>
      <c r="T791" s="72" t="s">
        <v>1614</v>
      </c>
      <c r="U791" s="32" t="s">
        <v>2551</v>
      </c>
      <c r="V791" s="72" t="s">
        <v>1616</v>
      </c>
      <c r="W791" s="32" t="s">
        <v>2552</v>
      </c>
      <c r="X791" s="72" t="s">
        <v>1618</v>
      </c>
      <c r="Y791" s="32">
        <v>-22.68888888</v>
      </c>
      <c r="Z791" s="72" t="s">
        <v>1619</v>
      </c>
      <c r="AA791" s="32">
        <v>-45.005555549999997</v>
      </c>
      <c r="AB791" s="72" t="s">
        <v>1620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4">
      <c r="A792" s="70">
        <v>792</v>
      </c>
      <c r="B792" s="74" t="s">
        <v>2553</v>
      </c>
      <c r="C792" s="58" t="s">
        <v>812</v>
      </c>
      <c r="D792" s="21" t="s">
        <v>1</v>
      </c>
      <c r="E792" s="23" t="s">
        <v>1</v>
      </c>
      <c r="F792" s="86" t="s">
        <v>844</v>
      </c>
      <c r="G792" s="75" t="s">
        <v>932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2153</v>
      </c>
      <c r="P792" s="72" t="s">
        <v>1609</v>
      </c>
      <c r="Q792" s="32" t="s">
        <v>1610</v>
      </c>
      <c r="R792" s="72" t="s">
        <v>1612</v>
      </c>
      <c r="S792" s="85" t="s">
        <v>2554</v>
      </c>
      <c r="T792" s="72" t="s">
        <v>1614</v>
      </c>
      <c r="U792" s="32" t="s">
        <v>2555</v>
      </c>
      <c r="V792" s="72" t="s">
        <v>1616</v>
      </c>
      <c r="W792" s="32" t="s">
        <v>2556</v>
      </c>
      <c r="X792" s="72" t="s">
        <v>1618</v>
      </c>
      <c r="Y792" s="32">
        <v>-29.95138888</v>
      </c>
      <c r="Z792" s="72" t="s">
        <v>1619</v>
      </c>
      <c r="AA792" s="32">
        <v>-51.12416666</v>
      </c>
      <c r="AB792" s="72" t="s">
        <v>1620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4">
      <c r="A793" s="70">
        <v>793</v>
      </c>
      <c r="B793" s="74" t="s">
        <v>2557</v>
      </c>
      <c r="C793" s="58" t="s">
        <v>812</v>
      </c>
      <c r="D793" s="21" t="s">
        <v>1</v>
      </c>
      <c r="E793" s="23" t="s">
        <v>1</v>
      </c>
      <c r="F793" s="86" t="s">
        <v>844</v>
      </c>
      <c r="G793" s="75" t="s">
        <v>888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2153</v>
      </c>
      <c r="P793" s="72" t="s">
        <v>1609</v>
      </c>
      <c r="Q793" s="32" t="s">
        <v>1610</v>
      </c>
      <c r="R793" s="72" t="s">
        <v>1612</v>
      </c>
      <c r="S793" s="85" t="s">
        <v>2558</v>
      </c>
      <c r="T793" s="72" t="s">
        <v>1614</v>
      </c>
      <c r="U793" s="32" t="s">
        <v>2559</v>
      </c>
      <c r="V793" s="72" t="s">
        <v>1616</v>
      </c>
      <c r="W793" s="32" t="s">
        <v>2560</v>
      </c>
      <c r="X793" s="72" t="s">
        <v>1618</v>
      </c>
      <c r="Y793" s="32">
        <v>-11.445833329999999</v>
      </c>
      <c r="Z793" s="72" t="s">
        <v>1619</v>
      </c>
      <c r="AA793" s="32">
        <v>-61.434166660000002</v>
      </c>
      <c r="AB793" s="72" t="s">
        <v>1620</v>
      </c>
      <c r="AC793" s="87" t="s">
        <v>2561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4">
      <c r="A794" s="70">
        <v>794</v>
      </c>
      <c r="B794" s="74" t="s">
        <v>2562</v>
      </c>
      <c r="C794" s="58" t="s">
        <v>812</v>
      </c>
      <c r="D794" s="21" t="s">
        <v>1</v>
      </c>
      <c r="E794" s="23" t="s">
        <v>1</v>
      </c>
      <c r="F794" s="86" t="s">
        <v>844</v>
      </c>
      <c r="G794" s="75" t="s">
        <v>920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2153</v>
      </c>
      <c r="P794" s="72" t="s">
        <v>1609</v>
      </c>
      <c r="Q794" s="32" t="s">
        <v>1610</v>
      </c>
      <c r="R794" s="72" t="s">
        <v>1612</v>
      </c>
      <c r="S794" s="85" t="s">
        <v>2563</v>
      </c>
      <c r="T794" s="72" t="s">
        <v>1614</v>
      </c>
      <c r="U794" s="32" t="s">
        <v>2564</v>
      </c>
      <c r="V794" s="72" t="s">
        <v>1616</v>
      </c>
      <c r="W794" s="32" t="s">
        <v>2565</v>
      </c>
      <c r="X794" s="72" t="s">
        <v>1618</v>
      </c>
      <c r="Y794" s="32">
        <v>-16.966944430000002</v>
      </c>
      <c r="Z794" s="72" t="s">
        <v>1619</v>
      </c>
      <c r="AA794" s="32">
        <v>-51.817499990000002</v>
      </c>
      <c r="AB794" s="72" t="s">
        <v>1620</v>
      </c>
      <c r="AC794" s="87" t="s">
        <v>2566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4">
      <c r="A795" s="70">
        <v>795</v>
      </c>
      <c r="B795" s="74" t="s">
        <v>2567</v>
      </c>
      <c r="C795" s="58" t="s">
        <v>812</v>
      </c>
      <c r="D795" s="21" t="s">
        <v>1</v>
      </c>
      <c r="E795" s="23" t="s">
        <v>1</v>
      </c>
      <c r="F795" s="86" t="s">
        <v>844</v>
      </c>
      <c r="G795" s="75" t="s">
        <v>904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2153</v>
      </c>
      <c r="P795" s="72" t="s">
        <v>1609</v>
      </c>
      <c r="Q795" s="32" t="s">
        <v>1610</v>
      </c>
      <c r="R795" s="72" t="s">
        <v>1612</v>
      </c>
      <c r="S795" s="85" t="s">
        <v>2568</v>
      </c>
      <c r="T795" s="72" t="s">
        <v>1614</v>
      </c>
      <c r="U795" s="32" t="s">
        <v>2569</v>
      </c>
      <c r="V795" s="72" t="s">
        <v>1616</v>
      </c>
      <c r="W795" s="32" t="s">
        <v>2570</v>
      </c>
      <c r="X795" s="72" t="s">
        <v>1618</v>
      </c>
      <c r="Y795" s="32">
        <v>-6.4674999900000003</v>
      </c>
      <c r="Z795" s="72" t="s">
        <v>1619</v>
      </c>
      <c r="AA795" s="32">
        <v>-37.08499999</v>
      </c>
      <c r="AB795" s="72" t="s">
        <v>1620</v>
      </c>
      <c r="AC795" s="87" t="s">
        <v>2102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4">
      <c r="A796" s="70">
        <v>796</v>
      </c>
      <c r="B796" s="74" t="s">
        <v>2571</v>
      </c>
      <c r="C796" s="58" t="s">
        <v>812</v>
      </c>
      <c r="D796" s="21" t="s">
        <v>1</v>
      </c>
      <c r="E796" s="23" t="s">
        <v>1</v>
      </c>
      <c r="F796" s="86" t="s">
        <v>844</v>
      </c>
      <c r="G796" s="75" t="s">
        <v>904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2153</v>
      </c>
      <c r="P796" s="72" t="s">
        <v>1609</v>
      </c>
      <c r="Q796" s="32" t="s">
        <v>1610</v>
      </c>
      <c r="R796" s="72" t="s">
        <v>1612</v>
      </c>
      <c r="S796" s="85" t="s">
        <v>2572</v>
      </c>
      <c r="T796" s="72" t="s">
        <v>1614</v>
      </c>
      <c r="U796" s="32" t="s">
        <v>2573</v>
      </c>
      <c r="V796" s="72" t="s">
        <v>1616</v>
      </c>
      <c r="W796" s="32" t="s">
        <v>2574</v>
      </c>
      <c r="X796" s="72" t="s">
        <v>1618</v>
      </c>
      <c r="Y796" s="32">
        <v>-5.16</v>
      </c>
      <c r="Z796" s="72" t="s">
        <v>1619</v>
      </c>
      <c r="AA796" s="32">
        <v>-35.487499990000003</v>
      </c>
      <c r="AB796" s="72" t="s">
        <v>1620</v>
      </c>
      <c r="AC796" s="87" t="s">
        <v>2575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4">
      <c r="A797" s="70">
        <v>797</v>
      </c>
      <c r="B797" s="74" t="s">
        <v>2576</v>
      </c>
      <c r="C797" s="58" t="s">
        <v>812</v>
      </c>
      <c r="D797" s="21" t="s">
        <v>1</v>
      </c>
      <c r="E797" s="23" t="s">
        <v>1</v>
      </c>
      <c r="F797" s="86" t="s">
        <v>844</v>
      </c>
      <c r="G797" s="75" t="s">
        <v>934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2153</v>
      </c>
      <c r="P797" s="72" t="s">
        <v>1609</v>
      </c>
      <c r="Q797" s="32" t="s">
        <v>2152</v>
      </c>
      <c r="R797" s="72" t="s">
        <v>1612</v>
      </c>
      <c r="S797" s="85" t="s">
        <v>2577</v>
      </c>
      <c r="T797" s="72" t="s">
        <v>1614</v>
      </c>
      <c r="U797" s="32" t="s">
        <v>2578</v>
      </c>
      <c r="V797" s="72" t="s">
        <v>1616</v>
      </c>
      <c r="W797" s="32" t="s">
        <v>2579</v>
      </c>
      <c r="X797" s="72" t="s">
        <v>1618</v>
      </c>
      <c r="Y797" s="32">
        <v>-21.918055540000001</v>
      </c>
      <c r="Z797" s="72" t="s">
        <v>1619</v>
      </c>
      <c r="AA797" s="32">
        <v>-46.383055540000001</v>
      </c>
      <c r="AB797" s="72" t="s">
        <v>1620</v>
      </c>
      <c r="AC797" s="87" t="s">
        <v>2580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4">
      <c r="A798" s="70">
        <v>798</v>
      </c>
      <c r="B798" s="74" t="s">
        <v>2581</v>
      </c>
      <c r="C798" s="58" t="s">
        <v>812</v>
      </c>
      <c r="D798" s="21" t="s">
        <v>1</v>
      </c>
      <c r="E798" s="23" t="s">
        <v>1</v>
      </c>
      <c r="F798" s="86" t="s">
        <v>844</v>
      </c>
      <c r="G798" s="75" t="s">
        <v>906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2153</v>
      </c>
      <c r="P798" s="72" t="s">
        <v>1609</v>
      </c>
      <c r="Q798" s="32" t="s">
        <v>1610</v>
      </c>
      <c r="R798" s="72" t="s">
        <v>1612</v>
      </c>
      <c r="S798" s="85" t="s">
        <v>2582</v>
      </c>
      <c r="T798" s="72" t="s">
        <v>1614</v>
      </c>
      <c r="U798" s="32" t="s">
        <v>2583</v>
      </c>
      <c r="V798" s="72" t="s">
        <v>1616</v>
      </c>
      <c r="W798" s="32" t="s">
        <v>2584</v>
      </c>
      <c r="X798" s="72" t="s">
        <v>1618</v>
      </c>
      <c r="Y798" s="32">
        <v>-6.5619444400000004</v>
      </c>
      <c r="Z798" s="72" t="s">
        <v>1619</v>
      </c>
      <c r="AA798" s="32">
        <v>-35.135277770000002</v>
      </c>
      <c r="AB798" s="72" t="s">
        <v>1620</v>
      </c>
      <c r="AC798" s="87" t="s">
        <v>2585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4">
      <c r="A799" s="70">
        <v>799</v>
      </c>
      <c r="B799" s="74" t="s">
        <v>2586</v>
      </c>
      <c r="C799" s="58" t="s">
        <v>812</v>
      </c>
      <c r="D799" s="21" t="s">
        <v>1</v>
      </c>
      <c r="E799" s="23" t="s">
        <v>1</v>
      </c>
      <c r="F799" s="86" t="s">
        <v>844</v>
      </c>
      <c r="G799" s="75" t="s">
        <v>932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2153</v>
      </c>
      <c r="P799" s="72" t="s">
        <v>1609</v>
      </c>
      <c r="Q799" s="32" t="s">
        <v>1610</v>
      </c>
      <c r="R799" s="72" t="s">
        <v>1612</v>
      </c>
      <c r="S799" s="85" t="s">
        <v>2587</v>
      </c>
      <c r="T799" s="72" t="s">
        <v>1614</v>
      </c>
      <c r="U799" s="32" t="s">
        <v>2588</v>
      </c>
      <c r="V799" s="72" t="s">
        <v>1616</v>
      </c>
      <c r="W799" s="32" t="s">
        <v>2589</v>
      </c>
      <c r="X799" s="72" t="s">
        <v>1618</v>
      </c>
      <c r="Y799" s="32">
        <v>-29.049166660000001</v>
      </c>
      <c r="Z799" s="72" t="s">
        <v>1619</v>
      </c>
      <c r="AA799" s="32">
        <v>-50.14972221</v>
      </c>
      <c r="AB799" s="72" t="s">
        <v>1620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4">
      <c r="A800" s="70">
        <v>800</v>
      </c>
      <c r="B800" s="74" t="s">
        <v>2590</v>
      </c>
      <c r="C800" s="58" t="s">
        <v>812</v>
      </c>
      <c r="D800" s="21" t="s">
        <v>1</v>
      </c>
      <c r="E800" s="23" t="s">
        <v>1</v>
      </c>
      <c r="F800" s="86" t="s">
        <v>844</v>
      </c>
      <c r="G800" s="75" t="s">
        <v>942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2153</v>
      </c>
      <c r="P800" s="72" t="s">
        <v>1609</v>
      </c>
      <c r="Q800" s="32" t="s">
        <v>1610</v>
      </c>
      <c r="R800" s="72" t="s">
        <v>1612</v>
      </c>
      <c r="S800" s="85" t="s">
        <v>2591</v>
      </c>
      <c r="T800" s="72" t="s">
        <v>1614</v>
      </c>
      <c r="U800" s="32" t="s">
        <v>2592</v>
      </c>
      <c r="V800" s="72" t="s">
        <v>1616</v>
      </c>
      <c r="W800" s="32" t="s">
        <v>2593</v>
      </c>
      <c r="X800" s="72" t="s">
        <v>1618</v>
      </c>
      <c r="Y800" s="32">
        <v>-21.587499990000001</v>
      </c>
      <c r="Z800" s="72" t="s">
        <v>1619</v>
      </c>
      <c r="AA800" s="32">
        <v>-41.958333330000002</v>
      </c>
      <c r="AB800" s="72" t="s">
        <v>1620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4">
      <c r="A801" s="70">
        <v>801</v>
      </c>
      <c r="B801" s="74" t="s">
        <v>2594</v>
      </c>
      <c r="C801" s="58" t="s">
        <v>812</v>
      </c>
      <c r="D801" s="21" t="s">
        <v>1</v>
      </c>
      <c r="E801" s="23" t="s">
        <v>1</v>
      </c>
      <c r="F801" s="86" t="s">
        <v>844</v>
      </c>
      <c r="G801" s="75" t="s">
        <v>884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2153</v>
      </c>
      <c r="P801" s="72" t="s">
        <v>1609</v>
      </c>
      <c r="Q801" s="32" t="s">
        <v>2152</v>
      </c>
      <c r="R801" s="72" t="s">
        <v>1612</v>
      </c>
      <c r="S801" s="85" t="s">
        <v>2595</v>
      </c>
      <c r="T801" s="72" t="s">
        <v>1614</v>
      </c>
      <c r="U801" s="32" t="s">
        <v>2596</v>
      </c>
      <c r="V801" s="72" t="s">
        <v>1616</v>
      </c>
      <c r="W801" s="32" t="s">
        <v>1717</v>
      </c>
      <c r="X801" s="72" t="s">
        <v>1618</v>
      </c>
      <c r="Y801" s="32">
        <v>-2.23972221</v>
      </c>
      <c r="Z801" s="72" t="s">
        <v>1619</v>
      </c>
      <c r="AA801" s="32">
        <v>-49.499722210000002</v>
      </c>
      <c r="AB801" s="72" t="s">
        <v>1620</v>
      </c>
      <c r="AC801" s="87" t="s">
        <v>2597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4">
      <c r="A802" s="70">
        <v>802</v>
      </c>
      <c r="B802" s="74" t="s">
        <v>2598</v>
      </c>
      <c r="C802" s="58" t="s">
        <v>812</v>
      </c>
      <c r="D802" s="21" t="s">
        <v>1</v>
      </c>
      <c r="E802" s="23" t="s">
        <v>1</v>
      </c>
      <c r="F802" s="86" t="s">
        <v>844</v>
      </c>
      <c r="G802" s="75" t="s">
        <v>926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2153</v>
      </c>
      <c r="P802" s="72" t="s">
        <v>1609</v>
      </c>
      <c r="Q802" s="32" t="s">
        <v>1610</v>
      </c>
      <c r="R802" s="72" t="s">
        <v>1612</v>
      </c>
      <c r="S802" s="85" t="s">
        <v>2599</v>
      </c>
      <c r="T802" s="72" t="s">
        <v>1614</v>
      </c>
      <c r="U802" s="32" t="s">
        <v>2600</v>
      </c>
      <c r="V802" s="72" t="s">
        <v>1616</v>
      </c>
      <c r="W802" s="32" t="s">
        <v>2601</v>
      </c>
      <c r="X802" s="72" t="s">
        <v>1618</v>
      </c>
      <c r="Y802" s="32">
        <v>-24.570833319999998</v>
      </c>
      <c r="Z802" s="72" t="s">
        <v>1619</v>
      </c>
      <c r="AA802" s="32">
        <v>-52.800277770000001</v>
      </c>
      <c r="AB802" s="72" t="s">
        <v>1620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4">
      <c r="A803" s="70">
        <v>803</v>
      </c>
      <c r="B803" s="74" t="s">
        <v>2602</v>
      </c>
      <c r="C803" s="58" t="s">
        <v>812</v>
      </c>
      <c r="D803" s="21" t="s">
        <v>1</v>
      </c>
      <c r="E803" s="23" t="s">
        <v>1</v>
      </c>
      <c r="F803" s="86" t="s">
        <v>844</v>
      </c>
      <c r="G803" s="75" t="s">
        <v>906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2153</v>
      </c>
      <c r="P803" s="72" t="s">
        <v>1609</v>
      </c>
      <c r="Q803" s="32" t="s">
        <v>1610</v>
      </c>
      <c r="R803" s="72" t="s">
        <v>1612</v>
      </c>
      <c r="S803" s="85" t="s">
        <v>2603</v>
      </c>
      <c r="T803" s="72" t="s">
        <v>1614</v>
      </c>
      <c r="U803" s="32" t="s">
        <v>2604</v>
      </c>
      <c r="V803" s="72" t="s">
        <v>1616</v>
      </c>
      <c r="W803" s="32" t="s">
        <v>2605</v>
      </c>
      <c r="X803" s="72" t="s">
        <v>1618</v>
      </c>
      <c r="Y803" s="32">
        <v>-7.2255555400000002</v>
      </c>
      <c r="Z803" s="72" t="s">
        <v>1619</v>
      </c>
      <c r="AA803" s="32">
        <v>-35.904722219999996</v>
      </c>
      <c r="AB803" s="72" t="s">
        <v>1620</v>
      </c>
      <c r="AC803" s="87" t="s">
        <v>2606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4">
      <c r="A804" s="70">
        <v>804</v>
      </c>
      <c r="B804" s="74" t="s">
        <v>2607</v>
      </c>
      <c r="C804" s="58" t="s">
        <v>812</v>
      </c>
      <c r="D804" s="21" t="s">
        <v>1</v>
      </c>
      <c r="E804" s="23" t="s">
        <v>1</v>
      </c>
      <c r="F804" s="86" t="s">
        <v>844</v>
      </c>
      <c r="G804" s="75" t="s">
        <v>934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2153</v>
      </c>
      <c r="P804" s="72" t="s">
        <v>1609</v>
      </c>
      <c r="Q804" s="32" t="s">
        <v>1610</v>
      </c>
      <c r="R804" s="72" t="s">
        <v>1612</v>
      </c>
      <c r="S804" s="85" t="s">
        <v>2608</v>
      </c>
      <c r="T804" s="72" t="s">
        <v>1614</v>
      </c>
      <c r="U804" s="32" t="s">
        <v>2609</v>
      </c>
      <c r="V804" s="72" t="s">
        <v>1616</v>
      </c>
      <c r="W804" s="32" t="s">
        <v>2610</v>
      </c>
      <c r="X804" s="72" t="s">
        <v>1618</v>
      </c>
      <c r="Y804" s="32">
        <v>-19.539166659999999</v>
      </c>
      <c r="Z804" s="72" t="s">
        <v>1619</v>
      </c>
      <c r="AA804" s="32">
        <v>-49.518055539999999</v>
      </c>
      <c r="AB804" s="72" t="s">
        <v>1620</v>
      </c>
      <c r="AC804" s="87" t="s">
        <v>2611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4">
      <c r="A805" s="70">
        <v>805</v>
      </c>
      <c r="B805" s="74" t="s">
        <v>2612</v>
      </c>
      <c r="C805" s="58" t="s">
        <v>812</v>
      </c>
      <c r="D805" s="21" t="s">
        <v>1</v>
      </c>
      <c r="E805" s="23" t="s">
        <v>1</v>
      </c>
      <c r="F805" s="86" t="s">
        <v>844</v>
      </c>
      <c r="G805" s="75" t="s">
        <v>932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2153</v>
      </c>
      <c r="P805" s="72" t="s">
        <v>1609</v>
      </c>
      <c r="Q805" s="32" t="s">
        <v>1610</v>
      </c>
      <c r="R805" s="72" t="s">
        <v>1612</v>
      </c>
      <c r="S805" s="85" t="s">
        <v>2613</v>
      </c>
      <c r="T805" s="72" t="s">
        <v>1614</v>
      </c>
      <c r="U805" s="32" t="s">
        <v>2614</v>
      </c>
      <c r="V805" s="72" t="s">
        <v>1616</v>
      </c>
      <c r="W805" s="32" t="s">
        <v>2615</v>
      </c>
      <c r="X805" s="72" t="s">
        <v>1618</v>
      </c>
      <c r="Y805" s="32">
        <v>-29.674166660000001</v>
      </c>
      <c r="Z805" s="72" t="s">
        <v>1619</v>
      </c>
      <c r="AA805" s="32">
        <v>-51.064166659999998</v>
      </c>
      <c r="AB805" s="72" t="s">
        <v>1620</v>
      </c>
      <c r="AC805" s="87" t="s">
        <v>2616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4">
      <c r="A806" s="70">
        <v>806</v>
      </c>
      <c r="B806" s="74" t="s">
        <v>2617</v>
      </c>
      <c r="C806" s="58" t="s">
        <v>812</v>
      </c>
      <c r="D806" s="21" t="s">
        <v>1</v>
      </c>
      <c r="E806" s="23" t="s">
        <v>1</v>
      </c>
      <c r="F806" s="86" t="s">
        <v>844</v>
      </c>
      <c r="G806" s="75" t="s">
        <v>922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2153</v>
      </c>
      <c r="P806" s="72" t="s">
        <v>1609</v>
      </c>
      <c r="Q806" s="32" t="s">
        <v>1610</v>
      </c>
      <c r="R806" s="72" t="s">
        <v>1612</v>
      </c>
      <c r="S806" s="85" t="s">
        <v>2618</v>
      </c>
      <c r="T806" s="72" t="s">
        <v>1614</v>
      </c>
      <c r="U806" s="32" t="s">
        <v>2619</v>
      </c>
      <c r="V806" s="72" t="s">
        <v>1616</v>
      </c>
      <c r="W806" s="32" t="s">
        <v>2620</v>
      </c>
      <c r="X806" s="72" t="s">
        <v>1618</v>
      </c>
      <c r="Y806" s="32">
        <v>-20.44722221</v>
      </c>
      <c r="Z806" s="72" t="s">
        <v>1619</v>
      </c>
      <c r="AA806" s="32">
        <v>-54.722499990000003</v>
      </c>
      <c r="AB806" s="72" t="s">
        <v>1620</v>
      </c>
      <c r="AC806" s="87" t="s">
        <v>2621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4">
      <c r="A807" s="70">
        <v>807</v>
      </c>
      <c r="B807" s="74" t="s">
        <v>2622</v>
      </c>
      <c r="C807" s="58" t="s">
        <v>812</v>
      </c>
      <c r="D807" s="21" t="s">
        <v>1</v>
      </c>
      <c r="E807" s="23" t="s">
        <v>1</v>
      </c>
      <c r="F807" s="86" t="s">
        <v>844</v>
      </c>
      <c r="G807" s="75" t="s">
        <v>900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2153</v>
      </c>
      <c r="P807" s="72" t="s">
        <v>1609</v>
      </c>
      <c r="Q807" s="32" t="s">
        <v>1610</v>
      </c>
      <c r="R807" s="72" t="s">
        <v>1612</v>
      </c>
      <c r="S807" s="85" t="s">
        <v>2623</v>
      </c>
      <c r="T807" s="72" t="s">
        <v>1614</v>
      </c>
      <c r="U807" s="32" t="s">
        <v>2624</v>
      </c>
      <c r="V807" s="72" t="s">
        <v>1616</v>
      </c>
      <c r="W807" s="32" t="s">
        <v>2625</v>
      </c>
      <c r="X807" s="72" t="s">
        <v>1618</v>
      </c>
      <c r="Y807" s="32">
        <v>-4.8641666600000004</v>
      </c>
      <c r="Z807" s="72" t="s">
        <v>1619</v>
      </c>
      <c r="AA807" s="32">
        <v>-42.145555549999997</v>
      </c>
      <c r="AB807" s="72" t="s">
        <v>1620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4">
      <c r="A808" s="70">
        <v>808</v>
      </c>
      <c r="B808" s="74" t="s">
        <v>2626</v>
      </c>
      <c r="C808" s="58" t="s">
        <v>812</v>
      </c>
      <c r="D808" s="21" t="s">
        <v>1</v>
      </c>
      <c r="E808" s="23" t="s">
        <v>1</v>
      </c>
      <c r="F808" s="86" t="s">
        <v>844</v>
      </c>
      <c r="G808" s="75" t="s">
        <v>916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2153</v>
      </c>
      <c r="P808" s="72" t="s">
        <v>1609</v>
      </c>
      <c r="Q808" s="32" t="s">
        <v>2152</v>
      </c>
      <c r="R808" s="72" t="s">
        <v>1612</v>
      </c>
      <c r="S808" s="85" t="s">
        <v>2627</v>
      </c>
      <c r="T808" s="72" t="s">
        <v>1614</v>
      </c>
      <c r="U808" s="32" t="s">
        <v>2628</v>
      </c>
      <c r="V808" s="72" t="s">
        <v>1616</v>
      </c>
      <c r="W808" s="32" t="s">
        <v>2629</v>
      </c>
      <c r="X808" s="72" t="s">
        <v>1618</v>
      </c>
      <c r="Y808" s="32">
        <v>-13.785833330000001</v>
      </c>
      <c r="Z808" s="72" t="s">
        <v>1619</v>
      </c>
      <c r="AA808" s="32">
        <v>-57.838611100000001</v>
      </c>
      <c r="AB808" s="72" t="s">
        <v>1620</v>
      </c>
      <c r="AC808" s="87" t="s">
        <v>2630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4">
      <c r="A809" s="70">
        <v>809</v>
      </c>
      <c r="B809" s="74" t="s">
        <v>2631</v>
      </c>
      <c r="C809" s="58" t="s">
        <v>812</v>
      </c>
      <c r="D809" s="21" t="s">
        <v>1</v>
      </c>
      <c r="E809" s="23" t="s">
        <v>1</v>
      </c>
      <c r="F809" s="86" t="s">
        <v>844</v>
      </c>
      <c r="G809" s="75" t="s">
        <v>916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2153</v>
      </c>
      <c r="P809" s="72" t="s">
        <v>1609</v>
      </c>
      <c r="Q809" s="32" t="s">
        <v>1610</v>
      </c>
      <c r="R809" s="72" t="s">
        <v>1612</v>
      </c>
      <c r="S809" s="85" t="s">
        <v>2632</v>
      </c>
      <c r="T809" s="72" t="s">
        <v>1614</v>
      </c>
      <c r="U809" s="32" t="s">
        <v>2633</v>
      </c>
      <c r="V809" s="72" t="s">
        <v>1616</v>
      </c>
      <c r="W809" s="32" t="s">
        <v>2634</v>
      </c>
      <c r="X809" s="72" t="s">
        <v>1618</v>
      </c>
      <c r="Y809" s="32">
        <v>-15.55888888</v>
      </c>
      <c r="Z809" s="72" t="s">
        <v>1619</v>
      </c>
      <c r="AA809" s="32">
        <v>-55.179444429999997</v>
      </c>
      <c r="AB809" s="72" t="s">
        <v>1620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4">
      <c r="A810" s="70">
        <v>810</v>
      </c>
      <c r="B810" s="74" t="s">
        <v>2635</v>
      </c>
      <c r="C810" s="58" t="s">
        <v>812</v>
      </c>
      <c r="D810" s="21" t="s">
        <v>1</v>
      </c>
      <c r="E810" s="23" t="s">
        <v>1</v>
      </c>
      <c r="F810" s="86" t="s">
        <v>844</v>
      </c>
      <c r="G810" s="75" t="s">
        <v>940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2153</v>
      </c>
      <c r="P810" s="72" t="s">
        <v>1609</v>
      </c>
      <c r="Q810" s="32" t="s">
        <v>1610</v>
      </c>
      <c r="R810" s="72" t="s">
        <v>1612</v>
      </c>
      <c r="S810" s="85" t="s">
        <v>2636</v>
      </c>
      <c r="T810" s="72" t="s">
        <v>1614</v>
      </c>
      <c r="U810" s="32" t="s">
        <v>2637</v>
      </c>
      <c r="V810" s="72" t="s">
        <v>1616</v>
      </c>
      <c r="W810" s="32" t="s">
        <v>2638</v>
      </c>
      <c r="X810" s="72" t="s">
        <v>1618</v>
      </c>
      <c r="Y810" s="32">
        <v>-22.75027777</v>
      </c>
      <c r="Z810" s="72" t="s">
        <v>1619</v>
      </c>
      <c r="AA810" s="32">
        <v>-45.60388888</v>
      </c>
      <c r="AB810" s="72" t="s">
        <v>1620</v>
      </c>
      <c r="AC810" s="87" t="s">
        <v>2639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4">
      <c r="A811" s="70">
        <v>811</v>
      </c>
      <c r="B811" s="74" t="s">
        <v>2640</v>
      </c>
      <c r="C811" s="58" t="s">
        <v>812</v>
      </c>
      <c r="D811" s="21" t="s">
        <v>1</v>
      </c>
      <c r="E811" s="23" t="s">
        <v>1</v>
      </c>
      <c r="F811" s="86" t="s">
        <v>844</v>
      </c>
      <c r="G811" s="75" t="s">
        <v>942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2153</v>
      </c>
      <c r="P811" s="72" t="s">
        <v>1609</v>
      </c>
      <c r="Q811" s="32" t="s">
        <v>1610</v>
      </c>
      <c r="R811" s="72" t="s">
        <v>1612</v>
      </c>
      <c r="S811" s="85" t="s">
        <v>2641</v>
      </c>
      <c r="T811" s="72" t="s">
        <v>1614</v>
      </c>
      <c r="U811" s="32" t="s">
        <v>2642</v>
      </c>
      <c r="V811" s="72" t="s">
        <v>1616</v>
      </c>
      <c r="W811" s="32" t="s">
        <v>2643</v>
      </c>
      <c r="X811" s="72" t="s">
        <v>1618</v>
      </c>
      <c r="Y811" s="32">
        <v>-21.714722219999999</v>
      </c>
      <c r="Z811" s="72" t="s">
        <v>1619</v>
      </c>
      <c r="AA811" s="32">
        <v>-41.343888880000002</v>
      </c>
      <c r="AB811" s="72" t="s">
        <v>1620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4">
      <c r="A812" s="70">
        <v>812</v>
      </c>
      <c r="B812" s="74" t="s">
        <v>2644</v>
      </c>
      <c r="C812" s="58" t="s">
        <v>812</v>
      </c>
      <c r="D812" s="21" t="s">
        <v>1</v>
      </c>
      <c r="E812" s="23" t="s">
        <v>1</v>
      </c>
      <c r="F812" s="86" t="s">
        <v>844</v>
      </c>
      <c r="G812" s="75" t="s">
        <v>942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2153</v>
      </c>
      <c r="P812" s="72" t="s">
        <v>1609</v>
      </c>
      <c r="Q812" s="32" t="s">
        <v>1610</v>
      </c>
      <c r="R812" s="72" t="s">
        <v>1612</v>
      </c>
      <c r="S812" s="85" t="s">
        <v>2645</v>
      </c>
      <c r="T812" s="72" t="s">
        <v>1614</v>
      </c>
      <c r="U812" s="32" t="s">
        <v>2646</v>
      </c>
      <c r="V812" s="72" t="s">
        <v>1616</v>
      </c>
      <c r="W812" s="32" t="s">
        <v>2647</v>
      </c>
      <c r="X812" s="72" t="s">
        <v>1618</v>
      </c>
      <c r="Y812" s="32">
        <v>-22.041666660000001</v>
      </c>
      <c r="Z812" s="72" t="s">
        <v>1619</v>
      </c>
      <c r="AA812" s="32">
        <v>-41.051666660000002</v>
      </c>
      <c r="AB812" s="72" t="s">
        <v>1620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4">
      <c r="A813" s="70">
        <v>813</v>
      </c>
      <c r="B813" s="74" t="s">
        <v>2648</v>
      </c>
      <c r="C813" s="58" t="s">
        <v>812</v>
      </c>
      <c r="D813" s="21" t="s">
        <v>1</v>
      </c>
      <c r="E813" s="23" t="s">
        <v>1</v>
      </c>
      <c r="F813" s="86" t="s">
        <v>844</v>
      </c>
      <c r="G813" s="75" t="s">
        <v>890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2153</v>
      </c>
      <c r="P813" s="72" t="s">
        <v>1609</v>
      </c>
      <c r="Q813" s="32" t="s">
        <v>2152</v>
      </c>
      <c r="R813" s="72" t="s">
        <v>1612</v>
      </c>
      <c r="S813" s="85" t="s">
        <v>2649</v>
      </c>
      <c r="T813" s="72" t="s">
        <v>1614</v>
      </c>
      <c r="U813" s="32" t="s">
        <v>2650</v>
      </c>
      <c r="V813" s="72" t="s">
        <v>1616</v>
      </c>
      <c r="W813" s="32" t="s">
        <v>2651</v>
      </c>
      <c r="X813" s="72" t="s">
        <v>1618</v>
      </c>
      <c r="Y813" s="32">
        <v>-8.15472222</v>
      </c>
      <c r="Z813" s="72" t="s">
        <v>1619</v>
      </c>
      <c r="AA813" s="32">
        <v>-46.639444439999998</v>
      </c>
      <c r="AB813" s="72" t="s">
        <v>1620</v>
      </c>
      <c r="AC813" s="87" t="s">
        <v>2652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4">
      <c r="A814" s="70">
        <v>814</v>
      </c>
      <c r="B814" s="74" t="s">
        <v>2653</v>
      </c>
      <c r="C814" s="58" t="s">
        <v>812</v>
      </c>
      <c r="D814" s="21" t="s">
        <v>1</v>
      </c>
      <c r="E814" s="23" t="s">
        <v>1</v>
      </c>
      <c r="F814" s="86" t="s">
        <v>844</v>
      </c>
      <c r="G814" s="75" t="s">
        <v>930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2153</v>
      </c>
      <c r="P814" s="72" t="s">
        <v>1609</v>
      </c>
      <c r="Q814" s="32" t="s">
        <v>1610</v>
      </c>
      <c r="R814" s="72" t="s">
        <v>1612</v>
      </c>
      <c r="S814" s="85" t="s">
        <v>2654</v>
      </c>
      <c r="T814" s="72" t="s">
        <v>1614</v>
      </c>
      <c r="U814" s="32" t="s">
        <v>2655</v>
      </c>
      <c r="V814" s="72" t="s">
        <v>1616</v>
      </c>
      <c r="W814" s="32" t="s">
        <v>2656</v>
      </c>
      <c r="X814" s="72" t="s">
        <v>1618</v>
      </c>
      <c r="Y814" s="32">
        <v>-27.388611099999999</v>
      </c>
      <c r="Z814" s="72" t="s">
        <v>1619</v>
      </c>
      <c r="AA814" s="32">
        <v>-51.215833330000002</v>
      </c>
      <c r="AB814" s="72" t="s">
        <v>1620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4">
      <c r="A815" s="70">
        <v>815</v>
      </c>
      <c r="B815" s="74" t="s">
        <v>2657</v>
      </c>
      <c r="C815" s="58" t="s">
        <v>812</v>
      </c>
      <c r="D815" s="21" t="s">
        <v>1</v>
      </c>
      <c r="E815" s="23" t="s">
        <v>1</v>
      </c>
      <c r="F815" s="86" t="s">
        <v>844</v>
      </c>
      <c r="G815" s="75" t="s">
        <v>902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2153</v>
      </c>
      <c r="P815" s="72" t="s">
        <v>1609</v>
      </c>
      <c r="Q815" s="32" t="s">
        <v>2152</v>
      </c>
      <c r="R815" s="72" t="s">
        <v>1612</v>
      </c>
      <c r="S815" s="85" t="s">
        <v>2658</v>
      </c>
      <c r="T815" s="72" t="s">
        <v>1614</v>
      </c>
      <c r="U815" s="32" t="s">
        <v>2659</v>
      </c>
      <c r="V815" s="72" t="s">
        <v>1616</v>
      </c>
      <c r="W815" s="32" t="s">
        <v>2660</v>
      </c>
      <c r="X815" s="72" t="s">
        <v>1618</v>
      </c>
      <c r="Y815" s="32">
        <v>-7.07777777</v>
      </c>
      <c r="Z815" s="72" t="s">
        <v>1619</v>
      </c>
      <c r="AA815" s="32">
        <v>-40.362777770000001</v>
      </c>
      <c r="AB815" s="72" t="s">
        <v>1620</v>
      </c>
      <c r="AC815" s="87" t="s">
        <v>2661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4">
      <c r="A816" s="70">
        <v>816</v>
      </c>
      <c r="B816" s="74" t="s">
        <v>2662</v>
      </c>
      <c r="C816" s="58" t="s">
        <v>812</v>
      </c>
      <c r="D816" s="21" t="s">
        <v>1</v>
      </c>
      <c r="E816" s="23" t="s">
        <v>1</v>
      </c>
      <c r="F816" s="86" t="s">
        <v>844</v>
      </c>
      <c r="G816" s="75" t="s">
        <v>932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2153</v>
      </c>
      <c r="P816" s="72" t="s">
        <v>1609</v>
      </c>
      <c r="Q816" s="32" t="s">
        <v>2152</v>
      </c>
      <c r="R816" s="72" t="s">
        <v>1612</v>
      </c>
      <c r="S816" s="85" t="s">
        <v>2663</v>
      </c>
      <c r="T816" s="72" t="s">
        <v>1614</v>
      </c>
      <c r="U816" s="32" t="s">
        <v>2664</v>
      </c>
      <c r="V816" s="72" t="s">
        <v>1616</v>
      </c>
      <c r="W816" s="32" t="s">
        <v>2665</v>
      </c>
      <c r="X816" s="72" t="s">
        <v>1618</v>
      </c>
      <c r="Y816" s="32">
        <v>-29.36888888</v>
      </c>
      <c r="Z816" s="72" t="s">
        <v>1619</v>
      </c>
      <c r="AA816" s="32">
        <v>-50.827222210000002</v>
      </c>
      <c r="AB816" s="72" t="s">
        <v>1620</v>
      </c>
      <c r="AC816" s="87" t="s">
        <v>2666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4">
      <c r="A817" s="70">
        <v>817</v>
      </c>
      <c r="B817" s="74" t="s">
        <v>2667</v>
      </c>
      <c r="C817" s="58" t="s">
        <v>812</v>
      </c>
      <c r="D817" s="21" t="s">
        <v>1</v>
      </c>
      <c r="E817" s="23" t="s">
        <v>1</v>
      </c>
      <c r="F817" s="86" t="s">
        <v>844</v>
      </c>
      <c r="G817" s="75" t="s">
        <v>932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2153</v>
      </c>
      <c r="P817" s="72" t="s">
        <v>1609</v>
      </c>
      <c r="Q817" s="32" t="s">
        <v>1610</v>
      </c>
      <c r="R817" s="72" t="s">
        <v>1612</v>
      </c>
      <c r="S817" s="85" t="s">
        <v>2668</v>
      </c>
      <c r="T817" s="72" t="s">
        <v>1614</v>
      </c>
      <c r="U817" s="32" t="s">
        <v>2669</v>
      </c>
      <c r="V817" s="72" t="s">
        <v>1616</v>
      </c>
      <c r="W817" s="32" t="s">
        <v>2670</v>
      </c>
      <c r="X817" s="72" t="s">
        <v>1618</v>
      </c>
      <c r="Y817" s="32">
        <v>-31.403333329999999</v>
      </c>
      <c r="Z817" s="72" t="s">
        <v>1619</v>
      </c>
      <c r="AA817" s="32">
        <v>-52.700833330000002</v>
      </c>
      <c r="AB817" s="72" t="s">
        <v>1620</v>
      </c>
      <c r="AC817" s="87" t="s">
        <v>2671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4">
      <c r="A818" s="70">
        <v>818</v>
      </c>
      <c r="B818" s="74" t="s">
        <v>2672</v>
      </c>
      <c r="C818" s="58" t="s">
        <v>812</v>
      </c>
      <c r="D818" s="21" t="s">
        <v>1</v>
      </c>
      <c r="E818" s="23" t="s">
        <v>1</v>
      </c>
      <c r="F818" s="86" t="s">
        <v>844</v>
      </c>
      <c r="G818" s="75" t="s">
        <v>900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2153</v>
      </c>
      <c r="P818" s="72" t="s">
        <v>1609</v>
      </c>
      <c r="Q818" s="32" t="s">
        <v>2152</v>
      </c>
      <c r="R818" s="72" t="s">
        <v>1612</v>
      </c>
      <c r="S818" s="85" t="s">
        <v>2673</v>
      </c>
      <c r="T818" s="72" t="s">
        <v>1614</v>
      </c>
      <c r="U818" s="32" t="s">
        <v>2674</v>
      </c>
      <c r="V818" s="72" t="s">
        <v>1616</v>
      </c>
      <c r="W818" s="32" t="s">
        <v>2675</v>
      </c>
      <c r="X818" s="72" t="s">
        <v>1618</v>
      </c>
      <c r="Y818" s="32">
        <v>-8.1180555400000003</v>
      </c>
      <c r="Z818" s="72" t="s">
        <v>1619</v>
      </c>
      <c r="AA818" s="32">
        <v>-42.97583332</v>
      </c>
      <c r="AB818" s="72" t="s">
        <v>1620</v>
      </c>
      <c r="AC818" s="87" t="s">
        <v>2676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4">
      <c r="A819" s="70">
        <v>819</v>
      </c>
      <c r="B819" s="74" t="s">
        <v>2677</v>
      </c>
      <c r="C819" s="58" t="s">
        <v>812</v>
      </c>
      <c r="D819" s="21" t="s">
        <v>1</v>
      </c>
      <c r="E819" s="23" t="s">
        <v>1</v>
      </c>
      <c r="F819" s="86" t="s">
        <v>844</v>
      </c>
      <c r="G819" s="75" t="s">
        <v>932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2153</v>
      </c>
      <c r="P819" s="72" t="s">
        <v>1609</v>
      </c>
      <c r="Q819" s="32" t="s">
        <v>1610</v>
      </c>
      <c r="R819" s="72" t="s">
        <v>1612</v>
      </c>
      <c r="S819" s="85" t="s">
        <v>2678</v>
      </c>
      <c r="T819" s="72" t="s">
        <v>1614</v>
      </c>
      <c r="U819" s="32" t="s">
        <v>2679</v>
      </c>
      <c r="V819" s="72" t="s">
        <v>1616</v>
      </c>
      <c r="W819" s="32" t="s">
        <v>2680</v>
      </c>
      <c r="X819" s="72" t="s">
        <v>1618</v>
      </c>
      <c r="Y819" s="32">
        <v>-31.802499999999998</v>
      </c>
      <c r="Z819" s="72" t="s">
        <v>1619</v>
      </c>
      <c r="AA819" s="32">
        <v>-52.407222220000001</v>
      </c>
      <c r="AB819" s="72" t="s">
        <v>1620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4">
      <c r="A820" s="70">
        <v>820</v>
      </c>
      <c r="B820" s="74" t="s">
        <v>2681</v>
      </c>
      <c r="C820" s="58" t="s">
        <v>812</v>
      </c>
      <c r="D820" s="21" t="s">
        <v>1</v>
      </c>
      <c r="E820" s="23" t="s">
        <v>1</v>
      </c>
      <c r="F820" s="86" t="s">
        <v>844</v>
      </c>
      <c r="G820" s="75" t="s">
        <v>934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2153</v>
      </c>
      <c r="P820" s="72" t="s">
        <v>1609</v>
      </c>
      <c r="Q820" s="32" t="s">
        <v>1610</v>
      </c>
      <c r="R820" s="72" t="s">
        <v>1612</v>
      </c>
      <c r="S820" s="85" t="s">
        <v>2682</v>
      </c>
      <c r="T820" s="72" t="s">
        <v>1614</v>
      </c>
      <c r="U820" s="32" t="s">
        <v>2683</v>
      </c>
      <c r="V820" s="72" t="s">
        <v>1616</v>
      </c>
      <c r="W820" s="32" t="s">
        <v>2684</v>
      </c>
      <c r="X820" s="72" t="s">
        <v>1618</v>
      </c>
      <c r="Y820" s="32">
        <v>-17.70555555</v>
      </c>
      <c r="Z820" s="72" t="s">
        <v>1619</v>
      </c>
      <c r="AA820" s="32">
        <v>-42.389166660000001</v>
      </c>
      <c r="AB820" s="72" t="s">
        <v>1620</v>
      </c>
      <c r="AC820" s="87" t="s">
        <v>2685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4">
      <c r="A821" s="70">
        <v>821</v>
      </c>
      <c r="B821" s="74" t="s">
        <v>2686</v>
      </c>
      <c r="C821" s="58" t="s">
        <v>812</v>
      </c>
      <c r="D821" s="21" t="s">
        <v>1</v>
      </c>
      <c r="E821" s="23" t="s">
        <v>1</v>
      </c>
      <c r="F821" s="86" t="s">
        <v>844</v>
      </c>
      <c r="G821" s="75" t="s">
        <v>884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2153</v>
      </c>
      <c r="P821" s="72" t="s">
        <v>1609</v>
      </c>
      <c r="Q821" s="32" t="s">
        <v>1610</v>
      </c>
      <c r="R821" s="72" t="s">
        <v>1612</v>
      </c>
      <c r="S821" s="85" t="s">
        <v>2687</v>
      </c>
      <c r="T821" s="72" t="s">
        <v>1614</v>
      </c>
      <c r="U821" s="32" t="s">
        <v>2688</v>
      </c>
      <c r="V821" s="72" t="s">
        <v>1616</v>
      </c>
      <c r="W821" s="32" t="s">
        <v>2689</v>
      </c>
      <c r="X821" s="72" t="s">
        <v>1618</v>
      </c>
      <c r="Y821" s="32">
        <v>-1.7347222099999999</v>
      </c>
      <c r="Z821" s="72" t="s">
        <v>1619</v>
      </c>
      <c r="AA821" s="32">
        <v>-47.057499999999997</v>
      </c>
      <c r="AB821" s="72" t="s">
        <v>1620</v>
      </c>
      <c r="AC821" s="87" t="s">
        <v>2690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4">
      <c r="A822" s="70">
        <v>822</v>
      </c>
      <c r="B822" s="74" t="s">
        <v>2691</v>
      </c>
      <c r="C822" s="58" t="s">
        <v>812</v>
      </c>
      <c r="D822" s="21" t="s">
        <v>1</v>
      </c>
      <c r="E822" s="23" t="s">
        <v>1</v>
      </c>
      <c r="F822" s="86" t="s">
        <v>844</v>
      </c>
      <c r="G822" s="75" t="s">
        <v>900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2153</v>
      </c>
      <c r="P822" s="72" t="s">
        <v>1609</v>
      </c>
      <c r="Q822" s="32" t="s">
        <v>2152</v>
      </c>
      <c r="R822" s="72" t="s">
        <v>1612</v>
      </c>
      <c r="S822" s="85" t="s">
        <v>2692</v>
      </c>
      <c r="T822" s="72" t="s">
        <v>1614</v>
      </c>
      <c r="U822" s="32" t="s">
        <v>2693</v>
      </c>
      <c r="V822" s="72" t="s">
        <v>1616</v>
      </c>
      <c r="W822" s="32" t="s">
        <v>2694</v>
      </c>
      <c r="X822" s="72" t="s">
        <v>1618</v>
      </c>
      <c r="Y822" s="32">
        <v>-9.2858333300000009</v>
      </c>
      <c r="Z822" s="72" t="s">
        <v>1619</v>
      </c>
      <c r="AA822" s="32">
        <v>-43.32444443</v>
      </c>
      <c r="AB822" s="72" t="s">
        <v>1620</v>
      </c>
      <c r="AC822" s="87" t="s">
        <v>2695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4">
      <c r="A823" s="70">
        <v>823</v>
      </c>
      <c r="B823" s="74" t="s">
        <v>2696</v>
      </c>
      <c r="C823" s="58" t="s">
        <v>812</v>
      </c>
      <c r="D823" s="21" t="s">
        <v>1</v>
      </c>
      <c r="E823" s="23" t="s">
        <v>1</v>
      </c>
      <c r="F823" s="86" t="s">
        <v>844</v>
      </c>
      <c r="G823" s="75" t="s">
        <v>934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2153</v>
      </c>
      <c r="P823" s="72" t="s">
        <v>1609</v>
      </c>
      <c r="Q823" s="32" t="s">
        <v>1610</v>
      </c>
      <c r="R823" s="72" t="s">
        <v>1612</v>
      </c>
      <c r="S823" s="85" t="s">
        <v>2697</v>
      </c>
      <c r="T823" s="72" t="s">
        <v>1614</v>
      </c>
      <c r="U823" s="32" t="s">
        <v>2698</v>
      </c>
      <c r="V823" s="72" t="s">
        <v>1616</v>
      </c>
      <c r="W823" s="32" t="s">
        <v>2699</v>
      </c>
      <c r="X823" s="72" t="s">
        <v>1618</v>
      </c>
      <c r="Y823" s="32">
        <v>-19.735833329999998</v>
      </c>
      <c r="Z823" s="72" t="s">
        <v>1619</v>
      </c>
      <c r="AA823" s="32">
        <v>-42.137222209999997</v>
      </c>
      <c r="AB823" s="72" t="s">
        <v>1620</v>
      </c>
      <c r="AC823" s="87" t="s">
        <v>2700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4">
      <c r="A824" s="70">
        <v>824</v>
      </c>
      <c r="B824" s="74" t="s">
        <v>2701</v>
      </c>
      <c r="C824" s="58" t="s">
        <v>812</v>
      </c>
      <c r="D824" s="21" t="s">
        <v>1</v>
      </c>
      <c r="E824" s="23" t="s">
        <v>1</v>
      </c>
      <c r="F824" s="86" t="s">
        <v>844</v>
      </c>
      <c r="G824" s="75" t="s">
        <v>914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2153</v>
      </c>
      <c r="P824" s="72" t="s">
        <v>1609</v>
      </c>
      <c r="Q824" s="32" t="s">
        <v>1610</v>
      </c>
      <c r="R824" s="72" t="s">
        <v>1612</v>
      </c>
      <c r="S824" s="85" t="s">
        <v>2702</v>
      </c>
      <c r="T824" s="72" t="s">
        <v>1614</v>
      </c>
      <c r="U824" s="32" t="s">
        <v>2703</v>
      </c>
      <c r="V824" s="72" t="s">
        <v>1616</v>
      </c>
      <c r="W824" s="32" t="s">
        <v>2704</v>
      </c>
      <c r="X824" s="72" t="s">
        <v>1618</v>
      </c>
      <c r="Y824" s="32">
        <v>-17.73944444</v>
      </c>
      <c r="Z824" s="72" t="s">
        <v>1619</v>
      </c>
      <c r="AA824" s="32">
        <v>-39.258611109999997</v>
      </c>
      <c r="AB824" s="72" t="s">
        <v>1620</v>
      </c>
      <c r="AC824" s="87" t="s">
        <v>2705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4">
      <c r="A825" s="70">
        <v>825</v>
      </c>
      <c r="B825" s="74" t="s">
        <v>2706</v>
      </c>
      <c r="C825" s="58" t="s">
        <v>812</v>
      </c>
      <c r="D825" s="21" t="s">
        <v>1</v>
      </c>
      <c r="E825" s="23" t="s">
        <v>1</v>
      </c>
      <c r="F825" s="86" t="s">
        <v>844</v>
      </c>
      <c r="G825" s="75" t="s">
        <v>916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2153</v>
      </c>
      <c r="P825" s="72" t="s">
        <v>1609</v>
      </c>
      <c r="Q825" s="32" t="s">
        <v>2152</v>
      </c>
      <c r="R825" s="72" t="s">
        <v>1612</v>
      </c>
      <c r="S825" s="85" t="s">
        <v>2707</v>
      </c>
      <c r="T825" s="72" t="s">
        <v>1614</v>
      </c>
      <c r="U825" s="32" t="s">
        <v>2708</v>
      </c>
      <c r="V825" s="72" t="s">
        <v>1616</v>
      </c>
      <c r="W825" s="32" t="s">
        <v>2709</v>
      </c>
      <c r="X825" s="72" t="s">
        <v>1618</v>
      </c>
      <c r="Y825" s="32">
        <v>-9.9705555399999994</v>
      </c>
      <c r="Z825" s="72" t="s">
        <v>1619</v>
      </c>
      <c r="AA825" s="32">
        <v>-55.82749999</v>
      </c>
      <c r="AB825" s="72" t="s">
        <v>1620</v>
      </c>
      <c r="AC825" s="87" t="s">
        <v>2710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4">
      <c r="A826" s="70">
        <v>826</v>
      </c>
      <c r="B826" s="74" t="s">
        <v>2711</v>
      </c>
      <c r="C826" s="58" t="s">
        <v>812</v>
      </c>
      <c r="D826" s="21" t="s">
        <v>1</v>
      </c>
      <c r="E826" s="23" t="s">
        <v>1</v>
      </c>
      <c r="F826" s="86" t="s">
        <v>844</v>
      </c>
      <c r="G826" s="75" t="s">
        <v>942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2153</v>
      </c>
      <c r="P826" s="72" t="s">
        <v>1609</v>
      </c>
      <c r="Q826" s="32" t="s">
        <v>1610</v>
      </c>
      <c r="R826" s="72" t="s">
        <v>1612</v>
      </c>
      <c r="S826" s="85" t="s">
        <v>2712</v>
      </c>
      <c r="T826" s="72" t="s">
        <v>1614</v>
      </c>
      <c r="U826" s="32" t="s">
        <v>2713</v>
      </c>
      <c r="V826" s="72" t="s">
        <v>1616</v>
      </c>
      <c r="W826" s="32" t="s">
        <v>2714</v>
      </c>
      <c r="X826" s="72" t="s">
        <v>1618</v>
      </c>
      <c r="Y826" s="32">
        <v>-21.938611099999999</v>
      </c>
      <c r="Z826" s="72" t="s">
        <v>1619</v>
      </c>
      <c r="AA826" s="32">
        <v>-42.60083333</v>
      </c>
      <c r="AB826" s="72" t="s">
        <v>1620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4">
      <c r="A827" s="70">
        <v>827</v>
      </c>
      <c r="B827" s="74" t="s">
        <v>2715</v>
      </c>
      <c r="C827" s="58" t="s">
        <v>812</v>
      </c>
      <c r="D827" s="21" t="s">
        <v>1</v>
      </c>
      <c r="E827" s="23" t="s">
        <v>1</v>
      </c>
      <c r="F827" s="86" t="s">
        <v>844</v>
      </c>
      <c r="G827" s="75" t="s">
        <v>896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2153</v>
      </c>
      <c r="P827" s="72" t="s">
        <v>1609</v>
      </c>
      <c r="Q827" s="32" t="s">
        <v>1610</v>
      </c>
      <c r="R827" s="72" t="s">
        <v>1612</v>
      </c>
      <c r="S827" s="85" t="s">
        <v>2716</v>
      </c>
      <c r="T827" s="72" t="s">
        <v>1614</v>
      </c>
      <c r="U827" s="32" t="s">
        <v>2717</v>
      </c>
      <c r="V827" s="72" t="s">
        <v>1616</v>
      </c>
      <c r="W827" s="32" t="s">
        <v>2718</v>
      </c>
      <c r="X827" s="72" t="s">
        <v>1618</v>
      </c>
      <c r="Y827" s="32">
        <v>-7.3372222100000002</v>
      </c>
      <c r="Z827" s="72" t="s">
        <v>1619</v>
      </c>
      <c r="AA827" s="32">
        <v>-47.459722220000003</v>
      </c>
      <c r="AB827" s="72" t="s">
        <v>1620</v>
      </c>
      <c r="AC827" s="87" t="s">
        <v>2719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4">
      <c r="A828" s="70">
        <v>828</v>
      </c>
      <c r="B828" s="74" t="s">
        <v>2720</v>
      </c>
      <c r="C828" s="58" t="s">
        <v>812</v>
      </c>
      <c r="D828" s="21" t="s">
        <v>1</v>
      </c>
      <c r="E828" s="23" t="s">
        <v>1</v>
      </c>
      <c r="F828" s="86" t="s">
        <v>844</v>
      </c>
      <c r="G828" s="75" t="s">
        <v>908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2153</v>
      </c>
      <c r="P828" s="72" t="s">
        <v>1609</v>
      </c>
      <c r="Q828" s="32" t="s">
        <v>1610</v>
      </c>
      <c r="R828" s="72" t="s">
        <v>1612</v>
      </c>
      <c r="S828" s="85" t="s">
        <v>2721</v>
      </c>
      <c r="T828" s="72" t="s">
        <v>1614</v>
      </c>
      <c r="U828" s="32" t="s">
        <v>2722</v>
      </c>
      <c r="V828" s="72" t="s">
        <v>1616</v>
      </c>
      <c r="W828" s="32" t="s">
        <v>2723</v>
      </c>
      <c r="X828" s="72" t="s">
        <v>1618</v>
      </c>
      <c r="Y828" s="32">
        <v>-8.3652777700000005</v>
      </c>
      <c r="Z828" s="72" t="s">
        <v>1619</v>
      </c>
      <c r="AA828" s="32">
        <v>-36.028333320000002</v>
      </c>
      <c r="AB828" s="72" t="s">
        <v>1620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4">
      <c r="A829" s="70">
        <v>829</v>
      </c>
      <c r="B829" s="74" t="s">
        <v>2724</v>
      </c>
      <c r="C829" s="58" t="s">
        <v>812</v>
      </c>
      <c r="D829" s="21" t="s">
        <v>1</v>
      </c>
      <c r="E829" s="23" t="s">
        <v>1</v>
      </c>
      <c r="F829" s="86" t="s">
        <v>844</v>
      </c>
      <c r="G829" s="75" t="s">
        <v>940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2153</v>
      </c>
      <c r="P829" s="72" t="s">
        <v>1609</v>
      </c>
      <c r="Q829" s="32" t="s">
        <v>1610</v>
      </c>
      <c r="R829" s="72" t="s">
        <v>1612</v>
      </c>
      <c r="S829" s="85" t="s">
        <v>2725</v>
      </c>
      <c r="T829" s="72" t="s">
        <v>1614</v>
      </c>
      <c r="U829" s="32" t="s">
        <v>2726</v>
      </c>
      <c r="V829" s="72" t="s">
        <v>1616</v>
      </c>
      <c r="W829" s="32" t="s">
        <v>2727</v>
      </c>
      <c r="X829" s="72" t="s">
        <v>1618</v>
      </c>
      <c r="Y829" s="32">
        <v>-21.780555540000002</v>
      </c>
      <c r="Z829" s="72" t="s">
        <v>1619</v>
      </c>
      <c r="AA829" s="32">
        <v>-47.07527777</v>
      </c>
      <c r="AB829" s="72" t="s">
        <v>1620</v>
      </c>
      <c r="AC829" s="87" t="s">
        <v>2728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4">
      <c r="A830" s="70">
        <v>830</v>
      </c>
      <c r="B830" s="74" t="s">
        <v>2729</v>
      </c>
      <c r="C830" s="58" t="s">
        <v>812</v>
      </c>
      <c r="D830" s="21" t="s">
        <v>1</v>
      </c>
      <c r="E830" s="23" t="s">
        <v>1</v>
      </c>
      <c r="F830" s="86" t="s">
        <v>844</v>
      </c>
      <c r="G830" s="75" t="s">
        <v>922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2153</v>
      </c>
      <c r="P830" s="72" t="s">
        <v>1609</v>
      </c>
      <c r="Q830" s="32" t="s">
        <v>1610</v>
      </c>
      <c r="R830" s="72" t="s">
        <v>1612</v>
      </c>
      <c r="S830" s="85" t="s">
        <v>2730</v>
      </c>
      <c r="T830" s="72" t="s">
        <v>1614</v>
      </c>
      <c r="U830" s="32" t="s">
        <v>2731</v>
      </c>
      <c r="V830" s="72" t="s">
        <v>1616</v>
      </c>
      <c r="W830" s="32" t="s">
        <v>2732</v>
      </c>
      <c r="X830" s="72" t="s">
        <v>1618</v>
      </c>
      <c r="Y830" s="32">
        <v>-19.122499990000001</v>
      </c>
      <c r="Z830" s="72" t="s">
        <v>1619</v>
      </c>
      <c r="AA830" s="32">
        <v>-51.720833319999997</v>
      </c>
      <c r="AB830" s="72" t="s">
        <v>1620</v>
      </c>
      <c r="AC830" s="87" t="s">
        <v>2733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4">
      <c r="A831" s="70">
        <v>831</v>
      </c>
      <c r="B831" s="74" t="s">
        <v>2734</v>
      </c>
      <c r="C831" s="58" t="s">
        <v>812</v>
      </c>
      <c r="D831" s="21" t="s">
        <v>1</v>
      </c>
      <c r="E831" s="23" t="s">
        <v>1</v>
      </c>
      <c r="F831" s="86" t="s">
        <v>844</v>
      </c>
      <c r="G831" s="75" t="s">
        <v>884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2153</v>
      </c>
      <c r="P831" s="72" t="s">
        <v>1609</v>
      </c>
      <c r="Q831" s="32" t="s">
        <v>1610</v>
      </c>
      <c r="R831" s="72" t="s">
        <v>1612</v>
      </c>
      <c r="S831" s="85" t="s">
        <v>2735</v>
      </c>
      <c r="T831" s="72" t="s">
        <v>1614</v>
      </c>
      <c r="U831" s="32" t="s">
        <v>2736</v>
      </c>
      <c r="V831" s="72" t="s">
        <v>1616</v>
      </c>
      <c r="W831" s="32" t="s">
        <v>2737</v>
      </c>
      <c r="X831" s="72" t="s">
        <v>1618</v>
      </c>
      <c r="Y831" s="32">
        <v>-1.3008333299999999</v>
      </c>
      <c r="Z831" s="72" t="s">
        <v>1619</v>
      </c>
      <c r="AA831" s="32">
        <v>-47.948055549999999</v>
      </c>
      <c r="AB831" s="72" t="s">
        <v>1620</v>
      </c>
      <c r="AC831" s="87" t="s">
        <v>2738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4">
      <c r="A832" s="70">
        <v>832</v>
      </c>
      <c r="B832" s="74" t="s">
        <v>2739</v>
      </c>
      <c r="C832" s="58" t="s">
        <v>812</v>
      </c>
      <c r="D832" s="21" t="s">
        <v>1</v>
      </c>
      <c r="E832" s="23" t="s">
        <v>1</v>
      </c>
      <c r="F832" s="86" t="s">
        <v>844</v>
      </c>
      <c r="G832" s="75" t="s">
        <v>900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2153</v>
      </c>
      <c r="P832" s="72" t="s">
        <v>1609</v>
      </c>
      <c r="Q832" s="32" t="s">
        <v>2152</v>
      </c>
      <c r="R832" s="72" t="s">
        <v>1612</v>
      </c>
      <c r="S832" s="85" t="s">
        <v>2740</v>
      </c>
      <c r="T832" s="72" t="s">
        <v>1614</v>
      </c>
      <c r="U832" s="32" t="s">
        <v>2741</v>
      </c>
      <c r="V832" s="72" t="s">
        <v>1616</v>
      </c>
      <c r="W832" s="32" t="s">
        <v>2742</v>
      </c>
      <c r="X832" s="72" t="s">
        <v>1618</v>
      </c>
      <c r="Y832" s="32">
        <v>-5.3491666599999999</v>
      </c>
      <c r="Z832" s="72" t="s">
        <v>1619</v>
      </c>
      <c r="AA832" s="32">
        <v>-41.512222219999998</v>
      </c>
      <c r="AB832" s="72" t="s">
        <v>1620</v>
      </c>
      <c r="AC832" s="87" t="s">
        <v>2743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4">
      <c r="A833" s="70">
        <v>833</v>
      </c>
      <c r="B833" s="74" t="s">
        <v>2744</v>
      </c>
      <c r="C833" s="58" t="s">
        <v>812</v>
      </c>
      <c r="D833" s="21" t="s">
        <v>1</v>
      </c>
      <c r="E833" s="23" t="s">
        <v>1</v>
      </c>
      <c r="F833" s="86" t="s">
        <v>844</v>
      </c>
      <c r="G833" s="75" t="s">
        <v>926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2153</v>
      </c>
      <c r="P833" s="72" t="s">
        <v>1609</v>
      </c>
      <c r="Q833" s="32" t="s">
        <v>2152</v>
      </c>
      <c r="R833" s="72" t="s">
        <v>1612</v>
      </c>
      <c r="S833" s="85" t="s">
        <v>2745</v>
      </c>
      <c r="T833" s="72" t="s">
        <v>1614</v>
      </c>
      <c r="U833" s="32" t="s">
        <v>2746</v>
      </c>
      <c r="V833" s="72" t="s">
        <v>1616</v>
      </c>
      <c r="W833" s="32" t="s">
        <v>2747</v>
      </c>
      <c r="X833" s="72" t="s">
        <v>1618</v>
      </c>
      <c r="Y833" s="32">
        <v>-24.77999999</v>
      </c>
      <c r="Z833" s="72" t="s">
        <v>1619</v>
      </c>
      <c r="AA833" s="32">
        <v>-50.046388880000002</v>
      </c>
      <c r="AB833" s="72" t="s">
        <v>1620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4">
      <c r="A834" s="70">
        <v>834</v>
      </c>
      <c r="B834" s="74" t="s">
        <v>2748</v>
      </c>
      <c r="C834" s="58" t="s">
        <v>812</v>
      </c>
      <c r="D834" s="21" t="s">
        <v>1</v>
      </c>
      <c r="E834" s="23" t="s">
        <v>1</v>
      </c>
      <c r="F834" s="86" t="s">
        <v>844</v>
      </c>
      <c r="G834" s="75" t="s">
        <v>920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2153</v>
      </c>
      <c r="P834" s="72" t="s">
        <v>1609</v>
      </c>
      <c r="Q834" s="32" t="s">
        <v>1610</v>
      </c>
      <c r="R834" s="72" t="s">
        <v>1612</v>
      </c>
      <c r="S834" s="85" t="s">
        <v>2749</v>
      </c>
      <c r="T834" s="72" t="s">
        <v>1614</v>
      </c>
      <c r="U834" s="32" t="s">
        <v>2750</v>
      </c>
      <c r="V834" s="72" t="s">
        <v>1616</v>
      </c>
      <c r="W834" s="32" t="s">
        <v>1746</v>
      </c>
      <c r="X834" s="72" t="s">
        <v>1618</v>
      </c>
      <c r="Y834" s="32">
        <v>-18.154779000000001</v>
      </c>
      <c r="Z834" s="72" t="s">
        <v>1619</v>
      </c>
      <c r="AA834" s="32">
        <v>-47.927613999999998</v>
      </c>
      <c r="AB834" s="72" t="s">
        <v>1620</v>
      </c>
      <c r="AC834" s="87" t="s">
        <v>2751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4">
      <c r="A835" s="70">
        <v>835</v>
      </c>
      <c r="B835" s="74" t="s">
        <v>2752</v>
      </c>
      <c r="C835" s="58" t="s">
        <v>812</v>
      </c>
      <c r="D835" s="21" t="s">
        <v>1</v>
      </c>
      <c r="E835" s="23" t="s">
        <v>1</v>
      </c>
      <c r="F835" s="86" t="s">
        <v>844</v>
      </c>
      <c r="G835" s="75" t="s">
        <v>896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2153</v>
      </c>
      <c r="P835" s="72" t="s">
        <v>1609</v>
      </c>
      <c r="Q835" s="32" t="s">
        <v>1610</v>
      </c>
      <c r="R835" s="72" t="s">
        <v>1612</v>
      </c>
      <c r="S835" s="85" t="s">
        <v>2753</v>
      </c>
      <c r="T835" s="72" t="s">
        <v>1614</v>
      </c>
      <c r="U835" s="32" t="s">
        <v>2754</v>
      </c>
      <c r="V835" s="72" t="s">
        <v>1616</v>
      </c>
      <c r="W835" s="32" t="s">
        <v>2755</v>
      </c>
      <c r="X835" s="72" t="s">
        <v>1618</v>
      </c>
      <c r="Y835" s="32">
        <v>-4.8213888799999998</v>
      </c>
      <c r="Z835" s="72" t="s">
        <v>1619</v>
      </c>
      <c r="AA835" s="32">
        <v>-43.343611099999997</v>
      </c>
      <c r="AB835" s="72" t="s">
        <v>1620</v>
      </c>
      <c r="AC835" s="87" t="s">
        <v>2756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4">
      <c r="A836" s="70">
        <v>836</v>
      </c>
      <c r="B836" s="74" t="s">
        <v>2757</v>
      </c>
      <c r="C836" s="58" t="s">
        <v>812</v>
      </c>
      <c r="D836" s="21" t="s">
        <v>1</v>
      </c>
      <c r="E836" s="23" t="s">
        <v>1</v>
      </c>
      <c r="F836" s="86" t="s">
        <v>844</v>
      </c>
      <c r="G836" s="75" t="s">
        <v>934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2153</v>
      </c>
      <c r="P836" s="72" t="s">
        <v>1609</v>
      </c>
      <c r="Q836" s="32" t="s">
        <v>2152</v>
      </c>
      <c r="R836" s="72" t="s">
        <v>1612</v>
      </c>
      <c r="S836" s="85" t="s">
        <v>2758</v>
      </c>
      <c r="T836" s="72" t="s">
        <v>1614</v>
      </c>
      <c r="U836" s="32" t="s">
        <v>2759</v>
      </c>
      <c r="V836" s="72" t="s">
        <v>1616</v>
      </c>
      <c r="W836" s="32" t="s">
        <v>2760</v>
      </c>
      <c r="X836" s="72" t="s">
        <v>1618</v>
      </c>
      <c r="Y836" s="32">
        <v>-15.300277769999999</v>
      </c>
      <c r="Z836" s="72" t="s">
        <v>1619</v>
      </c>
      <c r="AA836" s="32">
        <v>-45.617499989999999</v>
      </c>
      <c r="AB836" s="72" t="s">
        <v>1620</v>
      </c>
      <c r="AC836" s="87" t="s">
        <v>2761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4">
      <c r="A837" s="70">
        <v>837</v>
      </c>
      <c r="B837" s="74" t="s">
        <v>2762</v>
      </c>
      <c r="C837" s="58" t="s">
        <v>812</v>
      </c>
      <c r="D837" s="21" t="s">
        <v>1</v>
      </c>
      <c r="E837" s="23" t="s">
        <v>1</v>
      </c>
      <c r="F837" s="86" t="s">
        <v>844</v>
      </c>
      <c r="G837" s="75" t="s">
        <v>922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2153</v>
      </c>
      <c r="P837" s="72" t="s">
        <v>1609</v>
      </c>
      <c r="Q837" s="32" t="s">
        <v>1610</v>
      </c>
      <c r="R837" s="72" t="s">
        <v>1612</v>
      </c>
      <c r="S837" s="85" t="s">
        <v>2763</v>
      </c>
      <c r="T837" s="72" t="s">
        <v>1614</v>
      </c>
      <c r="U837" s="32" t="s">
        <v>2764</v>
      </c>
      <c r="V837" s="72" t="s">
        <v>1616</v>
      </c>
      <c r="W837" s="32" t="s">
        <v>2765</v>
      </c>
      <c r="X837" s="72" t="s">
        <v>1618</v>
      </c>
      <c r="Y837" s="32">
        <v>-18.802222220000001</v>
      </c>
      <c r="Z837" s="72" t="s">
        <v>1619</v>
      </c>
      <c r="AA837" s="32">
        <v>-52.602499999999999</v>
      </c>
      <c r="AB837" s="72" t="s">
        <v>1620</v>
      </c>
      <c r="AC837" s="87" t="s">
        <v>2766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4">
      <c r="A838" s="70">
        <v>838</v>
      </c>
      <c r="B838" s="74" t="s">
        <v>2767</v>
      </c>
      <c r="C838" s="58" t="s">
        <v>812</v>
      </c>
      <c r="D838" s="21" t="s">
        <v>1</v>
      </c>
      <c r="E838" s="23" t="s">
        <v>1</v>
      </c>
      <c r="F838" s="86" t="s">
        <v>844</v>
      </c>
      <c r="G838" s="75" t="s">
        <v>896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2153</v>
      </c>
      <c r="P838" s="72" t="s">
        <v>1609</v>
      </c>
      <c r="Q838" s="32" t="s">
        <v>1610</v>
      </c>
      <c r="R838" s="72" t="s">
        <v>1612</v>
      </c>
      <c r="S838" s="85" t="s">
        <v>2768</v>
      </c>
      <c r="T838" s="72" t="s">
        <v>1614</v>
      </c>
      <c r="U838" s="32" t="s">
        <v>2769</v>
      </c>
      <c r="V838" s="72" t="s">
        <v>1616</v>
      </c>
      <c r="W838" s="32" t="s">
        <v>1761</v>
      </c>
      <c r="X838" s="72" t="s">
        <v>1618</v>
      </c>
      <c r="Y838" s="32">
        <v>-3.74277777</v>
      </c>
      <c r="Z838" s="72" t="s">
        <v>1619</v>
      </c>
      <c r="AA838" s="32">
        <v>-43.352222220000002</v>
      </c>
      <c r="AB838" s="72" t="s">
        <v>1620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4">
      <c r="A839" s="70">
        <v>839</v>
      </c>
      <c r="B839" s="74" t="s">
        <v>2770</v>
      </c>
      <c r="C839" s="58" t="s">
        <v>812</v>
      </c>
      <c r="D839" s="21" t="s">
        <v>1</v>
      </c>
      <c r="E839" s="23" t="s">
        <v>1</v>
      </c>
      <c r="F839" s="86" t="s">
        <v>844</v>
      </c>
      <c r="G839" s="75" t="s">
        <v>930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2153</v>
      </c>
      <c r="P839" s="72" t="s">
        <v>1609</v>
      </c>
      <c r="Q839" s="32" t="s">
        <v>1610</v>
      </c>
      <c r="R839" s="72" t="s">
        <v>1612</v>
      </c>
      <c r="S839" s="85" t="s">
        <v>2771</v>
      </c>
      <c r="T839" s="72" t="s">
        <v>1614</v>
      </c>
      <c r="U839" s="32" t="s">
        <v>2772</v>
      </c>
      <c r="V839" s="72" t="s">
        <v>1616</v>
      </c>
      <c r="W839" s="32" t="s">
        <v>2773</v>
      </c>
      <c r="X839" s="72" t="s">
        <v>1618</v>
      </c>
      <c r="Y839" s="32">
        <v>-27.085311099999998</v>
      </c>
      <c r="Z839" s="72" t="s">
        <v>1619</v>
      </c>
      <c r="AA839" s="32">
        <v>-52.635711100000002</v>
      </c>
      <c r="AB839" s="72" t="s">
        <v>1620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4">
      <c r="A840" s="70">
        <v>840</v>
      </c>
      <c r="B840" s="74" t="s">
        <v>2774</v>
      </c>
      <c r="C840" s="58" t="s">
        <v>812</v>
      </c>
      <c r="D840" s="21" t="s">
        <v>1</v>
      </c>
      <c r="E840" s="23" t="s">
        <v>1</v>
      </c>
      <c r="F840" s="86" t="s">
        <v>844</v>
      </c>
      <c r="G840" s="75" t="s">
        <v>932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2153</v>
      </c>
      <c r="P840" s="72" t="s">
        <v>1609</v>
      </c>
      <c r="Q840" s="32" t="s">
        <v>1610</v>
      </c>
      <c r="R840" s="72" t="s">
        <v>1612</v>
      </c>
      <c r="S840" s="85" t="s">
        <v>2775</v>
      </c>
      <c r="T840" s="72" t="s">
        <v>1614</v>
      </c>
      <c r="U840" s="32" t="s">
        <v>2776</v>
      </c>
      <c r="V840" s="72" t="s">
        <v>1616</v>
      </c>
      <c r="W840" s="32" t="s">
        <v>2777</v>
      </c>
      <c r="X840" s="72" t="s">
        <v>1618</v>
      </c>
      <c r="Y840" s="32">
        <v>-29.965555550000001</v>
      </c>
      <c r="Z840" s="72" t="s">
        <v>1619</v>
      </c>
      <c r="AA840" s="32">
        <v>-51.625555540000001</v>
      </c>
      <c r="AB840" s="72" t="s">
        <v>1620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4">
      <c r="A841" s="70">
        <v>841</v>
      </c>
      <c r="B841" s="74" t="s">
        <v>2778</v>
      </c>
      <c r="C841" s="58" t="s">
        <v>812</v>
      </c>
      <c r="D841" s="21" t="s">
        <v>1</v>
      </c>
      <c r="E841" s="23" t="s">
        <v>1</v>
      </c>
      <c r="F841" s="86" t="s">
        <v>844</v>
      </c>
      <c r="G841" s="75" t="s">
        <v>926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2153</v>
      </c>
      <c r="P841" s="72" t="s">
        <v>1609</v>
      </c>
      <c r="Q841" s="32" t="s">
        <v>1610</v>
      </c>
      <c r="R841" s="72" t="s">
        <v>1612</v>
      </c>
      <c r="S841" s="85" t="s">
        <v>2487</v>
      </c>
      <c r="T841" s="72" t="s">
        <v>1614</v>
      </c>
      <c r="U841" s="32" t="s">
        <v>2779</v>
      </c>
      <c r="V841" s="72" t="s">
        <v>1616</v>
      </c>
      <c r="W841" s="32" t="s">
        <v>2780</v>
      </c>
      <c r="X841" s="72" t="s">
        <v>1618</v>
      </c>
      <c r="Y841" s="32">
        <v>-23.35916666</v>
      </c>
      <c r="Z841" s="72" t="s">
        <v>1619</v>
      </c>
      <c r="AA841" s="32">
        <v>-52.931944430000001</v>
      </c>
      <c r="AB841" s="72" t="s">
        <v>1620</v>
      </c>
      <c r="AC841" s="87" t="s">
        <v>2781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4">
      <c r="A842" s="70">
        <v>842</v>
      </c>
      <c r="B842" s="74" t="s">
        <v>2782</v>
      </c>
      <c r="C842" s="58" t="s">
        <v>812</v>
      </c>
      <c r="D842" s="21" t="s">
        <v>1</v>
      </c>
      <c r="E842" s="23" t="s">
        <v>1</v>
      </c>
      <c r="F842" s="86" t="s">
        <v>844</v>
      </c>
      <c r="G842" s="75" t="s">
        <v>926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2153</v>
      </c>
      <c r="P842" s="72" t="s">
        <v>1609</v>
      </c>
      <c r="Q842" s="32" t="s">
        <v>1610</v>
      </c>
      <c r="R842" s="72" t="s">
        <v>1612</v>
      </c>
      <c r="S842" s="85" t="s">
        <v>2527</v>
      </c>
      <c r="T842" s="72" t="s">
        <v>1614</v>
      </c>
      <c r="U842" s="32" t="s">
        <v>2783</v>
      </c>
      <c r="V842" s="72" t="s">
        <v>1616</v>
      </c>
      <c r="W842" s="32" t="s">
        <v>2784</v>
      </c>
      <c r="X842" s="72" t="s">
        <v>1618</v>
      </c>
      <c r="Y842" s="32">
        <v>-26.417222209999998</v>
      </c>
      <c r="Z842" s="72" t="s">
        <v>1619</v>
      </c>
      <c r="AA842" s="32">
        <v>-52.348611099999999</v>
      </c>
      <c r="AB842" s="72" t="s">
        <v>1620</v>
      </c>
      <c r="AC842" s="87" t="s">
        <v>2785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4">
      <c r="A843" s="70">
        <v>843</v>
      </c>
      <c r="B843" s="74" t="s">
        <v>2786</v>
      </c>
      <c r="C843" s="58" t="s">
        <v>812</v>
      </c>
      <c r="D843" s="21" t="s">
        <v>1</v>
      </c>
      <c r="E843" s="23" t="s">
        <v>1</v>
      </c>
      <c r="F843" s="86" t="s">
        <v>844</v>
      </c>
      <c r="G843" s="75" t="s">
        <v>878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2153</v>
      </c>
      <c r="P843" s="72" t="s">
        <v>1609</v>
      </c>
      <c r="Q843" s="32" t="s">
        <v>2152</v>
      </c>
      <c r="R843" s="72" t="s">
        <v>1612</v>
      </c>
      <c r="S843" s="85" t="s">
        <v>2787</v>
      </c>
      <c r="T843" s="72" t="s">
        <v>1614</v>
      </c>
      <c r="U843" s="32" t="s">
        <v>2788</v>
      </c>
      <c r="V843" s="72" t="s">
        <v>1616</v>
      </c>
      <c r="W843" s="32" t="s">
        <v>2789</v>
      </c>
      <c r="X843" s="72" t="s">
        <v>1618</v>
      </c>
      <c r="Y843" s="32">
        <v>-4.0974999900000002</v>
      </c>
      <c r="Z843" s="72" t="s">
        <v>1619</v>
      </c>
      <c r="AA843" s="32">
        <v>-63.14527777</v>
      </c>
      <c r="AB843" s="72" t="s">
        <v>1620</v>
      </c>
      <c r="AC843" s="87" t="s">
        <v>2790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4">
      <c r="A844" s="70">
        <v>844</v>
      </c>
      <c r="B844" s="74" t="s">
        <v>2791</v>
      </c>
      <c r="C844" s="58" t="s">
        <v>812</v>
      </c>
      <c r="D844" s="21" t="s">
        <v>1</v>
      </c>
      <c r="E844" s="23" t="s">
        <v>1</v>
      </c>
      <c r="F844" s="86" t="s">
        <v>844</v>
      </c>
      <c r="G844" s="75" t="s">
        <v>896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2153</v>
      </c>
      <c r="P844" s="72" t="s">
        <v>1609</v>
      </c>
      <c r="Q844" s="32" t="s">
        <v>2152</v>
      </c>
      <c r="R844" s="72" t="s">
        <v>1612</v>
      </c>
      <c r="S844" s="85" t="s">
        <v>2233</v>
      </c>
      <c r="T844" s="72" t="s">
        <v>1614</v>
      </c>
      <c r="U844" s="32" t="s">
        <v>2792</v>
      </c>
      <c r="V844" s="72" t="s">
        <v>1616</v>
      </c>
      <c r="W844" s="32" t="s">
        <v>1775</v>
      </c>
      <c r="X844" s="72" t="s">
        <v>1618</v>
      </c>
      <c r="Y844" s="32">
        <v>-6.0330555400000003</v>
      </c>
      <c r="Z844" s="72" t="s">
        <v>1619</v>
      </c>
      <c r="AA844" s="32">
        <v>-44.233333330000001</v>
      </c>
      <c r="AB844" s="72" t="s">
        <v>1620</v>
      </c>
      <c r="AC844" s="87" t="s">
        <v>2793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4">
      <c r="A845" s="70">
        <v>845</v>
      </c>
      <c r="B845" s="74" t="s">
        <v>2794</v>
      </c>
      <c r="C845" s="58" t="s">
        <v>812</v>
      </c>
      <c r="D845" s="21" t="s">
        <v>1</v>
      </c>
      <c r="E845" s="23" t="s">
        <v>1</v>
      </c>
      <c r="F845" s="86" t="s">
        <v>844</v>
      </c>
      <c r="G845" s="75" t="s">
        <v>890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2153</v>
      </c>
      <c r="P845" s="72" t="s">
        <v>1609</v>
      </c>
      <c r="Q845" s="32" t="s">
        <v>1610</v>
      </c>
      <c r="R845" s="72" t="s">
        <v>1612</v>
      </c>
      <c r="S845" s="85" t="s">
        <v>2795</v>
      </c>
      <c r="T845" s="72" t="s">
        <v>1614</v>
      </c>
      <c r="U845" s="32" t="s">
        <v>2796</v>
      </c>
      <c r="V845" s="72" t="s">
        <v>1616</v>
      </c>
      <c r="W845" s="32" t="s">
        <v>2797</v>
      </c>
      <c r="X845" s="72" t="s">
        <v>1618</v>
      </c>
      <c r="Y845" s="32">
        <v>-8.0927777699999996</v>
      </c>
      <c r="Z845" s="72" t="s">
        <v>1619</v>
      </c>
      <c r="AA845" s="32">
        <v>-48.478611100000002</v>
      </c>
      <c r="AB845" s="72" t="s">
        <v>1620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4">
      <c r="A846" s="70">
        <v>846</v>
      </c>
      <c r="B846" s="74" t="s">
        <v>2798</v>
      </c>
      <c r="C846" s="58" t="s">
        <v>812</v>
      </c>
      <c r="D846" s="21" t="s">
        <v>1</v>
      </c>
      <c r="E846" s="23" t="s">
        <v>1</v>
      </c>
      <c r="F846" s="86" t="s">
        <v>844</v>
      </c>
      <c r="G846" s="75" t="s">
        <v>926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2153</v>
      </c>
      <c r="P846" s="72" t="s">
        <v>1609</v>
      </c>
      <c r="Q846" s="32" t="s">
        <v>1610</v>
      </c>
      <c r="R846" s="72" t="s">
        <v>1612</v>
      </c>
      <c r="S846" s="85" t="s">
        <v>2799</v>
      </c>
      <c r="T846" s="72" t="s">
        <v>1614</v>
      </c>
      <c r="U846" s="32" t="s">
        <v>2800</v>
      </c>
      <c r="V846" s="72" t="s">
        <v>1616</v>
      </c>
      <c r="W846" s="32" t="s">
        <v>2801</v>
      </c>
      <c r="X846" s="72" t="s">
        <v>1618</v>
      </c>
      <c r="Y846" s="32">
        <v>-25.322464</v>
      </c>
      <c r="Z846" s="72" t="s">
        <v>1619</v>
      </c>
      <c r="AA846" s="32">
        <v>-49.157733</v>
      </c>
      <c r="AB846" s="72" t="s">
        <v>1620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4">
      <c r="A847" s="70">
        <v>847</v>
      </c>
      <c r="B847" s="74" t="s">
        <v>2802</v>
      </c>
      <c r="C847" s="58" t="s">
        <v>812</v>
      </c>
      <c r="D847" s="21" t="s">
        <v>1</v>
      </c>
      <c r="E847" s="23" t="s">
        <v>1</v>
      </c>
      <c r="F847" s="86" t="s">
        <v>844</v>
      </c>
      <c r="G847" s="75" t="s">
        <v>916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2153</v>
      </c>
      <c r="P847" s="72" t="s">
        <v>1609</v>
      </c>
      <c r="Q847" s="32" t="s">
        <v>2152</v>
      </c>
      <c r="R847" s="72" t="s">
        <v>1612</v>
      </c>
      <c r="S847" s="85" t="s">
        <v>2577</v>
      </c>
      <c r="T847" s="72" t="s">
        <v>1614</v>
      </c>
      <c r="U847" s="32" t="s">
        <v>2803</v>
      </c>
      <c r="V847" s="72" t="s">
        <v>1616</v>
      </c>
      <c r="W847" s="32" t="s">
        <v>2804</v>
      </c>
      <c r="X847" s="72" t="s">
        <v>1618</v>
      </c>
      <c r="Y847" s="32">
        <v>-13.708055549999999</v>
      </c>
      <c r="Z847" s="72" t="s">
        <v>1619</v>
      </c>
      <c r="AA847" s="32">
        <v>-59.762500000000003</v>
      </c>
      <c r="AB847" s="72" t="s">
        <v>1620</v>
      </c>
      <c r="AC847" s="87" t="s">
        <v>2805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4">
      <c r="A848" s="70">
        <v>848</v>
      </c>
      <c r="B848" s="74" t="s">
        <v>2806</v>
      </c>
      <c r="C848" s="58" t="s">
        <v>812</v>
      </c>
      <c r="D848" s="21" t="s">
        <v>1</v>
      </c>
      <c r="E848" s="23" t="s">
        <v>1</v>
      </c>
      <c r="F848" s="86" t="s">
        <v>844</v>
      </c>
      <c r="G848" s="75" t="s">
        <v>934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2153</v>
      </c>
      <c r="P848" s="72" t="s">
        <v>1609</v>
      </c>
      <c r="Q848" s="32" t="s">
        <v>1610</v>
      </c>
      <c r="R848" s="72" t="s">
        <v>1612</v>
      </c>
      <c r="S848" s="85" t="s">
        <v>2807</v>
      </c>
      <c r="T848" s="72" t="s">
        <v>1614</v>
      </c>
      <c r="U848" s="32" t="s">
        <v>2808</v>
      </c>
      <c r="V848" s="72" t="s">
        <v>1616</v>
      </c>
      <c r="W848" s="32" t="s">
        <v>2809</v>
      </c>
      <c r="X848" s="72" t="s">
        <v>1618</v>
      </c>
      <c r="Y848" s="32">
        <v>-19.985833329999998</v>
      </c>
      <c r="Z848" s="72" t="s">
        <v>1619</v>
      </c>
      <c r="AA848" s="32">
        <v>-48.151666659999997</v>
      </c>
      <c r="AB848" s="72" t="s">
        <v>1620</v>
      </c>
      <c r="AC848" s="87" t="s">
        <v>2810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4">
      <c r="A849" s="70">
        <v>849</v>
      </c>
      <c r="B849" s="74" t="s">
        <v>2811</v>
      </c>
      <c r="C849" s="58" t="s">
        <v>812</v>
      </c>
      <c r="D849" s="21" t="s">
        <v>1</v>
      </c>
      <c r="E849" s="23" t="s">
        <v>1</v>
      </c>
      <c r="F849" s="86" t="s">
        <v>844</v>
      </c>
      <c r="G849" s="75" t="s">
        <v>884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2153</v>
      </c>
      <c r="P849" s="72" t="s">
        <v>1609</v>
      </c>
      <c r="Q849" s="32" t="s">
        <v>1610</v>
      </c>
      <c r="R849" s="72" t="s">
        <v>1612</v>
      </c>
      <c r="S849" s="85" t="s">
        <v>2812</v>
      </c>
      <c r="T849" s="72" t="s">
        <v>1614</v>
      </c>
      <c r="U849" s="32" t="s">
        <v>2813</v>
      </c>
      <c r="V849" s="72" t="s">
        <v>1616</v>
      </c>
      <c r="W849" s="32" t="s">
        <v>1780</v>
      </c>
      <c r="X849" s="72" t="s">
        <v>1618</v>
      </c>
      <c r="Y849" s="32">
        <v>-8.3036111100000003</v>
      </c>
      <c r="Z849" s="72" t="s">
        <v>1619</v>
      </c>
      <c r="AA849" s="32">
        <v>-49.282777770000003</v>
      </c>
      <c r="AB849" s="72" t="s">
        <v>1620</v>
      </c>
      <c r="AC849" s="87" t="s">
        <v>2814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4">
      <c r="A850" s="70">
        <v>850</v>
      </c>
      <c r="B850" s="74" t="s">
        <v>2815</v>
      </c>
      <c r="C850" s="58" t="s">
        <v>812</v>
      </c>
      <c r="D850" s="21" t="s">
        <v>1</v>
      </c>
      <c r="E850" s="23" t="s">
        <v>1</v>
      </c>
      <c r="F850" s="86" t="s">
        <v>844</v>
      </c>
      <c r="G850" s="75" t="s">
        <v>914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2153</v>
      </c>
      <c r="P850" s="72" t="s">
        <v>1609</v>
      </c>
      <c r="Q850" s="32" t="s">
        <v>2152</v>
      </c>
      <c r="R850" s="72" t="s">
        <v>1612</v>
      </c>
      <c r="S850" s="85" t="s">
        <v>2816</v>
      </c>
      <c r="T850" s="72" t="s">
        <v>1614</v>
      </c>
      <c r="U850" s="32" t="s">
        <v>2817</v>
      </c>
      <c r="V850" s="72" t="s">
        <v>1616</v>
      </c>
      <c r="W850" s="32" t="s">
        <v>2818</v>
      </c>
      <c r="X850" s="72" t="s">
        <v>1618</v>
      </c>
      <c r="Y850" s="32">
        <v>-12.035833330000001</v>
      </c>
      <c r="Z850" s="72" t="s">
        <v>1619</v>
      </c>
      <c r="AA850" s="32">
        <v>-37.683888879999998</v>
      </c>
      <c r="AB850" s="72" t="s">
        <v>1620</v>
      </c>
      <c r="AC850" s="87" t="s">
        <v>2819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4">
      <c r="A851" s="70">
        <v>851</v>
      </c>
      <c r="B851" s="74" t="s">
        <v>2820</v>
      </c>
      <c r="C851" s="58" t="s">
        <v>812</v>
      </c>
      <c r="D851" s="21" t="s">
        <v>1</v>
      </c>
      <c r="E851" s="23" t="s">
        <v>1</v>
      </c>
      <c r="F851" s="86" t="s">
        <v>844</v>
      </c>
      <c r="G851" s="75" t="s">
        <v>934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2153</v>
      </c>
      <c r="P851" s="72" t="s">
        <v>1609</v>
      </c>
      <c r="Q851" s="32" t="s">
        <v>1610</v>
      </c>
      <c r="R851" s="72" t="s">
        <v>1612</v>
      </c>
      <c r="S851" s="85" t="s">
        <v>2821</v>
      </c>
      <c r="T851" s="72" t="s">
        <v>1614</v>
      </c>
      <c r="U851" s="32" t="s">
        <v>2822</v>
      </c>
      <c r="V851" s="72" t="s">
        <v>1616</v>
      </c>
      <c r="W851" s="32" t="s">
        <v>2823</v>
      </c>
      <c r="X851" s="72" t="s">
        <v>1618</v>
      </c>
      <c r="Y851" s="32">
        <v>-21.54666666</v>
      </c>
      <c r="Z851" s="72" t="s">
        <v>1619</v>
      </c>
      <c r="AA851" s="32">
        <v>-43.261111110000002</v>
      </c>
      <c r="AB851" s="72" t="s">
        <v>1620</v>
      </c>
      <c r="AC851" s="87" t="s">
        <v>2824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4">
      <c r="A852" s="70">
        <v>852</v>
      </c>
      <c r="B852" s="74" t="s">
        <v>2825</v>
      </c>
      <c r="C852" s="58" t="s">
        <v>812</v>
      </c>
      <c r="D852" s="21" t="s">
        <v>1</v>
      </c>
      <c r="E852" s="23" t="s">
        <v>1</v>
      </c>
      <c r="F852" s="86" t="s">
        <v>844</v>
      </c>
      <c r="G852" s="75" t="s">
        <v>900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2153</v>
      </c>
      <c r="P852" s="72" t="s">
        <v>1609</v>
      </c>
      <c r="Q852" s="32" t="s">
        <v>1610</v>
      </c>
      <c r="R852" s="72" t="s">
        <v>1612</v>
      </c>
      <c r="S852" s="85" t="s">
        <v>2826</v>
      </c>
      <c r="T852" s="72" t="s">
        <v>1614</v>
      </c>
      <c r="U852" s="32" t="s">
        <v>2827</v>
      </c>
      <c r="V852" s="72" t="s">
        <v>1616</v>
      </c>
      <c r="W852" s="32" t="s">
        <v>2828</v>
      </c>
      <c r="X852" s="72" t="s">
        <v>1618</v>
      </c>
      <c r="Y852" s="32">
        <v>-10.42916666</v>
      </c>
      <c r="Z852" s="72" t="s">
        <v>1619</v>
      </c>
      <c r="AA852" s="32">
        <v>-45.17305554</v>
      </c>
      <c r="AB852" s="72" t="s">
        <v>1620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4">
      <c r="A853" s="70">
        <v>853</v>
      </c>
      <c r="B853" s="74" t="s">
        <v>2829</v>
      </c>
      <c r="C853" s="58" t="s">
        <v>812</v>
      </c>
      <c r="D853" s="21" t="s">
        <v>1</v>
      </c>
      <c r="E853" s="23" t="s">
        <v>1</v>
      </c>
      <c r="F853" s="86" t="s">
        <v>844</v>
      </c>
      <c r="G853" s="75" t="s">
        <v>914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2153</v>
      </c>
      <c r="P853" s="72" t="s">
        <v>1609</v>
      </c>
      <c r="Q853" s="32" t="s">
        <v>1610</v>
      </c>
      <c r="R853" s="72" t="s">
        <v>1612</v>
      </c>
      <c r="S853" s="85" t="s">
        <v>2830</v>
      </c>
      <c r="T853" s="72" t="s">
        <v>1614</v>
      </c>
      <c r="U853" s="32" t="s">
        <v>2831</v>
      </c>
      <c r="V853" s="72" t="s">
        <v>1616</v>
      </c>
      <c r="W853" s="32" t="s">
        <v>1790</v>
      </c>
      <c r="X853" s="72" t="s">
        <v>1618</v>
      </c>
      <c r="Y853" s="32">
        <v>-13.332499990000001</v>
      </c>
      <c r="Z853" s="72" t="s">
        <v>1619</v>
      </c>
      <c r="AA853" s="32">
        <v>-44.617499989999999</v>
      </c>
      <c r="AB853" s="72" t="s">
        <v>1620</v>
      </c>
      <c r="AC853" s="87" t="s">
        <v>2832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4">
      <c r="A854" s="70">
        <v>854</v>
      </c>
      <c r="B854" s="74" t="s">
        <v>2833</v>
      </c>
      <c r="C854" s="58" t="s">
        <v>812</v>
      </c>
      <c r="D854" s="21" t="s">
        <v>1</v>
      </c>
      <c r="E854" s="23" t="s">
        <v>1</v>
      </c>
      <c r="F854" s="86" t="s">
        <v>844</v>
      </c>
      <c r="G854" s="75" t="s">
        <v>922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2153</v>
      </c>
      <c r="P854" s="72" t="s">
        <v>1609</v>
      </c>
      <c r="Q854" s="32" t="s">
        <v>1610</v>
      </c>
      <c r="R854" s="72" t="s">
        <v>1612</v>
      </c>
      <c r="S854" s="85" t="s">
        <v>2834</v>
      </c>
      <c r="T854" s="72" t="s">
        <v>1614</v>
      </c>
      <c r="U854" s="32" t="s">
        <v>2835</v>
      </c>
      <c r="V854" s="72" t="s">
        <v>1616</v>
      </c>
      <c r="W854" s="32" t="s">
        <v>2836</v>
      </c>
      <c r="X854" s="72" t="s">
        <v>1618</v>
      </c>
      <c r="Y854" s="32">
        <v>-18.996666659999999</v>
      </c>
      <c r="Z854" s="72" t="s">
        <v>1619</v>
      </c>
      <c r="AA854" s="32">
        <v>-57.637499990000002</v>
      </c>
      <c r="AB854" s="72" t="s">
        <v>1620</v>
      </c>
      <c r="AC854" s="87" t="s">
        <v>2837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4">
      <c r="A855" s="70">
        <v>855</v>
      </c>
      <c r="B855" s="74" t="s">
        <v>2838</v>
      </c>
      <c r="C855" s="58" t="s">
        <v>812</v>
      </c>
      <c r="D855" s="21" t="s">
        <v>1</v>
      </c>
      <c r="E855" s="23" t="s">
        <v>1</v>
      </c>
      <c r="F855" s="86" t="s">
        <v>844</v>
      </c>
      <c r="G855" s="75" t="s">
        <v>910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2153</v>
      </c>
      <c r="P855" s="72" t="s">
        <v>1609</v>
      </c>
      <c r="Q855" s="32" t="s">
        <v>1610</v>
      </c>
      <c r="R855" s="72" t="s">
        <v>1612</v>
      </c>
      <c r="S855" s="85" t="s">
        <v>2839</v>
      </c>
      <c r="T855" s="72" t="s">
        <v>1614</v>
      </c>
      <c r="U855" s="32" t="s">
        <v>2840</v>
      </c>
      <c r="V855" s="72" t="s">
        <v>1616</v>
      </c>
      <c r="W855" s="32" t="s">
        <v>2841</v>
      </c>
      <c r="X855" s="72" t="s">
        <v>1618</v>
      </c>
      <c r="Y855" s="32">
        <v>-10.128611100000001</v>
      </c>
      <c r="Z855" s="72" t="s">
        <v>1619</v>
      </c>
      <c r="AA855" s="32">
        <v>-36.286388879999997</v>
      </c>
      <c r="AB855" s="72" t="s">
        <v>1620</v>
      </c>
      <c r="AC855" s="87" t="s">
        <v>2842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4">
      <c r="A856" s="70">
        <v>856</v>
      </c>
      <c r="B856" s="74" t="s">
        <v>2843</v>
      </c>
      <c r="C856" s="58" t="s">
        <v>812</v>
      </c>
      <c r="D856" s="21" t="s">
        <v>1</v>
      </c>
      <c r="E856" s="23" t="s">
        <v>1</v>
      </c>
      <c r="F856" s="86" t="s">
        <v>844</v>
      </c>
      <c r="G856" s="75" t="s">
        <v>922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2153</v>
      </c>
      <c r="P856" s="72" t="s">
        <v>1609</v>
      </c>
      <c r="Q856" s="32" t="s">
        <v>1610</v>
      </c>
      <c r="R856" s="72" t="s">
        <v>1612</v>
      </c>
      <c r="S856" s="85" t="s">
        <v>2844</v>
      </c>
      <c r="T856" s="72" t="s">
        <v>1614</v>
      </c>
      <c r="U856" s="32" t="s">
        <v>2845</v>
      </c>
      <c r="V856" s="72" t="s">
        <v>1616</v>
      </c>
      <c r="W856" s="32" t="s">
        <v>2846</v>
      </c>
      <c r="X856" s="72" t="s">
        <v>1618</v>
      </c>
      <c r="Y856" s="32">
        <v>-18.49277777</v>
      </c>
      <c r="Z856" s="72" t="s">
        <v>1619</v>
      </c>
      <c r="AA856" s="32">
        <v>-53.171388880000002</v>
      </c>
      <c r="AB856" s="72" t="s">
        <v>1620</v>
      </c>
      <c r="AC856" s="87" t="s">
        <v>2847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4">
      <c r="A857" s="70">
        <v>857</v>
      </c>
      <c r="B857" s="74" t="s">
        <v>2848</v>
      </c>
      <c r="C857" s="58" t="s">
        <v>812</v>
      </c>
      <c r="D857" s="21" t="s">
        <v>1</v>
      </c>
      <c r="E857" s="23" t="s">
        <v>1</v>
      </c>
      <c r="F857" s="86" t="s">
        <v>844</v>
      </c>
      <c r="G857" s="75" t="s">
        <v>916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2153</v>
      </c>
      <c r="P857" s="72" t="s">
        <v>1609</v>
      </c>
      <c r="Q857" s="32" t="s">
        <v>1610</v>
      </c>
      <c r="R857" s="72" t="s">
        <v>1612</v>
      </c>
      <c r="S857" s="85" t="s">
        <v>2849</v>
      </c>
      <c r="T857" s="72" t="s">
        <v>1614</v>
      </c>
      <c r="U857" s="32" t="s">
        <v>2850</v>
      </c>
      <c r="V857" s="72" t="s">
        <v>1616</v>
      </c>
      <c r="W857" s="32" t="s">
        <v>2851</v>
      </c>
      <c r="X857" s="72" t="s">
        <v>1618</v>
      </c>
      <c r="Y857" s="32">
        <v>-9.9063888799999997</v>
      </c>
      <c r="Z857" s="72" t="s">
        <v>1619</v>
      </c>
      <c r="AA857" s="32">
        <v>-58.57222221</v>
      </c>
      <c r="AB857" s="72" t="s">
        <v>1620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4">
      <c r="A858" s="70">
        <v>858</v>
      </c>
      <c r="B858" s="74" t="s">
        <v>2852</v>
      </c>
      <c r="C858" s="58" t="s">
        <v>812</v>
      </c>
      <c r="D858" s="21" t="s">
        <v>1</v>
      </c>
      <c r="E858" s="23" t="s">
        <v>1</v>
      </c>
      <c r="F858" s="86" t="s">
        <v>844</v>
      </c>
      <c r="G858" s="75" t="s">
        <v>922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2153</v>
      </c>
      <c r="P858" s="72" t="s">
        <v>1609</v>
      </c>
      <c r="Q858" s="32" t="s">
        <v>1610</v>
      </c>
      <c r="R858" s="72" t="s">
        <v>1612</v>
      </c>
      <c r="S858" s="85" t="s">
        <v>2853</v>
      </c>
      <c r="T858" s="72" t="s">
        <v>1614</v>
      </c>
      <c r="U858" s="32" t="s">
        <v>2854</v>
      </c>
      <c r="V858" s="72" t="s">
        <v>1616</v>
      </c>
      <c r="W858" s="32" t="s">
        <v>2855</v>
      </c>
      <c r="X858" s="72" t="s">
        <v>1618</v>
      </c>
      <c r="Y858" s="32">
        <v>-18.512222220000002</v>
      </c>
      <c r="Z858" s="72" t="s">
        <v>1619</v>
      </c>
      <c r="AA858" s="32">
        <v>-54.736111100000002</v>
      </c>
      <c r="AB858" s="72" t="s">
        <v>1620</v>
      </c>
      <c r="AC858" s="87" t="s">
        <v>2856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4">
      <c r="A859" s="70">
        <v>859</v>
      </c>
      <c r="B859" s="74" t="s">
        <v>2857</v>
      </c>
      <c r="C859" s="58" t="s">
        <v>812</v>
      </c>
      <c r="D859" s="21" t="s">
        <v>1</v>
      </c>
      <c r="E859" s="23" t="s">
        <v>1</v>
      </c>
      <c r="F859" s="86" t="s">
        <v>844</v>
      </c>
      <c r="G859" s="75" t="s">
        <v>902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2153</v>
      </c>
      <c r="P859" s="72" t="s">
        <v>1609</v>
      </c>
      <c r="Q859" s="32" t="s">
        <v>1610</v>
      </c>
      <c r="R859" s="72" t="s">
        <v>1612</v>
      </c>
      <c r="S859" s="85" t="s">
        <v>2858</v>
      </c>
      <c r="T859" s="72" t="s">
        <v>1614</v>
      </c>
      <c r="U859" s="32" t="s">
        <v>2859</v>
      </c>
      <c r="V859" s="72" t="s">
        <v>1616</v>
      </c>
      <c r="W859" s="32" t="s">
        <v>2860</v>
      </c>
      <c r="X859" s="72" t="s">
        <v>1618</v>
      </c>
      <c r="Y859" s="32">
        <v>-5.1866666600000002</v>
      </c>
      <c r="Z859" s="72" t="s">
        <v>1619</v>
      </c>
      <c r="AA859" s="32">
        <v>-40.672222210000001</v>
      </c>
      <c r="AB859" s="72" t="s">
        <v>1620</v>
      </c>
      <c r="AC859" s="87" t="s">
        <v>2861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4">
      <c r="A860" s="70">
        <v>860</v>
      </c>
      <c r="B860" s="74" t="s">
        <v>2862</v>
      </c>
      <c r="C860" s="58" t="s">
        <v>812</v>
      </c>
      <c r="D860" s="21" t="s">
        <v>1</v>
      </c>
      <c r="E860" s="23" t="s">
        <v>1</v>
      </c>
      <c r="F860" s="86" t="s">
        <v>844</v>
      </c>
      <c r="G860" s="75" t="s">
        <v>920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2153</v>
      </c>
      <c r="P860" s="72" t="s">
        <v>1609</v>
      </c>
      <c r="Q860" s="32" t="s">
        <v>1610</v>
      </c>
      <c r="R860" s="72" t="s">
        <v>1612</v>
      </c>
      <c r="S860" s="85" t="s">
        <v>2863</v>
      </c>
      <c r="T860" s="72" t="s">
        <v>1614</v>
      </c>
      <c r="U860" s="32" t="s">
        <v>2864</v>
      </c>
      <c r="V860" s="72" t="s">
        <v>1616</v>
      </c>
      <c r="W860" s="32" t="s">
        <v>2865</v>
      </c>
      <c r="X860" s="72" t="s">
        <v>1618</v>
      </c>
      <c r="Y860" s="32">
        <v>-16.784999989999999</v>
      </c>
      <c r="Z860" s="72" t="s">
        <v>1619</v>
      </c>
      <c r="AA860" s="32">
        <v>-47.613055549999999</v>
      </c>
      <c r="AB860" s="72" t="s">
        <v>1620</v>
      </c>
      <c r="AC860" s="87" t="s">
        <v>2866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4">
      <c r="A861" s="70">
        <v>861</v>
      </c>
      <c r="B861" s="74" t="s">
        <v>2867</v>
      </c>
      <c r="C861" s="58" t="s">
        <v>812</v>
      </c>
      <c r="D861" s="21" t="s">
        <v>1</v>
      </c>
      <c r="E861" s="23" t="s">
        <v>1</v>
      </c>
      <c r="F861" s="86" t="s">
        <v>844</v>
      </c>
      <c r="G861" s="75" t="s">
        <v>920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2153</v>
      </c>
      <c r="P861" s="72" t="s">
        <v>1609</v>
      </c>
      <c r="Q861" s="32" t="s">
        <v>1610</v>
      </c>
      <c r="R861" s="72" t="s">
        <v>1612</v>
      </c>
      <c r="S861" s="85" t="s">
        <v>2868</v>
      </c>
      <c r="T861" s="72" t="s">
        <v>1614</v>
      </c>
      <c r="U861" s="32" t="s">
        <v>2869</v>
      </c>
      <c r="V861" s="72" t="s">
        <v>1616</v>
      </c>
      <c r="W861" s="32" t="s">
        <v>2870</v>
      </c>
      <c r="X861" s="72" t="s">
        <v>1618</v>
      </c>
      <c r="Y861" s="32">
        <v>-16.39944444</v>
      </c>
      <c r="Z861" s="72" t="s">
        <v>1619</v>
      </c>
      <c r="AA861" s="32">
        <v>-47.625833319999998</v>
      </c>
      <c r="AB861" s="72" t="s">
        <v>1620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4">
      <c r="A862" s="70">
        <v>862</v>
      </c>
      <c r="B862" s="74" t="s">
        <v>2871</v>
      </c>
      <c r="C862" s="58" t="s">
        <v>812</v>
      </c>
      <c r="D862" s="21" t="s">
        <v>1</v>
      </c>
      <c r="E862" s="23" t="s">
        <v>1</v>
      </c>
      <c r="F862" s="86" t="s">
        <v>844</v>
      </c>
      <c r="G862" s="75" t="s">
        <v>932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2153</v>
      </c>
      <c r="P862" s="72" t="s">
        <v>1609</v>
      </c>
      <c r="Q862" s="32" t="s">
        <v>2152</v>
      </c>
      <c r="R862" s="72" t="s">
        <v>1612</v>
      </c>
      <c r="S862" s="85" t="s">
        <v>2376</v>
      </c>
      <c r="T862" s="72" t="s">
        <v>1614</v>
      </c>
      <c r="U862" s="32" t="s">
        <v>2872</v>
      </c>
      <c r="V862" s="72" t="s">
        <v>1616</v>
      </c>
      <c r="W862" s="32" t="s">
        <v>2873</v>
      </c>
      <c r="X862" s="72" t="s">
        <v>1618</v>
      </c>
      <c r="Y862" s="32">
        <v>-28.603333330000002</v>
      </c>
      <c r="Z862" s="72" t="s">
        <v>1619</v>
      </c>
      <c r="AA862" s="32">
        <v>-53.673611100000002</v>
      </c>
      <c r="AB862" s="72" t="s">
        <v>1620</v>
      </c>
      <c r="AC862" s="87" t="s">
        <v>2874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4">
      <c r="A863" s="70">
        <v>863</v>
      </c>
      <c r="B863" s="74" t="s">
        <v>2875</v>
      </c>
      <c r="C863" s="58" t="s">
        <v>812</v>
      </c>
      <c r="D863" s="21" t="s">
        <v>1</v>
      </c>
      <c r="E863" s="23" t="s">
        <v>1</v>
      </c>
      <c r="F863" s="86" t="s">
        <v>844</v>
      </c>
      <c r="G863" s="75" t="s">
        <v>914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2153</v>
      </c>
      <c r="P863" s="72" t="s">
        <v>1609</v>
      </c>
      <c r="Q863" s="32" t="s">
        <v>1610</v>
      </c>
      <c r="R863" s="72" t="s">
        <v>1612</v>
      </c>
      <c r="S863" s="85" t="s">
        <v>2876</v>
      </c>
      <c r="T863" s="72" t="s">
        <v>1614</v>
      </c>
      <c r="U863" s="32" t="s">
        <v>2877</v>
      </c>
      <c r="V863" s="72" t="s">
        <v>1616</v>
      </c>
      <c r="W863" s="32" t="s">
        <v>1795</v>
      </c>
      <c r="X863" s="72" t="s">
        <v>1618</v>
      </c>
      <c r="Y863" s="32">
        <v>-12.67555554</v>
      </c>
      <c r="Z863" s="72" t="s">
        <v>1619</v>
      </c>
      <c r="AA863" s="32">
        <v>-39.089444440000001</v>
      </c>
      <c r="AB863" s="72" t="s">
        <v>1620</v>
      </c>
      <c r="AC863" s="87" t="s">
        <v>2878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4">
      <c r="A864" s="70">
        <v>864</v>
      </c>
      <c r="B864" s="74" t="s">
        <v>2879</v>
      </c>
      <c r="C864" s="58" t="s">
        <v>812</v>
      </c>
      <c r="D864" s="21" t="s">
        <v>1</v>
      </c>
      <c r="E864" s="23" t="s">
        <v>1</v>
      </c>
      <c r="F864" s="86" t="s">
        <v>844</v>
      </c>
      <c r="G864" s="75" t="s">
        <v>886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2153</v>
      </c>
      <c r="P864" s="72" t="s">
        <v>1609</v>
      </c>
      <c r="Q864" s="32" t="s">
        <v>1610</v>
      </c>
      <c r="R864" s="72" t="s">
        <v>1612</v>
      </c>
      <c r="S864" s="85" t="s">
        <v>2880</v>
      </c>
      <c r="T864" s="72" t="s">
        <v>1614</v>
      </c>
      <c r="U864" s="32" t="s">
        <v>2881</v>
      </c>
      <c r="V864" s="72" t="s">
        <v>1616</v>
      </c>
      <c r="W864" s="32" t="s">
        <v>2882</v>
      </c>
      <c r="X864" s="72" t="s">
        <v>1618</v>
      </c>
      <c r="Y864" s="32">
        <v>-7.6105555499999999</v>
      </c>
      <c r="Z864" s="72" t="s">
        <v>1619</v>
      </c>
      <c r="AA864" s="32">
        <v>-72.681111099999995</v>
      </c>
      <c r="AB864" s="72" t="s">
        <v>1620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4">
      <c r="A865" s="70">
        <v>865</v>
      </c>
      <c r="B865" s="74" t="s">
        <v>2883</v>
      </c>
      <c r="C865" s="58" t="s">
        <v>812</v>
      </c>
      <c r="D865" s="21" t="s">
        <v>1</v>
      </c>
      <c r="E865" s="23" t="s">
        <v>1</v>
      </c>
      <c r="F865" s="86" t="s">
        <v>844</v>
      </c>
      <c r="G865" s="75" t="s">
        <v>916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2153</v>
      </c>
      <c r="P865" s="72" t="s">
        <v>1609</v>
      </c>
      <c r="Q865" s="32" t="s">
        <v>2152</v>
      </c>
      <c r="R865" s="72" t="s">
        <v>1612</v>
      </c>
      <c r="S865" s="85" t="s">
        <v>2884</v>
      </c>
      <c r="T865" s="72" t="s">
        <v>1614</v>
      </c>
      <c r="U865" s="32" t="s">
        <v>2885</v>
      </c>
      <c r="V865" s="72" t="s">
        <v>1616</v>
      </c>
      <c r="W865" s="32" t="s">
        <v>1800</v>
      </c>
      <c r="X865" s="72" t="s">
        <v>1618</v>
      </c>
      <c r="Y865" s="32">
        <v>-15.606944439999999</v>
      </c>
      <c r="Z865" s="72" t="s">
        <v>1619</v>
      </c>
      <c r="AA865" s="32">
        <v>-56.060833330000001</v>
      </c>
      <c r="AB865" s="72" t="s">
        <v>1620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4">
      <c r="A866" s="70">
        <v>866</v>
      </c>
      <c r="B866" s="74" t="s">
        <v>2886</v>
      </c>
      <c r="C866" s="58" t="s">
        <v>812</v>
      </c>
      <c r="D866" s="21" t="s">
        <v>1</v>
      </c>
      <c r="E866" s="23" t="s">
        <v>1</v>
      </c>
      <c r="F866" s="86" t="s">
        <v>844</v>
      </c>
      <c r="G866" s="75" t="s">
        <v>914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2153</v>
      </c>
      <c r="P866" s="72" t="s">
        <v>1609</v>
      </c>
      <c r="Q866" s="32" t="s">
        <v>1610</v>
      </c>
      <c r="R866" s="72" t="s">
        <v>1612</v>
      </c>
      <c r="S866" s="85" t="s">
        <v>2887</v>
      </c>
      <c r="T866" s="72" t="s">
        <v>1614</v>
      </c>
      <c r="U866" s="32" t="s">
        <v>2888</v>
      </c>
      <c r="V866" s="72" t="s">
        <v>1616</v>
      </c>
      <c r="W866" s="32" t="s">
        <v>2889</v>
      </c>
      <c r="X866" s="72" t="s">
        <v>1618</v>
      </c>
      <c r="Y866" s="32">
        <v>-9.0013888800000004</v>
      </c>
      <c r="Z866" s="72" t="s">
        <v>1619</v>
      </c>
      <c r="AA866" s="32">
        <v>-39.912500000000001</v>
      </c>
      <c r="AB866" s="72" t="s">
        <v>1620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4">
      <c r="A867" s="70">
        <v>867</v>
      </c>
      <c r="B867" s="74" t="s">
        <v>2890</v>
      </c>
      <c r="C867" s="58" t="s">
        <v>812</v>
      </c>
      <c r="D867" s="21" t="s">
        <v>1</v>
      </c>
      <c r="E867" s="23" t="s">
        <v>1</v>
      </c>
      <c r="F867" s="86" t="s">
        <v>844</v>
      </c>
      <c r="G867" s="75" t="s">
        <v>926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2153</v>
      </c>
      <c r="P867" s="72" t="s">
        <v>1609</v>
      </c>
      <c r="Q867" s="32" t="s">
        <v>1610</v>
      </c>
      <c r="R867" s="72" t="s">
        <v>1612</v>
      </c>
      <c r="S867" s="85" t="s">
        <v>2891</v>
      </c>
      <c r="T867" s="72" t="s">
        <v>1614</v>
      </c>
      <c r="U867" s="32" t="s">
        <v>2892</v>
      </c>
      <c r="V867" s="72" t="s">
        <v>1616</v>
      </c>
      <c r="W867" s="32" t="s">
        <v>2893</v>
      </c>
      <c r="X867" s="72" t="s">
        <v>1618</v>
      </c>
      <c r="Y867" s="32">
        <v>-25.448611100000001</v>
      </c>
      <c r="Z867" s="72" t="s">
        <v>1619</v>
      </c>
      <c r="AA867" s="32">
        <v>-49.230555539999997</v>
      </c>
      <c r="AB867" s="72" t="s">
        <v>1620</v>
      </c>
      <c r="AC867" s="87" t="s">
        <v>2894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4">
      <c r="A868" s="70">
        <v>868</v>
      </c>
      <c r="B868" s="74" t="s">
        <v>2895</v>
      </c>
      <c r="C868" s="58" t="s">
        <v>812</v>
      </c>
      <c r="D868" s="21" t="s">
        <v>1</v>
      </c>
      <c r="E868" s="23" t="s">
        <v>1</v>
      </c>
      <c r="F868" s="86" t="s">
        <v>844</v>
      </c>
      <c r="G868" s="75" t="s">
        <v>930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2153</v>
      </c>
      <c r="P868" s="72" t="s">
        <v>1609</v>
      </c>
      <c r="Q868" s="32" t="s">
        <v>1610</v>
      </c>
      <c r="R868" s="72" t="s">
        <v>1612</v>
      </c>
      <c r="S868" s="85" t="s">
        <v>2536</v>
      </c>
      <c r="T868" s="72" t="s">
        <v>1614</v>
      </c>
      <c r="U868" s="32" t="s">
        <v>2896</v>
      </c>
      <c r="V868" s="72" t="s">
        <v>1616</v>
      </c>
      <c r="W868" s="32" t="s">
        <v>2897</v>
      </c>
      <c r="X868" s="72" t="s">
        <v>1618</v>
      </c>
      <c r="Y868" s="32">
        <v>-27.288611100000001</v>
      </c>
      <c r="Z868" s="72" t="s">
        <v>1619</v>
      </c>
      <c r="AA868" s="32">
        <v>-50.604166659999997</v>
      </c>
      <c r="AB868" s="72" t="s">
        <v>1620</v>
      </c>
      <c r="AC868" s="87" t="s">
        <v>2898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4">
      <c r="A869" s="70">
        <v>869</v>
      </c>
      <c r="B869" s="74" t="s">
        <v>2899</v>
      </c>
      <c r="C869" s="58" t="s">
        <v>812</v>
      </c>
      <c r="D869" s="21" t="s">
        <v>1</v>
      </c>
      <c r="E869" s="23" t="s">
        <v>1</v>
      </c>
      <c r="F869" s="86" t="s">
        <v>844</v>
      </c>
      <c r="G869" s="75" t="s">
        <v>934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2153</v>
      </c>
      <c r="P869" s="72" t="s">
        <v>1609</v>
      </c>
      <c r="Q869" s="32" t="s">
        <v>1610</v>
      </c>
      <c r="R869" s="72" t="s">
        <v>1612</v>
      </c>
      <c r="S869" s="85" t="s">
        <v>2900</v>
      </c>
      <c r="T869" s="72" t="s">
        <v>1614</v>
      </c>
      <c r="U869" s="32" t="s">
        <v>2901</v>
      </c>
      <c r="V869" s="72" t="s">
        <v>1616</v>
      </c>
      <c r="W869" s="32" t="s">
        <v>2902</v>
      </c>
      <c r="X869" s="72" t="s">
        <v>1618</v>
      </c>
      <c r="Y869" s="32">
        <v>-18.747777769999999</v>
      </c>
      <c r="Z869" s="72" t="s">
        <v>1619</v>
      </c>
      <c r="AA869" s="32">
        <v>-44.453888880000001</v>
      </c>
      <c r="AB869" s="72" t="s">
        <v>1620</v>
      </c>
      <c r="AC869" s="87" t="s">
        <v>2903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4">
      <c r="A870" s="70">
        <v>870</v>
      </c>
      <c r="B870" s="74" t="s">
        <v>2904</v>
      </c>
      <c r="C870" s="58" t="s">
        <v>812</v>
      </c>
      <c r="D870" s="21" t="s">
        <v>1</v>
      </c>
      <c r="E870" s="23" t="s">
        <v>1</v>
      </c>
      <c r="F870" s="86" t="s">
        <v>844</v>
      </c>
      <c r="G870" s="75" t="s">
        <v>914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2153</v>
      </c>
      <c r="P870" s="72" t="s">
        <v>1609</v>
      </c>
      <c r="Q870" s="32" t="s">
        <v>1610</v>
      </c>
      <c r="R870" s="72" t="s">
        <v>1612</v>
      </c>
      <c r="S870" s="85" t="s">
        <v>2468</v>
      </c>
      <c r="T870" s="72" t="s">
        <v>1614</v>
      </c>
      <c r="U870" s="32" t="s">
        <v>2905</v>
      </c>
      <c r="V870" s="72" t="s">
        <v>1616</v>
      </c>
      <c r="W870" s="32" t="s">
        <v>2906</v>
      </c>
      <c r="X870" s="72" t="s">
        <v>1618</v>
      </c>
      <c r="Y870" s="32">
        <v>-10.455</v>
      </c>
      <c r="Z870" s="72" t="s">
        <v>1619</v>
      </c>
      <c r="AA870" s="32">
        <v>-41.206944440000001</v>
      </c>
      <c r="AB870" s="72" t="s">
        <v>1620</v>
      </c>
      <c r="AC870" s="87" t="s">
        <v>2907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4">
      <c r="A871" s="70">
        <v>871</v>
      </c>
      <c r="B871" s="74" t="s">
        <v>2908</v>
      </c>
      <c r="C871" s="58" t="s">
        <v>812</v>
      </c>
      <c r="D871" s="21" t="s">
        <v>1</v>
      </c>
      <c r="E871" s="23" t="s">
        <v>1</v>
      </c>
      <c r="F871" s="86" t="s">
        <v>844</v>
      </c>
      <c r="G871" s="75" t="s">
        <v>926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2153</v>
      </c>
      <c r="P871" s="72" t="s">
        <v>1609</v>
      </c>
      <c r="Q871" s="32" t="s">
        <v>1610</v>
      </c>
      <c r="R871" s="72" t="s">
        <v>1612</v>
      </c>
      <c r="S871" s="85" t="s">
        <v>2394</v>
      </c>
      <c r="T871" s="72" t="s">
        <v>1614</v>
      </c>
      <c r="U871" s="32" t="s">
        <v>2909</v>
      </c>
      <c r="V871" s="72" t="s">
        <v>1616</v>
      </c>
      <c r="W871" s="32" t="s">
        <v>2910</v>
      </c>
      <c r="X871" s="72" t="s">
        <v>1618</v>
      </c>
      <c r="Y871" s="32">
        <v>-22.639444439999998</v>
      </c>
      <c r="Z871" s="72" t="s">
        <v>1619</v>
      </c>
      <c r="AA871" s="32">
        <v>-52.890277769999997</v>
      </c>
      <c r="AB871" s="72" t="s">
        <v>1620</v>
      </c>
      <c r="AC871" s="87" t="s">
        <v>2911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4">
      <c r="A872" s="70">
        <v>872</v>
      </c>
      <c r="B872" s="74" t="s">
        <v>2912</v>
      </c>
      <c r="C872" s="58" t="s">
        <v>812</v>
      </c>
      <c r="D872" s="21" t="s">
        <v>1</v>
      </c>
      <c r="E872" s="23" t="s">
        <v>1</v>
      </c>
      <c r="F872" s="86" t="s">
        <v>844</v>
      </c>
      <c r="G872" s="75" t="s">
        <v>934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2153</v>
      </c>
      <c r="P872" s="72" t="s">
        <v>1609</v>
      </c>
      <c r="Q872" s="32" t="s">
        <v>1610</v>
      </c>
      <c r="R872" s="72" t="s">
        <v>1612</v>
      </c>
      <c r="S872" s="85" t="s">
        <v>2913</v>
      </c>
      <c r="T872" s="72" t="s">
        <v>1614</v>
      </c>
      <c r="U872" s="32" t="s">
        <v>2914</v>
      </c>
      <c r="V872" s="72" t="s">
        <v>1616</v>
      </c>
      <c r="W872" s="32" t="s">
        <v>2915</v>
      </c>
      <c r="X872" s="72" t="s">
        <v>1618</v>
      </c>
      <c r="Y872" s="32">
        <v>-18.231051999999998</v>
      </c>
      <c r="Z872" s="72" t="s">
        <v>1619</v>
      </c>
      <c r="AA872" s="32">
        <v>-43.648268999999999</v>
      </c>
      <c r="AB872" s="72" t="s">
        <v>1620</v>
      </c>
      <c r="AC872" s="87" t="s">
        <v>2916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4">
      <c r="A873" s="70">
        <v>873</v>
      </c>
      <c r="B873" s="74" t="s">
        <v>2917</v>
      </c>
      <c r="C873" s="58" t="s">
        <v>812</v>
      </c>
      <c r="D873" s="21" t="s">
        <v>1</v>
      </c>
      <c r="E873" s="23" t="s">
        <v>1</v>
      </c>
      <c r="F873" s="86" t="s">
        <v>844</v>
      </c>
      <c r="G873" s="75" t="s">
        <v>890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2153</v>
      </c>
      <c r="P873" s="72" t="s">
        <v>1609</v>
      </c>
      <c r="Q873" s="32" t="s">
        <v>2152</v>
      </c>
      <c r="R873" s="72" t="s">
        <v>1612</v>
      </c>
      <c r="S873" s="85" t="s">
        <v>2918</v>
      </c>
      <c r="T873" s="72" t="s">
        <v>1614</v>
      </c>
      <c r="U873" s="32" t="s">
        <v>2919</v>
      </c>
      <c r="V873" s="72" t="s">
        <v>1616</v>
      </c>
      <c r="W873" s="32" t="s">
        <v>2920</v>
      </c>
      <c r="X873" s="72" t="s">
        <v>1618</v>
      </c>
      <c r="Y873" s="32">
        <v>-11.59444444</v>
      </c>
      <c r="Z873" s="72" t="s">
        <v>1619</v>
      </c>
      <c r="AA873" s="32">
        <v>-46.847222209999998</v>
      </c>
      <c r="AB873" s="72" t="s">
        <v>1620</v>
      </c>
      <c r="AC873" s="87" t="s">
        <v>2921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4">
      <c r="A874" s="70">
        <v>874</v>
      </c>
      <c r="B874" s="74" t="s">
        <v>2922</v>
      </c>
      <c r="C874" s="58" t="s">
        <v>812</v>
      </c>
      <c r="D874" s="21" t="s">
        <v>1</v>
      </c>
      <c r="E874" s="23" t="s">
        <v>1</v>
      </c>
      <c r="F874" s="86" t="s">
        <v>844</v>
      </c>
      <c r="G874" s="75" t="s">
        <v>930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2153</v>
      </c>
      <c r="P874" s="72" t="s">
        <v>1609</v>
      </c>
      <c r="Q874" s="32" t="s">
        <v>1610</v>
      </c>
      <c r="R874" s="72" t="s">
        <v>1612</v>
      </c>
      <c r="S874" s="85" t="s">
        <v>2923</v>
      </c>
      <c r="T874" s="72" t="s">
        <v>1614</v>
      </c>
      <c r="U874" s="32" t="s">
        <v>2924</v>
      </c>
      <c r="V874" s="72" t="s">
        <v>1616</v>
      </c>
      <c r="W874" s="32" t="s">
        <v>2925</v>
      </c>
      <c r="X874" s="72" t="s">
        <v>1618</v>
      </c>
      <c r="Y874" s="32">
        <v>-26.286562</v>
      </c>
      <c r="Z874" s="72" t="s">
        <v>1619</v>
      </c>
      <c r="AA874" s="32">
        <v>-53.633113999999999</v>
      </c>
      <c r="AB874" s="72" t="s">
        <v>1620</v>
      </c>
      <c r="AC874" s="87" t="s">
        <v>2926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4">
      <c r="A875" s="70">
        <v>875</v>
      </c>
      <c r="B875" s="74" t="s">
        <v>2927</v>
      </c>
      <c r="C875" s="58" t="s">
        <v>812</v>
      </c>
      <c r="D875" s="21" t="s">
        <v>1</v>
      </c>
      <c r="E875" s="23" t="s">
        <v>1</v>
      </c>
      <c r="F875" s="86" t="s">
        <v>844</v>
      </c>
      <c r="G875" s="75" t="s">
        <v>934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2153</v>
      </c>
      <c r="P875" s="72" t="s">
        <v>1609</v>
      </c>
      <c r="Q875" s="32" t="s">
        <v>1610</v>
      </c>
      <c r="R875" s="72" t="s">
        <v>1612</v>
      </c>
      <c r="S875" s="85" t="s">
        <v>2928</v>
      </c>
      <c r="T875" s="72" t="s">
        <v>1614</v>
      </c>
      <c r="U875" s="32" t="s">
        <v>2929</v>
      </c>
      <c r="V875" s="72" t="s">
        <v>1616</v>
      </c>
      <c r="W875" s="32" t="s">
        <v>2930</v>
      </c>
      <c r="X875" s="72" t="s">
        <v>1618</v>
      </c>
      <c r="Y875" s="32">
        <v>-20.173333320000001</v>
      </c>
      <c r="Z875" s="72" t="s">
        <v>1619</v>
      </c>
      <c r="AA875" s="32">
        <v>-44.874999989999999</v>
      </c>
      <c r="AB875" s="72" t="s">
        <v>1620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4">
      <c r="A876" s="70">
        <v>876</v>
      </c>
      <c r="B876" s="74" t="s">
        <v>2931</v>
      </c>
      <c r="C876" s="58" t="s">
        <v>812</v>
      </c>
      <c r="D876" s="21" t="s">
        <v>1</v>
      </c>
      <c r="E876" s="23" t="s">
        <v>1</v>
      </c>
      <c r="F876" s="86" t="s">
        <v>844</v>
      </c>
      <c r="G876" s="75" t="s">
        <v>926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2153</v>
      </c>
      <c r="P876" s="72" t="s">
        <v>1609</v>
      </c>
      <c r="Q876" s="32" t="s">
        <v>1610</v>
      </c>
      <c r="R876" s="72" t="s">
        <v>1612</v>
      </c>
      <c r="S876" s="85" t="s">
        <v>2932</v>
      </c>
      <c r="T876" s="72" t="s">
        <v>1614</v>
      </c>
      <c r="U876" s="32" t="s">
        <v>2933</v>
      </c>
      <c r="V876" s="72" t="s">
        <v>1616</v>
      </c>
      <c r="W876" s="32" t="s">
        <v>2934</v>
      </c>
      <c r="X876" s="72" t="s">
        <v>1618</v>
      </c>
      <c r="Y876" s="32">
        <v>-25.699166659999999</v>
      </c>
      <c r="Z876" s="72" t="s">
        <v>1619</v>
      </c>
      <c r="AA876" s="32">
        <v>-53.095277770000003</v>
      </c>
      <c r="AB876" s="72" t="s">
        <v>1620</v>
      </c>
      <c r="AC876" s="87" t="s">
        <v>2935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4">
      <c r="A877" s="70">
        <v>877</v>
      </c>
      <c r="B877" s="74" t="s">
        <v>2936</v>
      </c>
      <c r="C877" s="58" t="s">
        <v>812</v>
      </c>
      <c r="D877" s="21" t="s">
        <v>1</v>
      </c>
      <c r="E877" s="23" t="s">
        <v>1</v>
      </c>
      <c r="F877" s="86" t="s">
        <v>844</v>
      </c>
      <c r="G877" s="75" t="s">
        <v>884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2153</v>
      </c>
      <c r="P877" s="72" t="s">
        <v>1609</v>
      </c>
      <c r="Q877" s="32" t="s">
        <v>1610</v>
      </c>
      <c r="R877" s="72" t="s">
        <v>1612</v>
      </c>
      <c r="S877" s="85" t="s">
        <v>2937</v>
      </c>
      <c r="T877" s="72" t="s">
        <v>1614</v>
      </c>
      <c r="U877" s="32" t="s">
        <v>2938</v>
      </c>
      <c r="V877" s="72" t="s">
        <v>1616</v>
      </c>
      <c r="W877" s="32" t="s">
        <v>2939</v>
      </c>
      <c r="X877" s="72" t="s">
        <v>1618</v>
      </c>
      <c r="Y877" s="32">
        <v>-4.2805555399999999</v>
      </c>
      <c r="Z877" s="72" t="s">
        <v>1619</v>
      </c>
      <c r="AA877" s="32">
        <v>-47.56388888</v>
      </c>
      <c r="AB877" s="72" t="s">
        <v>1620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4">
      <c r="A878" s="70">
        <v>878</v>
      </c>
      <c r="B878" s="74" t="s">
        <v>2940</v>
      </c>
      <c r="C878" s="58" t="s">
        <v>812</v>
      </c>
      <c r="D878" s="21" t="s">
        <v>1</v>
      </c>
      <c r="E878" s="23" t="s">
        <v>1</v>
      </c>
      <c r="F878" s="86" t="s">
        <v>844</v>
      </c>
      <c r="G878" s="75" t="s">
        <v>932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2153</v>
      </c>
      <c r="P878" s="72" t="s">
        <v>1609</v>
      </c>
      <c r="Q878" s="32" t="s">
        <v>1610</v>
      </c>
      <c r="R878" s="72" t="s">
        <v>1612</v>
      </c>
      <c r="S878" s="85" t="s">
        <v>2941</v>
      </c>
      <c r="T878" s="72" t="s">
        <v>1614</v>
      </c>
      <c r="U878" s="32" t="s">
        <v>2942</v>
      </c>
      <c r="V878" s="72" t="s">
        <v>1616</v>
      </c>
      <c r="W878" s="32" t="s">
        <v>2943</v>
      </c>
      <c r="X878" s="72" t="s">
        <v>1618</v>
      </c>
      <c r="Y878" s="32">
        <v>-31.002500000000001</v>
      </c>
      <c r="Z878" s="72" t="s">
        <v>1619</v>
      </c>
      <c r="AA878" s="32">
        <v>-54.61805554</v>
      </c>
      <c r="AB878" s="72" t="s">
        <v>1620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4">
      <c r="A879" s="70">
        <v>879</v>
      </c>
      <c r="B879" s="74" t="s">
        <v>2944</v>
      </c>
      <c r="C879" s="58" t="s">
        <v>812</v>
      </c>
      <c r="D879" s="21" t="s">
        <v>1</v>
      </c>
      <c r="E879" s="23" t="s">
        <v>1</v>
      </c>
      <c r="F879" s="86" t="s">
        <v>844</v>
      </c>
      <c r="G879" s="75" t="s">
        <v>934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2153</v>
      </c>
      <c r="P879" s="72" t="s">
        <v>1609</v>
      </c>
      <c r="Q879" s="32" t="s">
        <v>1610</v>
      </c>
      <c r="R879" s="72" t="s">
        <v>1612</v>
      </c>
      <c r="S879" s="85" t="s">
        <v>2945</v>
      </c>
      <c r="T879" s="72" t="s">
        <v>1614</v>
      </c>
      <c r="U879" s="32" t="s">
        <v>2946</v>
      </c>
      <c r="V879" s="72" t="s">
        <v>1616</v>
      </c>
      <c r="W879" s="32" t="s">
        <v>2947</v>
      </c>
      <c r="X879" s="72" t="s">
        <v>1618</v>
      </c>
      <c r="Y879" s="32">
        <v>-19.481944429999999</v>
      </c>
      <c r="Z879" s="72" t="s">
        <v>1619</v>
      </c>
      <c r="AA879" s="32">
        <v>-45.593888880000002</v>
      </c>
      <c r="AB879" s="72" t="s">
        <v>1620</v>
      </c>
      <c r="AC879" s="87" t="s">
        <v>2948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4">
      <c r="A880" s="70">
        <v>880</v>
      </c>
      <c r="B880" s="74" t="s">
        <v>2949</v>
      </c>
      <c r="C880" s="58" t="s">
        <v>812</v>
      </c>
      <c r="D880" s="21" t="s">
        <v>1</v>
      </c>
      <c r="E880" s="23" t="s">
        <v>1</v>
      </c>
      <c r="F880" s="86" t="s">
        <v>844</v>
      </c>
      <c r="G880" s="75" t="s">
        <v>922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2153</v>
      </c>
      <c r="P880" s="72" t="s">
        <v>1609</v>
      </c>
      <c r="Q880" s="32" t="s">
        <v>1610</v>
      </c>
      <c r="R880" s="72" t="s">
        <v>1612</v>
      </c>
      <c r="S880" s="85" t="s">
        <v>2950</v>
      </c>
      <c r="T880" s="72" t="s">
        <v>1614</v>
      </c>
      <c r="U880" s="32" t="s">
        <v>2951</v>
      </c>
      <c r="V880" s="72" t="s">
        <v>1616</v>
      </c>
      <c r="W880" s="32" t="s">
        <v>2952</v>
      </c>
      <c r="X880" s="72" t="s">
        <v>1618</v>
      </c>
      <c r="Y880" s="32">
        <v>-22.193888879999999</v>
      </c>
      <c r="Z880" s="72" t="s">
        <v>1619</v>
      </c>
      <c r="AA880" s="32">
        <v>-54.911388879999997</v>
      </c>
      <c r="AB880" s="72" t="s">
        <v>1620</v>
      </c>
      <c r="AC880" s="87" t="s">
        <v>2953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4">
      <c r="A881" s="70">
        <v>881</v>
      </c>
      <c r="B881" s="74" t="s">
        <v>2954</v>
      </c>
      <c r="C881" s="58" t="s">
        <v>812</v>
      </c>
      <c r="D881" s="21" t="s">
        <v>1</v>
      </c>
      <c r="E881" s="23" t="s">
        <v>1</v>
      </c>
      <c r="F881" s="86" t="s">
        <v>844</v>
      </c>
      <c r="G881" s="75" t="s">
        <v>940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2153</v>
      </c>
      <c r="P881" s="72" t="s">
        <v>1609</v>
      </c>
      <c r="Q881" s="32" t="s">
        <v>1610</v>
      </c>
      <c r="R881" s="72" t="s">
        <v>1612</v>
      </c>
      <c r="S881" s="85" t="s">
        <v>2955</v>
      </c>
      <c r="T881" s="72" t="s">
        <v>1614</v>
      </c>
      <c r="U881" s="32" t="s">
        <v>2956</v>
      </c>
      <c r="V881" s="72" t="s">
        <v>1616</v>
      </c>
      <c r="W881" s="32" t="s">
        <v>2957</v>
      </c>
      <c r="X881" s="72" t="s">
        <v>1618</v>
      </c>
      <c r="Y881" s="32">
        <v>-21.45777777</v>
      </c>
      <c r="Z881" s="72" t="s">
        <v>1619</v>
      </c>
      <c r="AA881" s="32">
        <v>-51.552222219999997</v>
      </c>
      <c r="AB881" s="72" t="s">
        <v>1620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4">
      <c r="A882" s="70">
        <v>882</v>
      </c>
      <c r="B882" s="74" t="s">
        <v>2958</v>
      </c>
      <c r="C882" s="58" t="s">
        <v>812</v>
      </c>
      <c r="D882" s="21" t="s">
        <v>1</v>
      </c>
      <c r="E882" s="23" t="s">
        <v>1</v>
      </c>
      <c r="F882" s="86" t="s">
        <v>844</v>
      </c>
      <c r="G882" s="75" t="s">
        <v>942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2153</v>
      </c>
      <c r="P882" s="72" t="s">
        <v>1609</v>
      </c>
      <c r="Q882" s="32" t="s">
        <v>1610</v>
      </c>
      <c r="R882" s="72" t="s">
        <v>1612</v>
      </c>
      <c r="S882" s="85" t="s">
        <v>2959</v>
      </c>
      <c r="T882" s="72" t="s">
        <v>1614</v>
      </c>
      <c r="U882" s="32" t="s">
        <v>2960</v>
      </c>
      <c r="V882" s="72" t="s">
        <v>1616</v>
      </c>
      <c r="W882" s="32" t="s">
        <v>2961</v>
      </c>
      <c r="X882" s="72" t="s">
        <v>1618</v>
      </c>
      <c r="Y882" s="32">
        <v>-22.589722210000001</v>
      </c>
      <c r="Z882" s="72" t="s">
        <v>1619</v>
      </c>
      <c r="AA882" s="32">
        <v>-43.28222221</v>
      </c>
      <c r="AB882" s="72" t="s">
        <v>1620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4">
      <c r="A883" s="70">
        <v>883</v>
      </c>
      <c r="B883" s="74" t="s">
        <v>2962</v>
      </c>
      <c r="C883" s="58" t="s">
        <v>812</v>
      </c>
      <c r="D883" s="21" t="s">
        <v>1</v>
      </c>
      <c r="E883" s="23" t="s">
        <v>1</v>
      </c>
      <c r="F883" s="86" t="s">
        <v>844</v>
      </c>
      <c r="G883" s="75" t="s">
        <v>938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2153</v>
      </c>
      <c r="P883" s="72" t="s">
        <v>1609</v>
      </c>
      <c r="Q883" s="32" t="s">
        <v>2152</v>
      </c>
      <c r="R883" s="72" t="s">
        <v>1612</v>
      </c>
      <c r="S883" s="85" t="s">
        <v>2963</v>
      </c>
      <c r="T883" s="72" t="s">
        <v>1614</v>
      </c>
      <c r="U883" s="32" t="s">
        <v>2964</v>
      </c>
      <c r="V883" s="72" t="s">
        <v>1616</v>
      </c>
      <c r="W883" s="32" t="s">
        <v>2965</v>
      </c>
      <c r="X883" s="72" t="s">
        <v>1618</v>
      </c>
      <c r="Y883" s="32">
        <v>-18.29138888</v>
      </c>
      <c r="Z883" s="72" t="s">
        <v>1619</v>
      </c>
      <c r="AA883" s="32">
        <v>-40.73638888</v>
      </c>
      <c r="AB883" s="72" t="s">
        <v>1620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4">
      <c r="A884" s="70">
        <v>884</v>
      </c>
      <c r="B884" s="74" t="s">
        <v>2966</v>
      </c>
      <c r="C884" s="58" t="s">
        <v>812</v>
      </c>
      <c r="D884" s="21" t="s">
        <v>1</v>
      </c>
      <c r="E884" s="23" t="s">
        <v>1</v>
      </c>
      <c r="F884" s="86" t="s">
        <v>844</v>
      </c>
      <c r="G884" s="75" t="s">
        <v>920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2153</v>
      </c>
      <c r="P884" s="72" t="s">
        <v>1609</v>
      </c>
      <c r="Q884" s="32" t="s">
        <v>1610</v>
      </c>
      <c r="R884" s="72" t="s">
        <v>1612</v>
      </c>
      <c r="S884" s="85" t="s">
        <v>2967</v>
      </c>
      <c r="T884" s="72" t="s">
        <v>1614</v>
      </c>
      <c r="U884" s="32" t="s">
        <v>2968</v>
      </c>
      <c r="V884" s="72" t="s">
        <v>1616</v>
      </c>
      <c r="W884" s="32" t="s">
        <v>2969</v>
      </c>
      <c r="X884" s="72" t="s">
        <v>1618</v>
      </c>
      <c r="Y884" s="32">
        <v>-17.33694444</v>
      </c>
      <c r="Z884" s="72" t="s">
        <v>1619</v>
      </c>
      <c r="AA884" s="32">
        <v>-49.914722220000002</v>
      </c>
      <c r="AB884" s="72" t="s">
        <v>1620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4">
      <c r="A885" s="70">
        <v>885</v>
      </c>
      <c r="B885" s="74" t="s">
        <v>2970</v>
      </c>
      <c r="C885" s="58" t="s">
        <v>812</v>
      </c>
      <c r="D885" s="21" t="s">
        <v>1</v>
      </c>
      <c r="E885" s="23" t="s">
        <v>1</v>
      </c>
      <c r="F885" s="86" t="s">
        <v>844</v>
      </c>
      <c r="G885" s="75" t="s">
        <v>878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2153</v>
      </c>
      <c r="P885" s="72" t="s">
        <v>1609</v>
      </c>
      <c r="Q885" s="32" t="s">
        <v>2152</v>
      </c>
      <c r="R885" s="72" t="s">
        <v>1612</v>
      </c>
      <c r="S885" s="85" t="s">
        <v>2971</v>
      </c>
      <c r="T885" s="72" t="s">
        <v>1614</v>
      </c>
      <c r="U885" s="32" t="s">
        <v>2972</v>
      </c>
      <c r="V885" s="72" t="s">
        <v>1616</v>
      </c>
      <c r="W885" s="32" t="s">
        <v>1810</v>
      </c>
      <c r="X885" s="72" t="s">
        <v>1618</v>
      </c>
      <c r="Y885" s="32">
        <v>-6.6502777699999998</v>
      </c>
      <c r="Z885" s="72" t="s">
        <v>1619</v>
      </c>
      <c r="AA885" s="32">
        <v>-69.868611099999995</v>
      </c>
      <c r="AB885" s="72" t="s">
        <v>1620</v>
      </c>
      <c r="AC885" s="87" t="s">
        <v>2973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4">
      <c r="A886" s="70">
        <v>886</v>
      </c>
      <c r="B886" s="74" t="s">
        <v>2974</v>
      </c>
      <c r="C886" s="58" t="s">
        <v>812</v>
      </c>
      <c r="D886" s="21" t="s">
        <v>1</v>
      </c>
      <c r="E886" s="23" t="s">
        <v>1</v>
      </c>
      <c r="F886" s="86" t="s">
        <v>844</v>
      </c>
      <c r="G886" s="75" t="s">
        <v>886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2153</v>
      </c>
      <c r="P886" s="72" t="s">
        <v>1609</v>
      </c>
      <c r="Q886" s="32" t="s">
        <v>1610</v>
      </c>
      <c r="R886" s="72" t="s">
        <v>1612</v>
      </c>
      <c r="S886" s="85" t="s">
        <v>2975</v>
      </c>
      <c r="T886" s="72" t="s">
        <v>1614</v>
      </c>
      <c r="U886" s="32" t="s">
        <v>2976</v>
      </c>
      <c r="V886" s="72" t="s">
        <v>1616</v>
      </c>
      <c r="W886" s="32" t="s">
        <v>2977</v>
      </c>
      <c r="X886" s="72" t="s">
        <v>1618</v>
      </c>
      <c r="Y886" s="32">
        <v>-11.023888879999999</v>
      </c>
      <c r="Z886" s="72" t="s">
        <v>1619</v>
      </c>
      <c r="AA886" s="32">
        <v>-68.735277769999996</v>
      </c>
      <c r="AB886" s="72" t="s">
        <v>1620</v>
      </c>
      <c r="AC886" s="87" t="s">
        <v>2978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4">
      <c r="A887" s="70">
        <v>887</v>
      </c>
      <c r="B887" s="74" t="s">
        <v>2979</v>
      </c>
      <c r="C887" s="58" t="s">
        <v>812</v>
      </c>
      <c r="D887" s="21" t="s">
        <v>1</v>
      </c>
      <c r="E887" s="23" t="s">
        <v>1</v>
      </c>
      <c r="F887" s="86" t="s">
        <v>844</v>
      </c>
      <c r="G887" s="75" t="s">
        <v>932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2153</v>
      </c>
      <c r="P887" s="72" t="s">
        <v>1609</v>
      </c>
      <c r="Q887" s="32" t="s">
        <v>1610</v>
      </c>
      <c r="R887" s="72" t="s">
        <v>1612</v>
      </c>
      <c r="S887" s="85" t="s">
        <v>2980</v>
      </c>
      <c r="T887" s="72" t="s">
        <v>1614</v>
      </c>
      <c r="U887" s="32" t="s">
        <v>2981</v>
      </c>
      <c r="V887" s="72" t="s">
        <v>1616</v>
      </c>
      <c r="W887" s="32" t="s">
        <v>2982</v>
      </c>
      <c r="X887" s="72" t="s">
        <v>1618</v>
      </c>
      <c r="Y887" s="32">
        <v>-27.657777769999999</v>
      </c>
      <c r="Z887" s="72" t="s">
        <v>1619</v>
      </c>
      <c r="AA887" s="32">
        <v>-52.305833329999999</v>
      </c>
      <c r="AB887" s="72" t="s">
        <v>1620</v>
      </c>
      <c r="AC887" s="87" t="s">
        <v>2983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4">
      <c r="A888" s="70">
        <v>888</v>
      </c>
      <c r="B888" s="74" t="s">
        <v>2984</v>
      </c>
      <c r="C888" s="58" t="s">
        <v>812</v>
      </c>
      <c r="D888" s="21" t="s">
        <v>1</v>
      </c>
      <c r="E888" s="23" t="s">
        <v>1</v>
      </c>
      <c r="F888" s="86" t="s">
        <v>844</v>
      </c>
      <c r="G888" s="75" t="s">
        <v>934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2153</v>
      </c>
      <c r="P888" s="72" t="s">
        <v>1609</v>
      </c>
      <c r="Q888" s="32" t="s">
        <v>1610</v>
      </c>
      <c r="R888" s="72" t="s">
        <v>1612</v>
      </c>
      <c r="S888" s="85" t="s">
        <v>2270</v>
      </c>
      <c r="T888" s="72" t="s">
        <v>1614</v>
      </c>
      <c r="U888" s="32" t="s">
        <v>2985</v>
      </c>
      <c r="V888" s="72" t="s">
        <v>1616</v>
      </c>
      <c r="W888" s="32" t="s">
        <v>2986</v>
      </c>
      <c r="X888" s="72" t="s">
        <v>1618</v>
      </c>
      <c r="Y888" s="32">
        <v>-14.91222222</v>
      </c>
      <c r="Z888" s="72" t="s">
        <v>1619</v>
      </c>
      <c r="AA888" s="32">
        <v>-42.808611110000001</v>
      </c>
      <c r="AB888" s="72" t="s">
        <v>1620</v>
      </c>
      <c r="AC888" s="87" t="s">
        <v>2987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4">
      <c r="A889" s="70">
        <v>889</v>
      </c>
      <c r="B889" s="74" t="s">
        <v>2988</v>
      </c>
      <c r="C889" s="58" t="s">
        <v>812</v>
      </c>
      <c r="D889" s="21" t="s">
        <v>1</v>
      </c>
      <c r="E889" s="23" t="s">
        <v>1</v>
      </c>
      <c r="F889" s="86" t="s">
        <v>844</v>
      </c>
      <c r="G889" s="75" t="s">
        <v>896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2153</v>
      </c>
      <c r="P889" s="72" t="s">
        <v>1609</v>
      </c>
      <c r="Q889" s="32" t="s">
        <v>1610</v>
      </c>
      <c r="R889" s="72" t="s">
        <v>1612</v>
      </c>
      <c r="S889" s="85" t="s">
        <v>2989</v>
      </c>
      <c r="T889" s="72" t="s">
        <v>1614</v>
      </c>
      <c r="U889" s="32" t="s">
        <v>2990</v>
      </c>
      <c r="V889" s="72" t="s">
        <v>1616</v>
      </c>
      <c r="W889" s="32" t="s">
        <v>2991</v>
      </c>
      <c r="X889" s="72" t="s">
        <v>1618</v>
      </c>
      <c r="Y889" s="32">
        <v>-6.6533333299999997</v>
      </c>
      <c r="Z889" s="72" t="s">
        <v>1619</v>
      </c>
      <c r="AA889" s="32">
        <v>-47.418333320000002</v>
      </c>
      <c r="AB889" s="72" t="s">
        <v>1620</v>
      </c>
      <c r="AC889" s="87" t="s">
        <v>2992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4">
      <c r="A890" s="70">
        <v>890</v>
      </c>
      <c r="B890" s="74" t="s">
        <v>2993</v>
      </c>
      <c r="C890" s="58" t="s">
        <v>812</v>
      </c>
      <c r="D890" s="21" t="s">
        <v>1</v>
      </c>
      <c r="E890" s="23" t="s">
        <v>1</v>
      </c>
      <c r="F890" s="86" t="s">
        <v>844</v>
      </c>
      <c r="G890" s="75" t="s">
        <v>914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2153</v>
      </c>
      <c r="P890" s="72" t="s">
        <v>1609</v>
      </c>
      <c r="Q890" s="32" t="s">
        <v>1610</v>
      </c>
      <c r="R890" s="72" t="s">
        <v>1612</v>
      </c>
      <c r="S890" s="85" t="s">
        <v>2994</v>
      </c>
      <c r="T890" s="72" t="s">
        <v>1614</v>
      </c>
      <c r="U890" s="32" t="s">
        <v>2995</v>
      </c>
      <c r="V890" s="72" t="s">
        <v>1616</v>
      </c>
      <c r="W890" s="32" t="s">
        <v>2996</v>
      </c>
      <c r="X890" s="72" t="s">
        <v>1618</v>
      </c>
      <c r="Y890" s="32">
        <v>-10.537222209999999</v>
      </c>
      <c r="Z890" s="72" t="s">
        <v>1619</v>
      </c>
      <c r="AA890" s="32">
        <v>-38.996666660000002</v>
      </c>
      <c r="AB890" s="72" t="s">
        <v>1620</v>
      </c>
      <c r="AC890" s="87" t="s">
        <v>2997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4">
      <c r="A891" s="70">
        <v>891</v>
      </c>
      <c r="B891" s="74" t="s">
        <v>2998</v>
      </c>
      <c r="C891" s="58" t="s">
        <v>812</v>
      </c>
      <c r="D891" s="21" t="s">
        <v>1</v>
      </c>
      <c r="E891" s="23" t="s">
        <v>1</v>
      </c>
      <c r="F891" s="86" t="s">
        <v>844</v>
      </c>
      <c r="G891" s="75" t="s">
        <v>896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2153</v>
      </c>
      <c r="P891" s="72" t="s">
        <v>1609</v>
      </c>
      <c r="Q891" s="32" t="s">
        <v>2152</v>
      </c>
      <c r="R891" s="72" t="s">
        <v>1612</v>
      </c>
      <c r="S891" s="85" t="s">
        <v>2999</v>
      </c>
      <c r="T891" s="72" t="s">
        <v>1614</v>
      </c>
      <c r="U891" s="32" t="s">
        <v>3000</v>
      </c>
      <c r="V891" s="72" t="s">
        <v>1616</v>
      </c>
      <c r="W891" s="32" t="s">
        <v>3001</v>
      </c>
      <c r="X891" s="72" t="s">
        <v>1618</v>
      </c>
      <c r="Y891" s="32">
        <v>-2.2708333199999999</v>
      </c>
      <c r="Z891" s="72" t="s">
        <v>1619</v>
      </c>
      <c r="AA891" s="32">
        <v>-43.62416666</v>
      </c>
      <c r="AB891" s="72" t="s">
        <v>1620</v>
      </c>
      <c r="AC891" s="87" t="s">
        <v>3002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4">
      <c r="A892" s="70">
        <v>892</v>
      </c>
      <c r="B892" s="74" t="s">
        <v>3003</v>
      </c>
      <c r="C892" s="58" t="s">
        <v>812</v>
      </c>
      <c r="D892" s="21" t="s">
        <v>1</v>
      </c>
      <c r="E892" s="23" t="s">
        <v>1</v>
      </c>
      <c r="F892" s="86" t="s">
        <v>844</v>
      </c>
      <c r="G892" s="75" t="s">
        <v>886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2153</v>
      </c>
      <c r="P892" s="72" t="s">
        <v>1609</v>
      </c>
      <c r="Q892" s="32" t="s">
        <v>1610</v>
      </c>
      <c r="R892" s="72" t="s">
        <v>1612</v>
      </c>
      <c r="S892" s="85" t="s">
        <v>3004</v>
      </c>
      <c r="T892" s="72" t="s">
        <v>1614</v>
      </c>
      <c r="U892" s="32" t="s">
        <v>3005</v>
      </c>
      <c r="V892" s="72" t="s">
        <v>1616</v>
      </c>
      <c r="W892" s="32" t="s">
        <v>3006</v>
      </c>
      <c r="X892" s="72" t="s">
        <v>1618</v>
      </c>
      <c r="Y892" s="32">
        <v>-8.1427777700000004</v>
      </c>
      <c r="Z892" s="72" t="s">
        <v>1619</v>
      </c>
      <c r="AA892" s="32">
        <v>-70.343611100000004</v>
      </c>
      <c r="AB892" s="72" t="s">
        <v>1620</v>
      </c>
      <c r="AC892" s="87" t="s">
        <v>3007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4">
      <c r="A893" s="70">
        <v>893</v>
      </c>
      <c r="B893" s="74" t="s">
        <v>3008</v>
      </c>
      <c r="C893" s="58" t="s">
        <v>812</v>
      </c>
      <c r="D893" s="21" t="s">
        <v>1</v>
      </c>
      <c r="E893" s="23" t="s">
        <v>1</v>
      </c>
      <c r="F893" s="86" t="s">
        <v>844</v>
      </c>
      <c r="G893" s="75" t="s">
        <v>914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2153</v>
      </c>
      <c r="P893" s="72" t="s">
        <v>1609</v>
      </c>
      <c r="Q893" s="32" t="s">
        <v>2152</v>
      </c>
      <c r="R893" s="72" t="s">
        <v>1612</v>
      </c>
      <c r="S893" s="85" t="s">
        <v>3009</v>
      </c>
      <c r="T893" s="72" t="s">
        <v>1614</v>
      </c>
      <c r="U893" s="32" t="s">
        <v>3010</v>
      </c>
      <c r="V893" s="72" t="s">
        <v>1616</v>
      </c>
      <c r="W893" s="32" t="s">
        <v>3011</v>
      </c>
      <c r="X893" s="72" t="s">
        <v>1618</v>
      </c>
      <c r="Y893" s="32">
        <v>-12.1961111</v>
      </c>
      <c r="Z893" s="72" t="s">
        <v>1619</v>
      </c>
      <c r="AA893" s="32">
        <v>-38.96749999</v>
      </c>
      <c r="AB893" s="72" t="s">
        <v>1620</v>
      </c>
      <c r="AC893" s="87" t="s">
        <v>3012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4">
      <c r="A894" s="70">
        <v>894</v>
      </c>
      <c r="B894" s="74" t="s">
        <v>3013</v>
      </c>
      <c r="C894" s="58" t="s">
        <v>812</v>
      </c>
      <c r="D894" s="21" t="s">
        <v>1</v>
      </c>
      <c r="E894" s="23" t="s">
        <v>1</v>
      </c>
      <c r="F894" s="86" t="s">
        <v>844</v>
      </c>
      <c r="G894" s="75" t="s">
        <v>908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2153</v>
      </c>
      <c r="P894" s="72" t="s">
        <v>1609</v>
      </c>
      <c r="Q894" s="32" t="s">
        <v>2152</v>
      </c>
      <c r="R894" s="72" t="s">
        <v>1612</v>
      </c>
      <c r="S894" s="85" t="s">
        <v>3014</v>
      </c>
      <c r="T894" s="72" t="s">
        <v>1614</v>
      </c>
      <c r="U894" s="32" t="s">
        <v>3015</v>
      </c>
      <c r="V894" s="72" t="s">
        <v>1616</v>
      </c>
      <c r="W894" s="32" t="s">
        <v>3016</v>
      </c>
      <c r="X894" s="72" t="s">
        <v>1618</v>
      </c>
      <c r="Y894" s="32">
        <v>-8.5988888800000005</v>
      </c>
      <c r="Z894" s="72" t="s">
        <v>1619</v>
      </c>
      <c r="AA894" s="32">
        <v>-38.584166660000001</v>
      </c>
      <c r="AB894" s="72" t="s">
        <v>1620</v>
      </c>
      <c r="AC894" s="87" t="s">
        <v>3017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4">
      <c r="A895" s="70">
        <v>895</v>
      </c>
      <c r="B895" s="74" t="s">
        <v>3018</v>
      </c>
      <c r="C895" s="58" t="s">
        <v>812</v>
      </c>
      <c r="D895" s="21" t="s">
        <v>1</v>
      </c>
      <c r="E895" s="23" t="s">
        <v>1</v>
      </c>
      <c r="F895" s="86" t="s">
        <v>844</v>
      </c>
      <c r="G895" s="75" t="s">
        <v>934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2153</v>
      </c>
      <c r="P895" s="72" t="s">
        <v>1609</v>
      </c>
      <c r="Q895" s="32" t="s">
        <v>1610</v>
      </c>
      <c r="R895" s="72" t="s">
        <v>1612</v>
      </c>
      <c r="S895" s="85" t="s">
        <v>3019</v>
      </c>
      <c r="T895" s="72" t="s">
        <v>1614</v>
      </c>
      <c r="U895" s="32" t="s">
        <v>3020</v>
      </c>
      <c r="V895" s="72" t="s">
        <v>1616</v>
      </c>
      <c r="W895" s="32" t="s">
        <v>3021</v>
      </c>
      <c r="X895" s="72" t="s">
        <v>1618</v>
      </c>
      <c r="Y895" s="32">
        <v>-19.885277769999998</v>
      </c>
      <c r="Z895" s="72" t="s">
        <v>1619</v>
      </c>
      <c r="AA895" s="32">
        <v>-44.416944430000001</v>
      </c>
      <c r="AB895" s="72" t="s">
        <v>1620</v>
      </c>
      <c r="AC895" s="87" t="s">
        <v>3022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4">
      <c r="A896" s="70">
        <v>896</v>
      </c>
      <c r="B896" s="74" t="s">
        <v>3023</v>
      </c>
      <c r="C896" s="58" t="s">
        <v>812</v>
      </c>
      <c r="D896" s="21" t="s">
        <v>1</v>
      </c>
      <c r="E896" s="23" t="s">
        <v>1</v>
      </c>
      <c r="F896" s="86" t="s">
        <v>844</v>
      </c>
      <c r="G896" s="75" t="s">
        <v>900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2153</v>
      </c>
      <c r="P896" s="72" t="s">
        <v>1609</v>
      </c>
      <c r="Q896" s="32" t="s">
        <v>2152</v>
      </c>
      <c r="R896" s="72" t="s">
        <v>1612</v>
      </c>
      <c r="S896" s="85" t="s">
        <v>3024</v>
      </c>
      <c r="T896" s="72" t="s">
        <v>1614</v>
      </c>
      <c r="U896" s="32" t="s">
        <v>3025</v>
      </c>
      <c r="V896" s="72" t="s">
        <v>1616</v>
      </c>
      <c r="W896" s="32" t="s">
        <v>1815</v>
      </c>
      <c r="X896" s="72" t="s">
        <v>1618</v>
      </c>
      <c r="Y896" s="32">
        <v>-6.7613888800000002</v>
      </c>
      <c r="Z896" s="72" t="s">
        <v>1619</v>
      </c>
      <c r="AA896" s="32">
        <v>-43.003333329999997</v>
      </c>
      <c r="AB896" s="72" t="s">
        <v>1620</v>
      </c>
      <c r="AC896" s="87" t="s">
        <v>3026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4">
      <c r="A897" s="70">
        <v>897</v>
      </c>
      <c r="B897" s="74" t="s">
        <v>3027</v>
      </c>
      <c r="C897" s="58" t="s">
        <v>812</v>
      </c>
      <c r="D897" s="21" t="s">
        <v>1</v>
      </c>
      <c r="E897" s="23" t="s">
        <v>1</v>
      </c>
      <c r="F897" s="86" t="s">
        <v>844</v>
      </c>
      <c r="G897" s="75" t="s">
        <v>930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2153</v>
      </c>
      <c r="P897" s="72" t="s">
        <v>1609</v>
      </c>
      <c r="Q897" s="32" t="s">
        <v>2152</v>
      </c>
      <c r="R897" s="72" t="s">
        <v>1612</v>
      </c>
      <c r="S897" s="85" t="s">
        <v>3028</v>
      </c>
      <c r="T897" s="72" t="s">
        <v>1614</v>
      </c>
      <c r="U897" s="32" t="s">
        <v>3029</v>
      </c>
      <c r="V897" s="72" t="s">
        <v>1616</v>
      </c>
      <c r="W897" s="32" t="s">
        <v>3030</v>
      </c>
      <c r="X897" s="72" t="s">
        <v>1618</v>
      </c>
      <c r="Y897" s="32">
        <v>-27.602499999999999</v>
      </c>
      <c r="Z897" s="72" t="s">
        <v>1619</v>
      </c>
      <c r="AA897" s="32">
        <v>-48.619999989999997</v>
      </c>
      <c r="AB897" s="72" t="s">
        <v>1620</v>
      </c>
      <c r="AC897" s="87" t="s">
        <v>3031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4">
      <c r="A898" s="70">
        <v>898</v>
      </c>
      <c r="B898" s="74" t="s">
        <v>3032</v>
      </c>
      <c r="C898" s="58" t="s">
        <v>812</v>
      </c>
      <c r="D898" s="21" t="s">
        <v>1</v>
      </c>
      <c r="E898" s="23" t="s">
        <v>1</v>
      </c>
      <c r="F898" s="86" t="s">
        <v>844</v>
      </c>
      <c r="G898" s="75" t="s">
        <v>934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2153</v>
      </c>
      <c r="P898" s="72" t="s">
        <v>1609</v>
      </c>
      <c r="Q898" s="32" t="s">
        <v>1610</v>
      </c>
      <c r="R898" s="72" t="s">
        <v>1612</v>
      </c>
      <c r="S898" s="85" t="s">
        <v>3033</v>
      </c>
      <c r="T898" s="72" t="s">
        <v>1614</v>
      </c>
      <c r="U898" s="32" t="s">
        <v>3034</v>
      </c>
      <c r="V898" s="72" t="s">
        <v>1616</v>
      </c>
      <c r="W898" s="32" t="s">
        <v>3035</v>
      </c>
      <c r="X898" s="72" t="s">
        <v>1618</v>
      </c>
      <c r="Y898" s="32">
        <v>-20.454999999999998</v>
      </c>
      <c r="Z898" s="72" t="s">
        <v>1619</v>
      </c>
      <c r="AA898" s="32">
        <v>-45.453888880000001</v>
      </c>
      <c r="AB898" s="72" t="s">
        <v>1620</v>
      </c>
      <c r="AC898" s="87" t="s">
        <v>3036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4">
      <c r="A899" s="70">
        <v>899</v>
      </c>
      <c r="B899" s="74" t="s">
        <v>3037</v>
      </c>
      <c r="C899" s="58" t="s">
        <v>812</v>
      </c>
      <c r="D899" s="21" t="s">
        <v>1</v>
      </c>
      <c r="E899" s="23" t="s">
        <v>1</v>
      </c>
      <c r="F899" s="86" t="s">
        <v>844</v>
      </c>
      <c r="G899" s="75" t="s">
        <v>914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2153</v>
      </c>
      <c r="P899" s="72" t="s">
        <v>1609</v>
      </c>
      <c r="Q899" s="32" t="s">
        <v>2152</v>
      </c>
      <c r="R899" s="72" t="s">
        <v>1612</v>
      </c>
      <c r="S899" s="85" t="s">
        <v>3038</v>
      </c>
      <c r="T899" s="72" t="s">
        <v>1614</v>
      </c>
      <c r="U899" s="32" t="s">
        <v>3039</v>
      </c>
      <c r="V899" s="72" t="s">
        <v>1616</v>
      </c>
      <c r="W899" s="32" t="s">
        <v>3040</v>
      </c>
      <c r="X899" s="72" t="s">
        <v>1618</v>
      </c>
      <c r="Y899" s="32">
        <v>-11.052222220000001</v>
      </c>
      <c r="Z899" s="72" t="s">
        <v>1619</v>
      </c>
      <c r="AA899" s="32">
        <v>-45.200833330000002</v>
      </c>
      <c r="AB899" s="72" t="s">
        <v>1620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4">
      <c r="A900" s="70">
        <v>900</v>
      </c>
      <c r="B900" s="74" t="s">
        <v>3041</v>
      </c>
      <c r="C900" s="58" t="s">
        <v>812</v>
      </c>
      <c r="D900" s="21" t="s">
        <v>1</v>
      </c>
      <c r="E900" s="23" t="s">
        <v>1</v>
      </c>
      <c r="F900" s="86" t="s">
        <v>844</v>
      </c>
      <c r="G900" s="75" t="s">
        <v>890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2153</v>
      </c>
      <c r="P900" s="72" t="s">
        <v>1609</v>
      </c>
      <c r="Q900" s="32" t="s">
        <v>1610</v>
      </c>
      <c r="R900" s="72" t="s">
        <v>1612</v>
      </c>
      <c r="S900" s="85" t="s">
        <v>2310</v>
      </c>
      <c r="T900" s="72" t="s">
        <v>1614</v>
      </c>
      <c r="U900" s="32" t="s">
        <v>3042</v>
      </c>
      <c r="V900" s="72" t="s">
        <v>1616</v>
      </c>
      <c r="W900" s="32" t="s">
        <v>3043</v>
      </c>
      <c r="X900" s="72" t="s">
        <v>1618</v>
      </c>
      <c r="Y900" s="32">
        <v>-11.88749999</v>
      </c>
      <c r="Z900" s="72" t="s">
        <v>1619</v>
      </c>
      <c r="AA900" s="32">
        <v>-49.608333330000001</v>
      </c>
      <c r="AB900" s="72" t="s">
        <v>1620</v>
      </c>
      <c r="AC900" s="87" t="s">
        <v>3044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4">
      <c r="A901" s="70">
        <v>901</v>
      </c>
      <c r="B901" s="74" t="s">
        <v>3045</v>
      </c>
      <c r="C901" s="58" t="s">
        <v>812</v>
      </c>
      <c r="D901" s="21" t="s">
        <v>1</v>
      </c>
      <c r="E901" s="23" t="s">
        <v>1</v>
      </c>
      <c r="F901" s="86" t="s">
        <v>844</v>
      </c>
      <c r="G901" s="75" t="s">
        <v>902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2153</v>
      </c>
      <c r="P901" s="72" t="s">
        <v>1609</v>
      </c>
      <c r="Q901" s="32" t="s">
        <v>2152</v>
      </c>
      <c r="R901" s="72" t="s">
        <v>1612</v>
      </c>
      <c r="S901" s="85" t="s">
        <v>3046</v>
      </c>
      <c r="T901" s="72" t="s">
        <v>1614</v>
      </c>
      <c r="U901" s="32" t="s">
        <v>3047</v>
      </c>
      <c r="V901" s="72" t="s">
        <v>1616</v>
      </c>
      <c r="W901" s="32" t="s">
        <v>1834</v>
      </c>
      <c r="X901" s="72" t="s">
        <v>1618</v>
      </c>
      <c r="Y901" s="32">
        <v>-3.8158333299999998</v>
      </c>
      <c r="Z901" s="72" t="s">
        <v>1619</v>
      </c>
      <c r="AA901" s="32">
        <v>-38.537777769999998</v>
      </c>
      <c r="AB901" s="72" t="s">
        <v>1620</v>
      </c>
      <c r="AC901" s="87" t="s">
        <v>3048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4">
      <c r="A902" s="70">
        <v>902</v>
      </c>
      <c r="B902" s="74" t="s">
        <v>3049</v>
      </c>
      <c r="C902" s="58" t="s">
        <v>812</v>
      </c>
      <c r="D902" s="21" t="s">
        <v>1</v>
      </c>
      <c r="E902" s="23" t="s">
        <v>1</v>
      </c>
      <c r="F902" s="86" t="s">
        <v>844</v>
      </c>
      <c r="G902" s="75" t="s">
        <v>926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2153</v>
      </c>
      <c r="P902" s="72" t="s">
        <v>1609</v>
      </c>
      <c r="Q902" s="32" t="s">
        <v>2152</v>
      </c>
      <c r="R902" s="72" t="s">
        <v>1612</v>
      </c>
      <c r="S902" s="85" t="s">
        <v>3050</v>
      </c>
      <c r="T902" s="72" t="s">
        <v>1614</v>
      </c>
      <c r="U902" s="32" t="s">
        <v>3051</v>
      </c>
      <c r="V902" s="72" t="s">
        <v>1616</v>
      </c>
      <c r="W902" s="32" t="s">
        <v>3052</v>
      </c>
      <c r="X902" s="72" t="s">
        <v>1618</v>
      </c>
      <c r="Y902" s="32">
        <v>-25.60194444</v>
      </c>
      <c r="Z902" s="72" t="s">
        <v>1619</v>
      </c>
      <c r="AA902" s="32">
        <v>-54.483055540000002</v>
      </c>
      <c r="AB902" s="72" t="s">
        <v>1620</v>
      </c>
      <c r="AC902" s="87" t="s">
        <v>3053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4">
      <c r="A903" s="70">
        <v>903</v>
      </c>
      <c r="B903" s="74" t="s">
        <v>3054</v>
      </c>
      <c r="C903" s="58" t="s">
        <v>812</v>
      </c>
      <c r="D903" s="21" t="s">
        <v>1</v>
      </c>
      <c r="E903" s="23" t="s">
        <v>1</v>
      </c>
      <c r="F903" s="86" t="s">
        <v>844</v>
      </c>
      <c r="G903" s="75" t="s">
        <v>940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2153</v>
      </c>
      <c r="P903" s="72" t="s">
        <v>1609</v>
      </c>
      <c r="Q903" s="32" t="s">
        <v>2152</v>
      </c>
      <c r="R903" s="72" t="s">
        <v>1612</v>
      </c>
      <c r="S903" s="85" t="s">
        <v>3055</v>
      </c>
      <c r="T903" s="72" t="s">
        <v>1614</v>
      </c>
      <c r="U903" s="32" t="s">
        <v>3056</v>
      </c>
      <c r="V903" s="72" t="s">
        <v>1616</v>
      </c>
      <c r="W903" s="32" t="s">
        <v>1838</v>
      </c>
      <c r="X903" s="72" t="s">
        <v>1618</v>
      </c>
      <c r="Y903" s="32">
        <v>-20.584444439999999</v>
      </c>
      <c r="Z903" s="72" t="s">
        <v>1619</v>
      </c>
      <c r="AA903" s="32">
        <v>-47.382499989999999</v>
      </c>
      <c r="AB903" s="72" t="s">
        <v>1620</v>
      </c>
      <c r="AC903" s="87" t="s">
        <v>3057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4">
      <c r="A904" s="70">
        <v>904</v>
      </c>
      <c r="B904" s="74" t="s">
        <v>3058</v>
      </c>
      <c r="C904" s="58" t="s">
        <v>812</v>
      </c>
      <c r="D904" s="21" t="s">
        <v>1</v>
      </c>
      <c r="E904" s="23" t="s">
        <v>1</v>
      </c>
      <c r="F904" s="86" t="s">
        <v>844</v>
      </c>
      <c r="G904" s="75" t="s">
        <v>932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2153</v>
      </c>
      <c r="P904" s="72" t="s">
        <v>1609</v>
      </c>
      <c r="Q904" s="32" t="s">
        <v>1610</v>
      </c>
      <c r="R904" s="72" t="s">
        <v>1612</v>
      </c>
      <c r="S904" s="85" t="s">
        <v>2863</v>
      </c>
      <c r="T904" s="72" t="s">
        <v>1614</v>
      </c>
      <c r="U904" s="32" t="s">
        <v>3059</v>
      </c>
      <c r="V904" s="72" t="s">
        <v>1616</v>
      </c>
      <c r="W904" s="32" t="s">
        <v>3060</v>
      </c>
      <c r="X904" s="72" t="s">
        <v>1618</v>
      </c>
      <c r="Y904" s="32">
        <v>-27.395555550000001</v>
      </c>
      <c r="Z904" s="72" t="s">
        <v>1619</v>
      </c>
      <c r="AA904" s="32">
        <v>-53.429444429999997</v>
      </c>
      <c r="AB904" s="72" t="s">
        <v>1620</v>
      </c>
      <c r="AC904" s="87" t="s">
        <v>3061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4">
      <c r="A905" s="70">
        <v>905</v>
      </c>
      <c r="B905" s="74" t="s">
        <v>3062</v>
      </c>
      <c r="C905" s="58" t="s">
        <v>812</v>
      </c>
      <c r="D905" s="21" t="s">
        <v>1</v>
      </c>
      <c r="E905" s="23" t="s">
        <v>1</v>
      </c>
      <c r="F905" s="86" t="s">
        <v>844</v>
      </c>
      <c r="G905" s="75" t="s">
        <v>924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2153</v>
      </c>
      <c r="P905" s="72" t="s">
        <v>1609</v>
      </c>
      <c r="Q905" s="32" t="s">
        <v>1610</v>
      </c>
      <c r="R905" s="72" t="s">
        <v>1612</v>
      </c>
      <c r="S905" s="85" t="s">
        <v>3063</v>
      </c>
      <c r="T905" s="72" t="s">
        <v>1614</v>
      </c>
      <c r="U905" s="32" t="s">
        <v>3064</v>
      </c>
      <c r="V905" s="72" t="s">
        <v>1616</v>
      </c>
      <c r="W905" s="32" t="s">
        <v>3065</v>
      </c>
      <c r="X905" s="72" t="s">
        <v>1618</v>
      </c>
      <c r="Y905" s="32">
        <v>-15.935277770000001</v>
      </c>
      <c r="Z905" s="72" t="s">
        <v>1619</v>
      </c>
      <c r="AA905" s="32">
        <v>-48.137499990000002</v>
      </c>
      <c r="AB905" s="72" t="s">
        <v>1620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4">
      <c r="A906" s="70">
        <v>906</v>
      </c>
      <c r="B906" s="74" t="s">
        <v>3066</v>
      </c>
      <c r="C906" s="58" t="s">
        <v>812</v>
      </c>
      <c r="D906" s="21" t="s">
        <v>1</v>
      </c>
      <c r="E906" s="23" t="s">
        <v>1</v>
      </c>
      <c r="F906" s="86" t="s">
        <v>844</v>
      </c>
      <c r="G906" s="75" t="s">
        <v>908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2153</v>
      </c>
      <c r="P906" s="72" t="s">
        <v>1609</v>
      </c>
      <c r="Q906" s="32" t="s">
        <v>1610</v>
      </c>
      <c r="R906" s="72" t="s">
        <v>1612</v>
      </c>
      <c r="S906" s="85" t="s">
        <v>3067</v>
      </c>
      <c r="T906" s="72" t="s">
        <v>1614</v>
      </c>
      <c r="U906" s="32" t="s">
        <v>3068</v>
      </c>
      <c r="V906" s="72" t="s">
        <v>1616</v>
      </c>
      <c r="W906" s="32" t="s">
        <v>3069</v>
      </c>
      <c r="X906" s="72" t="s">
        <v>1618</v>
      </c>
      <c r="Y906" s="32">
        <v>-8.9108333300000009</v>
      </c>
      <c r="Z906" s="72" t="s">
        <v>1619</v>
      </c>
      <c r="AA906" s="32">
        <v>-36.493333329999999</v>
      </c>
      <c r="AB906" s="72" t="s">
        <v>1620</v>
      </c>
      <c r="AC906" s="87" t="s">
        <v>3070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4">
      <c r="A907" s="70">
        <v>907</v>
      </c>
      <c r="B907" s="74" t="s">
        <v>3071</v>
      </c>
      <c r="C907" s="58" t="s">
        <v>812</v>
      </c>
      <c r="D907" s="21" t="s">
        <v>1</v>
      </c>
      <c r="E907" s="23" t="s">
        <v>1</v>
      </c>
      <c r="F907" s="86" t="s">
        <v>844</v>
      </c>
      <c r="G907" s="75" t="s">
        <v>916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2153</v>
      </c>
      <c r="P907" s="72" t="s">
        <v>1609</v>
      </c>
      <c r="Q907" s="32" t="s">
        <v>2152</v>
      </c>
      <c r="R907" s="72" t="s">
        <v>1612</v>
      </c>
      <c r="S907" s="85" t="s">
        <v>3072</v>
      </c>
      <c r="T907" s="72" t="s">
        <v>1614</v>
      </c>
      <c r="U907" s="32" t="s">
        <v>3073</v>
      </c>
      <c r="V907" s="72" t="s">
        <v>1616</v>
      </c>
      <c r="W907" s="32" t="s">
        <v>3074</v>
      </c>
      <c r="X907" s="72" t="s">
        <v>1618</v>
      </c>
      <c r="Y907" s="32">
        <v>-13.18472221</v>
      </c>
      <c r="Z907" s="72" t="s">
        <v>1619</v>
      </c>
      <c r="AA907" s="32">
        <v>-53.2575</v>
      </c>
      <c r="AB907" s="72" t="s">
        <v>1620</v>
      </c>
      <c r="AC907" s="87" t="s">
        <v>3075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4">
      <c r="A908" s="70">
        <v>908</v>
      </c>
      <c r="B908" s="74" t="s">
        <v>3076</v>
      </c>
      <c r="C908" s="58" t="s">
        <v>812</v>
      </c>
      <c r="D908" s="21" t="s">
        <v>1</v>
      </c>
      <c r="E908" s="23" t="s">
        <v>1</v>
      </c>
      <c r="F908" s="86" t="s">
        <v>844</v>
      </c>
      <c r="G908" s="75" t="s">
        <v>926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2153</v>
      </c>
      <c r="P908" s="72" t="s">
        <v>1609</v>
      </c>
      <c r="Q908" s="32" t="s">
        <v>1610</v>
      </c>
      <c r="R908" s="72" t="s">
        <v>1612</v>
      </c>
      <c r="S908" s="85" t="s">
        <v>3077</v>
      </c>
      <c r="T908" s="72" t="s">
        <v>1614</v>
      </c>
      <c r="U908" s="32" t="s">
        <v>3078</v>
      </c>
      <c r="V908" s="72" t="s">
        <v>1616</v>
      </c>
      <c r="W908" s="32" t="s">
        <v>3079</v>
      </c>
      <c r="X908" s="72" t="s">
        <v>1618</v>
      </c>
      <c r="Y908" s="32">
        <v>-26.3986111</v>
      </c>
      <c r="Z908" s="72" t="s">
        <v>1619</v>
      </c>
      <c r="AA908" s="32">
        <v>-51.353611110000003</v>
      </c>
      <c r="AB908" s="72" t="s">
        <v>1620</v>
      </c>
      <c r="AC908" s="87" t="s">
        <v>3080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4">
      <c r="A909" s="70">
        <v>909</v>
      </c>
      <c r="B909" s="74" t="s">
        <v>3081</v>
      </c>
      <c r="C909" s="58" t="s">
        <v>812</v>
      </c>
      <c r="D909" s="21" t="s">
        <v>1</v>
      </c>
      <c r="E909" s="23" t="s">
        <v>1</v>
      </c>
      <c r="F909" s="86" t="s">
        <v>844</v>
      </c>
      <c r="G909" s="75" t="s">
        <v>900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2153</v>
      </c>
      <c r="P909" s="72" t="s">
        <v>1609</v>
      </c>
      <c r="Q909" s="32" t="s">
        <v>2152</v>
      </c>
      <c r="R909" s="72" t="s">
        <v>1612</v>
      </c>
      <c r="S909" s="85" t="s">
        <v>3082</v>
      </c>
      <c r="T909" s="72" t="s">
        <v>1614</v>
      </c>
      <c r="U909" s="32" t="s">
        <v>3083</v>
      </c>
      <c r="V909" s="72" t="s">
        <v>1616</v>
      </c>
      <c r="W909" s="32" t="s">
        <v>3084</v>
      </c>
      <c r="X909" s="72" t="s">
        <v>1618</v>
      </c>
      <c r="Y909" s="32">
        <v>-9.8752777700000003</v>
      </c>
      <c r="Z909" s="72" t="s">
        <v>1619</v>
      </c>
      <c r="AA909" s="32">
        <v>-45.345833329999998</v>
      </c>
      <c r="AB909" s="72" t="s">
        <v>1620</v>
      </c>
      <c r="AC909" s="87" t="s">
        <v>3085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4">
      <c r="A910" s="70">
        <v>910</v>
      </c>
      <c r="B910" s="74" t="s">
        <v>3086</v>
      </c>
      <c r="C910" s="58" t="s">
        <v>812</v>
      </c>
      <c r="D910" s="21" t="s">
        <v>1</v>
      </c>
      <c r="E910" s="23" t="s">
        <v>1</v>
      </c>
      <c r="F910" s="86" t="s">
        <v>844</v>
      </c>
      <c r="G910" s="75" t="s">
        <v>920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2153</v>
      </c>
      <c r="P910" s="72" t="s">
        <v>1609</v>
      </c>
      <c r="Q910" s="32" t="s">
        <v>1610</v>
      </c>
      <c r="R910" s="72" t="s">
        <v>1612</v>
      </c>
      <c r="S910" s="85" t="s">
        <v>3087</v>
      </c>
      <c r="T910" s="72" t="s">
        <v>1614</v>
      </c>
      <c r="U910" s="32" t="s">
        <v>3088</v>
      </c>
      <c r="V910" s="72" t="s">
        <v>1616</v>
      </c>
      <c r="W910" s="32" t="s">
        <v>3089</v>
      </c>
      <c r="X910" s="72" t="s">
        <v>1618</v>
      </c>
      <c r="Y910" s="32">
        <v>-15.220277769999999</v>
      </c>
      <c r="Z910" s="72" t="s">
        <v>1619</v>
      </c>
      <c r="AA910" s="32">
        <v>-48.989999990000001</v>
      </c>
      <c r="AB910" s="72" t="s">
        <v>1620</v>
      </c>
      <c r="AC910" s="87" t="s">
        <v>3090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4">
      <c r="A911" s="70">
        <v>911</v>
      </c>
      <c r="B911" s="74" t="s">
        <v>3091</v>
      </c>
      <c r="C911" s="58" t="s">
        <v>812</v>
      </c>
      <c r="D911" s="21" t="s">
        <v>1</v>
      </c>
      <c r="E911" s="23" t="s">
        <v>1</v>
      </c>
      <c r="F911" s="86" t="s">
        <v>844</v>
      </c>
      <c r="G911" s="75" t="s">
        <v>920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2153</v>
      </c>
      <c r="P911" s="72" t="s">
        <v>1609</v>
      </c>
      <c r="Q911" s="32" t="s">
        <v>2152</v>
      </c>
      <c r="R911" s="72" t="s">
        <v>1612</v>
      </c>
      <c r="S911" s="85" t="s">
        <v>3092</v>
      </c>
      <c r="T911" s="72" t="s">
        <v>1614</v>
      </c>
      <c r="U911" s="32" t="s">
        <v>3093</v>
      </c>
      <c r="V911" s="72" t="s">
        <v>1616</v>
      </c>
      <c r="W911" s="32" t="s">
        <v>1843</v>
      </c>
      <c r="X911" s="72" t="s">
        <v>1618</v>
      </c>
      <c r="Y911" s="32">
        <v>-16.642777769999999</v>
      </c>
      <c r="Z911" s="72" t="s">
        <v>1619</v>
      </c>
      <c r="AA911" s="32">
        <v>-49.220277770000003</v>
      </c>
      <c r="AB911" s="72" t="s">
        <v>1620</v>
      </c>
      <c r="AC911" s="87" t="s">
        <v>3094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4">
      <c r="A912" s="70">
        <v>912</v>
      </c>
      <c r="B912" s="74" t="s">
        <v>3095</v>
      </c>
      <c r="C912" s="58" t="s">
        <v>812</v>
      </c>
      <c r="D912" s="21" t="s">
        <v>1</v>
      </c>
      <c r="E912" s="23" t="s">
        <v>1</v>
      </c>
      <c r="F912" s="86" t="s">
        <v>844</v>
      </c>
      <c r="G912" s="75" t="s">
        <v>920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2153</v>
      </c>
      <c r="P912" s="72" t="s">
        <v>1609</v>
      </c>
      <c r="Q912" s="32" t="s">
        <v>1610</v>
      </c>
      <c r="R912" s="72" t="s">
        <v>1612</v>
      </c>
      <c r="S912" s="85" t="s">
        <v>3096</v>
      </c>
      <c r="T912" s="72" t="s">
        <v>1614</v>
      </c>
      <c r="U912" s="32" t="s">
        <v>3097</v>
      </c>
      <c r="V912" s="72" t="s">
        <v>1616</v>
      </c>
      <c r="W912" s="32" t="s">
        <v>3098</v>
      </c>
      <c r="X912" s="72" t="s">
        <v>1618</v>
      </c>
      <c r="Y912" s="32">
        <v>-15.939722209999999</v>
      </c>
      <c r="Z912" s="72" t="s">
        <v>1619</v>
      </c>
      <c r="AA912" s="32">
        <v>-50.141388880000001</v>
      </c>
      <c r="AB912" s="72" t="s">
        <v>1620</v>
      </c>
      <c r="AC912" s="87" t="s">
        <v>3099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4">
      <c r="A913" s="70">
        <v>913</v>
      </c>
      <c r="B913" s="74" t="s">
        <v>3100</v>
      </c>
      <c r="C913" s="58" t="s">
        <v>812</v>
      </c>
      <c r="D913" s="21" t="s">
        <v>1</v>
      </c>
      <c r="E913" s="23" t="s">
        <v>1</v>
      </c>
      <c r="F913" s="86" t="s">
        <v>844</v>
      </c>
      <c r="G913" s="75" t="s">
        <v>926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2153</v>
      </c>
      <c r="P913" s="72" t="s">
        <v>1609</v>
      </c>
      <c r="Q913" s="32" t="s">
        <v>2152</v>
      </c>
      <c r="R913" s="72" t="s">
        <v>1612</v>
      </c>
      <c r="S913" s="85" t="s">
        <v>3101</v>
      </c>
      <c r="T913" s="72" t="s">
        <v>1614</v>
      </c>
      <c r="U913" s="32" t="s">
        <v>3102</v>
      </c>
      <c r="V913" s="72" t="s">
        <v>1616</v>
      </c>
      <c r="W913" s="32" t="s">
        <v>3103</v>
      </c>
      <c r="X913" s="72" t="s">
        <v>1618</v>
      </c>
      <c r="Y913" s="32">
        <v>-24.183888880000001</v>
      </c>
      <c r="Z913" s="72" t="s">
        <v>1619</v>
      </c>
      <c r="AA913" s="32">
        <v>-53.04888888</v>
      </c>
      <c r="AB913" s="72" t="s">
        <v>1620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4">
      <c r="A914" s="70">
        <v>914</v>
      </c>
      <c r="B914" s="74" t="s">
        <v>3104</v>
      </c>
      <c r="C914" s="58" t="s">
        <v>812</v>
      </c>
      <c r="D914" s="21" t="s">
        <v>1</v>
      </c>
      <c r="E914" s="23" t="s">
        <v>1</v>
      </c>
      <c r="F914" s="86" t="s">
        <v>844</v>
      </c>
      <c r="G914" s="75" t="s">
        <v>934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2153</v>
      </c>
      <c r="P914" s="72" t="s">
        <v>1609</v>
      </c>
      <c r="Q914" s="32" t="s">
        <v>1610</v>
      </c>
      <c r="R914" s="72" t="s">
        <v>1612</v>
      </c>
      <c r="S914" s="85" t="s">
        <v>3105</v>
      </c>
      <c r="T914" s="72" t="s">
        <v>1614</v>
      </c>
      <c r="U914" s="32" t="s">
        <v>3106</v>
      </c>
      <c r="V914" s="72" t="s">
        <v>1616</v>
      </c>
      <c r="W914" s="32" t="s">
        <v>3107</v>
      </c>
      <c r="X914" s="72" t="s">
        <v>1618</v>
      </c>
      <c r="Y914" s="32">
        <v>-18.830277769999999</v>
      </c>
      <c r="Z914" s="72" t="s">
        <v>1619</v>
      </c>
      <c r="AA914" s="32">
        <v>-41.976944430000003</v>
      </c>
      <c r="AB914" s="72" t="s">
        <v>1620</v>
      </c>
      <c r="AC914" s="87" t="s">
        <v>3108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4">
      <c r="A915" s="70">
        <v>915</v>
      </c>
      <c r="B915" s="74" t="s">
        <v>3109</v>
      </c>
      <c r="C915" s="58" t="s">
        <v>812</v>
      </c>
      <c r="D915" s="21" t="s">
        <v>1</v>
      </c>
      <c r="E915" s="23" t="s">
        <v>1</v>
      </c>
      <c r="F915" s="86" t="s">
        <v>844</v>
      </c>
      <c r="G915" s="75" t="s">
        <v>896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2153</v>
      </c>
      <c r="P915" s="72" t="s">
        <v>1609</v>
      </c>
      <c r="Q915" s="32" t="s">
        <v>2152</v>
      </c>
      <c r="R915" s="72" t="s">
        <v>1612</v>
      </c>
      <c r="S915" s="85" t="s">
        <v>3110</v>
      </c>
      <c r="T915" s="72" t="s">
        <v>1614</v>
      </c>
      <c r="U915" s="32" t="s">
        <v>3111</v>
      </c>
      <c r="V915" s="72" t="s">
        <v>1616</v>
      </c>
      <c r="W915" s="32" t="s">
        <v>3112</v>
      </c>
      <c r="X915" s="72" t="s">
        <v>1618</v>
      </c>
      <c r="Y915" s="32">
        <v>-5.8161111099999996</v>
      </c>
      <c r="Z915" s="72" t="s">
        <v>1619</v>
      </c>
      <c r="AA915" s="32">
        <v>-46.162222219999997</v>
      </c>
      <c r="AB915" s="72" t="s">
        <v>1620</v>
      </c>
      <c r="AC915" s="87" t="s">
        <v>3113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4">
      <c r="A916" s="70">
        <v>916</v>
      </c>
      <c r="B916" s="74" t="s">
        <v>3114</v>
      </c>
      <c r="C916" s="58" t="s">
        <v>812</v>
      </c>
      <c r="D916" s="21" t="s">
        <v>1</v>
      </c>
      <c r="E916" s="23" t="s">
        <v>1</v>
      </c>
      <c r="F916" s="86" t="s">
        <v>844</v>
      </c>
      <c r="G916" s="75" t="s">
        <v>914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2153</v>
      </c>
      <c r="P916" s="72" t="s">
        <v>1609</v>
      </c>
      <c r="Q916" s="32" t="s">
        <v>1610</v>
      </c>
      <c r="R916" s="72" t="s">
        <v>1612</v>
      </c>
      <c r="S916" s="85" t="s">
        <v>2389</v>
      </c>
      <c r="T916" s="72" t="s">
        <v>1614</v>
      </c>
      <c r="U916" s="32" t="s">
        <v>3115</v>
      </c>
      <c r="V916" s="72" t="s">
        <v>1616</v>
      </c>
      <c r="W916" s="32" t="s">
        <v>3116</v>
      </c>
      <c r="X916" s="72" t="s">
        <v>1618</v>
      </c>
      <c r="Y916" s="32">
        <v>-14.208055549999999</v>
      </c>
      <c r="Z916" s="72" t="s">
        <v>1619</v>
      </c>
      <c r="AA916" s="32">
        <v>-42.749722210000002</v>
      </c>
      <c r="AB916" s="72" t="s">
        <v>1620</v>
      </c>
      <c r="AC916" s="87" t="s">
        <v>3117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4">
      <c r="A917" s="70">
        <v>917</v>
      </c>
      <c r="B917" s="74" t="s">
        <v>3118</v>
      </c>
      <c r="C917" s="58" t="s">
        <v>812</v>
      </c>
      <c r="D917" s="21" t="s">
        <v>1</v>
      </c>
      <c r="E917" s="23" t="s">
        <v>1</v>
      </c>
      <c r="F917" s="86" t="s">
        <v>844</v>
      </c>
      <c r="G917" s="75" t="s">
        <v>934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2153</v>
      </c>
      <c r="P917" s="72" t="s">
        <v>1609</v>
      </c>
      <c r="Q917" s="32" t="s">
        <v>2152</v>
      </c>
      <c r="R917" s="72" t="s">
        <v>1612</v>
      </c>
      <c r="S917" s="85" t="s">
        <v>3087</v>
      </c>
      <c r="T917" s="72" t="s">
        <v>1614</v>
      </c>
      <c r="U917" s="32" t="s">
        <v>3119</v>
      </c>
      <c r="V917" s="72" t="s">
        <v>1616</v>
      </c>
      <c r="W917" s="32" t="s">
        <v>3120</v>
      </c>
      <c r="X917" s="72" t="s">
        <v>1618</v>
      </c>
      <c r="Y917" s="32">
        <v>-18.786944439999999</v>
      </c>
      <c r="Z917" s="72" t="s">
        <v>1619</v>
      </c>
      <c r="AA917" s="32">
        <v>-42.943055549999997</v>
      </c>
      <c r="AB917" s="72" t="s">
        <v>1620</v>
      </c>
      <c r="AC917" s="87" t="s">
        <v>3121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4">
      <c r="A918" s="70">
        <v>918</v>
      </c>
      <c r="B918" s="74" t="s">
        <v>3122</v>
      </c>
      <c r="C918" s="58" t="s">
        <v>812</v>
      </c>
      <c r="D918" s="21" t="s">
        <v>1</v>
      </c>
      <c r="E918" s="23" t="s">
        <v>1</v>
      </c>
      <c r="F918" s="86" t="s">
        <v>844</v>
      </c>
      <c r="G918" s="75" t="s">
        <v>902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2153</v>
      </c>
      <c r="P918" s="72" t="s">
        <v>1609</v>
      </c>
      <c r="Q918" s="32" t="s">
        <v>2152</v>
      </c>
      <c r="R918" s="72" t="s">
        <v>1612</v>
      </c>
      <c r="S918" s="85" t="s">
        <v>3009</v>
      </c>
      <c r="T918" s="72" t="s">
        <v>1614</v>
      </c>
      <c r="U918" s="32" t="s">
        <v>3123</v>
      </c>
      <c r="V918" s="72" t="s">
        <v>1616</v>
      </c>
      <c r="W918" s="32" t="s">
        <v>3124</v>
      </c>
      <c r="X918" s="72" t="s">
        <v>1618</v>
      </c>
      <c r="Y918" s="32">
        <v>-4.2291666599999997</v>
      </c>
      <c r="Z918" s="72" t="s">
        <v>1619</v>
      </c>
      <c r="AA918" s="32">
        <v>-38.958888880000003</v>
      </c>
      <c r="AB918" s="72" t="s">
        <v>1620</v>
      </c>
      <c r="AC918" s="87" t="s">
        <v>3125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4">
      <c r="A919" s="70">
        <v>919</v>
      </c>
      <c r="B919" s="74" t="s">
        <v>3126</v>
      </c>
      <c r="C919" s="58" t="s">
        <v>812</v>
      </c>
      <c r="D919" s="21" t="s">
        <v>1</v>
      </c>
      <c r="E919" s="23" t="s">
        <v>1</v>
      </c>
      <c r="F919" s="86" t="s">
        <v>844</v>
      </c>
      <c r="G919" s="75" t="s">
        <v>916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2153</v>
      </c>
      <c r="P919" s="72" t="s">
        <v>1609</v>
      </c>
      <c r="Q919" s="32" t="s">
        <v>2152</v>
      </c>
      <c r="R919" s="72" t="s">
        <v>1612</v>
      </c>
      <c r="S919" s="85" t="s">
        <v>2702</v>
      </c>
      <c r="T919" s="72" t="s">
        <v>1614</v>
      </c>
      <c r="U919" s="32" t="s">
        <v>3127</v>
      </c>
      <c r="V919" s="72" t="s">
        <v>1616</v>
      </c>
      <c r="W919" s="32" t="s">
        <v>3128</v>
      </c>
      <c r="X919" s="72" t="s">
        <v>1618</v>
      </c>
      <c r="Y919" s="32">
        <v>-9.9525000000000006</v>
      </c>
      <c r="Z919" s="72" t="s">
        <v>1619</v>
      </c>
      <c r="AA919" s="32">
        <v>-54.897777769999998</v>
      </c>
      <c r="AB919" s="72" t="s">
        <v>1620</v>
      </c>
      <c r="AC919" s="87" t="s">
        <v>3129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4">
      <c r="A920" s="70">
        <v>920</v>
      </c>
      <c r="B920" s="74" t="s">
        <v>3130</v>
      </c>
      <c r="C920" s="58" t="s">
        <v>812</v>
      </c>
      <c r="D920" s="21" t="s">
        <v>1</v>
      </c>
      <c r="E920" s="23" t="s">
        <v>1</v>
      </c>
      <c r="F920" s="86" t="s">
        <v>844</v>
      </c>
      <c r="G920" s="75" t="s">
        <v>934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2153</v>
      </c>
      <c r="P920" s="72" t="s">
        <v>1609</v>
      </c>
      <c r="Q920" s="32" t="s">
        <v>1610</v>
      </c>
      <c r="R920" s="72" t="s">
        <v>1612</v>
      </c>
      <c r="S920" s="85" t="s">
        <v>3131</v>
      </c>
      <c r="T920" s="72" t="s">
        <v>1614</v>
      </c>
      <c r="U920" s="32" t="s">
        <v>3132</v>
      </c>
      <c r="V920" s="72" t="s">
        <v>1616</v>
      </c>
      <c r="W920" s="32" t="s">
        <v>3133</v>
      </c>
      <c r="X920" s="72" t="s">
        <v>1618</v>
      </c>
      <c r="Y920" s="32">
        <v>-17.561388879999999</v>
      </c>
      <c r="Z920" s="72" t="s">
        <v>1619</v>
      </c>
      <c r="AA920" s="32">
        <v>-47.199166660000003</v>
      </c>
      <c r="AB920" s="72" t="s">
        <v>1620</v>
      </c>
      <c r="AC920" s="87" t="s">
        <v>3134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4">
      <c r="A921" s="70">
        <v>921</v>
      </c>
      <c r="B921" s="74" t="s">
        <v>3135</v>
      </c>
      <c r="C921" s="58" t="s">
        <v>812</v>
      </c>
      <c r="D921" s="21" t="s">
        <v>1</v>
      </c>
      <c r="E921" s="23" t="s">
        <v>1</v>
      </c>
      <c r="F921" s="86" t="s">
        <v>844</v>
      </c>
      <c r="G921" s="75" t="s">
        <v>916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2153</v>
      </c>
      <c r="P921" s="72" t="s">
        <v>1609</v>
      </c>
      <c r="Q921" s="32" t="s">
        <v>1610</v>
      </c>
      <c r="R921" s="72" t="s">
        <v>1612</v>
      </c>
      <c r="S921" s="85" t="s">
        <v>3136</v>
      </c>
      <c r="T921" s="72" t="s">
        <v>1614</v>
      </c>
      <c r="U921" s="32" t="s">
        <v>3137</v>
      </c>
      <c r="V921" s="72" t="s">
        <v>1616</v>
      </c>
      <c r="W921" s="32" t="s">
        <v>3138</v>
      </c>
      <c r="X921" s="72" t="s">
        <v>1618</v>
      </c>
      <c r="Y921" s="32">
        <v>-16.341666660000001</v>
      </c>
      <c r="Z921" s="72" t="s">
        <v>1619</v>
      </c>
      <c r="AA921" s="32">
        <v>-53.766111109999997</v>
      </c>
      <c r="AB921" s="72" t="s">
        <v>1620</v>
      </c>
      <c r="AC921" s="87" t="s">
        <v>3139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4">
      <c r="A922" s="70">
        <v>922</v>
      </c>
      <c r="B922" s="74" t="s">
        <v>3140</v>
      </c>
      <c r="C922" s="58" t="s">
        <v>812</v>
      </c>
      <c r="D922" s="21" t="s">
        <v>1</v>
      </c>
      <c r="E922" s="23" t="s">
        <v>1</v>
      </c>
      <c r="F922" s="86" t="s">
        <v>844</v>
      </c>
      <c r="G922" s="75" t="s">
        <v>890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2153</v>
      </c>
      <c r="P922" s="72" t="s">
        <v>1609</v>
      </c>
      <c r="Q922" s="32" t="s">
        <v>2152</v>
      </c>
      <c r="R922" s="72" t="s">
        <v>1612</v>
      </c>
      <c r="S922" s="85" t="s">
        <v>2763</v>
      </c>
      <c r="T922" s="72" t="s">
        <v>1614</v>
      </c>
      <c r="U922" s="32" t="s">
        <v>3141</v>
      </c>
      <c r="V922" s="72" t="s">
        <v>1616</v>
      </c>
      <c r="W922" s="32" t="s">
        <v>3142</v>
      </c>
      <c r="X922" s="72" t="s">
        <v>1618</v>
      </c>
      <c r="Y922" s="32">
        <v>-11.74499999</v>
      </c>
      <c r="Z922" s="72" t="s">
        <v>1619</v>
      </c>
      <c r="AA922" s="32">
        <v>-49.051666660000002</v>
      </c>
      <c r="AB922" s="72" t="s">
        <v>1620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4">
      <c r="A923" s="70">
        <v>923</v>
      </c>
      <c r="B923" s="74" t="s">
        <v>3143</v>
      </c>
      <c r="C923" s="58" t="s">
        <v>812</v>
      </c>
      <c r="D923" s="21" t="s">
        <v>1</v>
      </c>
      <c r="E923" s="23" t="s">
        <v>1</v>
      </c>
      <c r="F923" s="86" t="s">
        <v>844</v>
      </c>
      <c r="G923" s="75" t="s">
        <v>878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2153</v>
      </c>
      <c r="P923" s="72" t="s">
        <v>1609</v>
      </c>
      <c r="Q923" s="32" t="s">
        <v>1610</v>
      </c>
      <c r="R923" s="72" t="s">
        <v>1612</v>
      </c>
      <c r="S923" s="85" t="s">
        <v>3144</v>
      </c>
      <c r="T923" s="72" t="s">
        <v>1614</v>
      </c>
      <c r="U923" s="32" t="s">
        <v>3145</v>
      </c>
      <c r="V923" s="72" t="s">
        <v>1616</v>
      </c>
      <c r="W923" s="32" t="s">
        <v>3146</v>
      </c>
      <c r="X923" s="72" t="s">
        <v>1618</v>
      </c>
      <c r="Y923" s="32">
        <v>-7.5525000000000002</v>
      </c>
      <c r="Z923" s="72" t="s">
        <v>1619</v>
      </c>
      <c r="AA923" s="32">
        <v>-63.071388880000001</v>
      </c>
      <c r="AB923" s="72" t="s">
        <v>1620</v>
      </c>
      <c r="AC923" s="87" t="s">
        <v>3147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4">
      <c r="A924" s="70">
        <v>924</v>
      </c>
      <c r="B924" s="74" t="s">
        <v>3148</v>
      </c>
      <c r="C924" s="58" t="s">
        <v>812</v>
      </c>
      <c r="D924" s="21" t="s">
        <v>1</v>
      </c>
      <c r="E924" s="23" t="s">
        <v>1</v>
      </c>
      <c r="F924" s="86" t="s">
        <v>844</v>
      </c>
      <c r="G924" s="75" t="s">
        <v>908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2153</v>
      </c>
      <c r="P924" s="72" t="s">
        <v>1609</v>
      </c>
      <c r="Q924" s="32" t="s">
        <v>1610</v>
      </c>
      <c r="R924" s="72" t="s">
        <v>1612</v>
      </c>
      <c r="S924" s="85" t="s">
        <v>3149</v>
      </c>
      <c r="T924" s="72" t="s">
        <v>1614</v>
      </c>
      <c r="U924" s="32" t="s">
        <v>3150</v>
      </c>
      <c r="V924" s="72" t="s">
        <v>1616</v>
      </c>
      <c r="W924" s="32" t="s">
        <v>3151</v>
      </c>
      <c r="X924" s="72" t="s">
        <v>1618</v>
      </c>
      <c r="Y924" s="32">
        <v>-8.5094444399999993</v>
      </c>
      <c r="Z924" s="72" t="s">
        <v>1619</v>
      </c>
      <c r="AA924" s="32">
        <v>-37.711666659999999</v>
      </c>
      <c r="AB924" s="72" t="s">
        <v>1620</v>
      </c>
      <c r="AC924" s="87" t="s">
        <v>3152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4">
      <c r="A925" s="70">
        <v>925</v>
      </c>
      <c r="B925" s="74" t="s">
        <v>3153</v>
      </c>
      <c r="C925" s="58" t="s">
        <v>812</v>
      </c>
      <c r="D925" s="21" t="s">
        <v>1</v>
      </c>
      <c r="E925" s="23" t="s">
        <v>1</v>
      </c>
      <c r="F925" s="86" t="s">
        <v>844</v>
      </c>
      <c r="G925" s="75" t="s">
        <v>934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2153</v>
      </c>
      <c r="P925" s="72" t="s">
        <v>1609</v>
      </c>
      <c r="Q925" s="32" t="s">
        <v>1610</v>
      </c>
      <c r="R925" s="72" t="s">
        <v>1612</v>
      </c>
      <c r="S925" s="85" t="s">
        <v>3154</v>
      </c>
      <c r="T925" s="72" t="s">
        <v>1614</v>
      </c>
      <c r="U925" s="32" t="s">
        <v>3155</v>
      </c>
      <c r="V925" s="72" t="s">
        <v>1616</v>
      </c>
      <c r="W925" s="32" t="s">
        <v>3156</v>
      </c>
      <c r="X925" s="72" t="s">
        <v>1618</v>
      </c>
      <c r="Y925" s="32">
        <v>-20.031388880000002</v>
      </c>
      <c r="Z925" s="72" t="s">
        <v>1619</v>
      </c>
      <c r="AA925" s="32">
        <v>-44.011111110000002</v>
      </c>
      <c r="AB925" s="72" t="s">
        <v>1620</v>
      </c>
      <c r="AC925" s="87" t="s">
        <v>3157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4">
      <c r="A926" s="70">
        <v>926</v>
      </c>
      <c r="B926" s="74" t="s">
        <v>3158</v>
      </c>
      <c r="C926" s="58" t="s">
        <v>812</v>
      </c>
      <c r="D926" s="21" t="s">
        <v>1</v>
      </c>
      <c r="E926" s="23" t="s">
        <v>1</v>
      </c>
      <c r="F926" s="86" t="s">
        <v>844</v>
      </c>
      <c r="G926" s="75" t="s">
        <v>932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2153</v>
      </c>
      <c r="P926" s="72" t="s">
        <v>1609</v>
      </c>
      <c r="Q926" s="32" t="s">
        <v>2152</v>
      </c>
      <c r="R926" s="72" t="s">
        <v>1612</v>
      </c>
      <c r="S926" s="85" t="s">
        <v>3159</v>
      </c>
      <c r="T926" s="72" t="s">
        <v>1614</v>
      </c>
      <c r="U926" s="32" t="s">
        <v>3160</v>
      </c>
      <c r="V926" s="72" t="s">
        <v>1616</v>
      </c>
      <c r="W926" s="32" t="s">
        <v>3161</v>
      </c>
      <c r="X926" s="72" t="s">
        <v>1618</v>
      </c>
      <c r="Y926" s="32">
        <v>-28.653333329999999</v>
      </c>
      <c r="Z926" s="72" t="s">
        <v>1619</v>
      </c>
      <c r="AA926" s="32">
        <v>-53.111944440000002</v>
      </c>
      <c r="AB926" s="72" t="s">
        <v>1620</v>
      </c>
      <c r="AC926" s="87" t="s">
        <v>3162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4">
      <c r="A927" s="70">
        <v>927</v>
      </c>
      <c r="B927" s="74" t="s">
        <v>3163</v>
      </c>
      <c r="C927" s="58" t="s">
        <v>812</v>
      </c>
      <c r="D927" s="21" t="s">
        <v>1</v>
      </c>
      <c r="E927" s="23" t="s">
        <v>1</v>
      </c>
      <c r="F927" s="86" t="s">
        <v>844</v>
      </c>
      <c r="G927" s="75" t="s">
        <v>940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2153</v>
      </c>
      <c r="P927" s="72" t="s">
        <v>1609</v>
      </c>
      <c r="Q927" s="32" t="s">
        <v>1610</v>
      </c>
      <c r="R927" s="72" t="s">
        <v>1612</v>
      </c>
      <c r="S927" s="85" t="s">
        <v>2830</v>
      </c>
      <c r="T927" s="72" t="s">
        <v>1614</v>
      </c>
      <c r="U927" s="32" t="s">
        <v>3164</v>
      </c>
      <c r="V927" s="72" t="s">
        <v>1616</v>
      </c>
      <c r="W927" s="32" t="s">
        <v>3165</v>
      </c>
      <c r="X927" s="72" t="s">
        <v>1618</v>
      </c>
      <c r="Y927" s="32">
        <v>-21.855555549999998</v>
      </c>
      <c r="Z927" s="72" t="s">
        <v>1619</v>
      </c>
      <c r="AA927" s="32">
        <v>-48.799722209999999</v>
      </c>
      <c r="AB927" s="72" t="s">
        <v>1620</v>
      </c>
      <c r="AC927" s="87" t="s">
        <v>3166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4">
      <c r="A928" s="70">
        <v>928</v>
      </c>
      <c r="B928" s="74" t="s">
        <v>3167</v>
      </c>
      <c r="C928" s="58" t="s">
        <v>812</v>
      </c>
      <c r="D928" s="21" t="s">
        <v>1</v>
      </c>
      <c r="E928" s="23" t="s">
        <v>1</v>
      </c>
      <c r="F928" s="86" t="s">
        <v>844</v>
      </c>
      <c r="G928" s="75" t="s">
        <v>914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2153</v>
      </c>
      <c r="P928" s="72" t="s">
        <v>1609</v>
      </c>
      <c r="Q928" s="32" t="s">
        <v>1610</v>
      </c>
      <c r="R928" s="72" t="s">
        <v>1612</v>
      </c>
      <c r="S928" s="85" t="s">
        <v>2517</v>
      </c>
      <c r="T928" s="72" t="s">
        <v>1614</v>
      </c>
      <c r="U928" s="32" t="s">
        <v>3168</v>
      </c>
      <c r="V928" s="72" t="s">
        <v>1616</v>
      </c>
      <c r="W928" s="32" t="s">
        <v>3169</v>
      </c>
      <c r="X928" s="72" t="s">
        <v>1618</v>
      </c>
      <c r="Y928" s="32">
        <v>-12.19305555</v>
      </c>
      <c r="Z928" s="72" t="s">
        <v>1619</v>
      </c>
      <c r="AA928" s="32">
        <v>-43.213333329999998</v>
      </c>
      <c r="AB928" s="72" t="s">
        <v>1620</v>
      </c>
      <c r="AC928" s="87" t="s">
        <v>3170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4">
      <c r="A929" s="70">
        <v>929</v>
      </c>
      <c r="B929" s="74" t="s">
        <v>3171</v>
      </c>
      <c r="C929" s="58" t="s">
        <v>812</v>
      </c>
      <c r="D929" s="21" t="s">
        <v>1</v>
      </c>
      <c r="E929" s="23" t="s">
        <v>1</v>
      </c>
      <c r="F929" s="86" t="s">
        <v>844</v>
      </c>
      <c r="G929" s="75" t="s">
        <v>926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2153</v>
      </c>
      <c r="P929" s="72" t="s">
        <v>1609</v>
      </c>
      <c r="Q929" s="32" t="s">
        <v>2152</v>
      </c>
      <c r="R929" s="72" t="s">
        <v>1612</v>
      </c>
      <c r="S929" s="85" t="s">
        <v>3172</v>
      </c>
      <c r="T929" s="72" t="s">
        <v>1614</v>
      </c>
      <c r="U929" s="32" t="s">
        <v>3173</v>
      </c>
      <c r="V929" s="72" t="s">
        <v>1616</v>
      </c>
      <c r="W929" s="32" t="s">
        <v>3174</v>
      </c>
      <c r="X929" s="72" t="s">
        <v>1618</v>
      </c>
      <c r="Y929" s="32">
        <v>-23.390277770000001</v>
      </c>
      <c r="Z929" s="72" t="s">
        <v>1619</v>
      </c>
      <c r="AA929" s="32">
        <v>-53.635833329999997</v>
      </c>
      <c r="AB929" s="72" t="s">
        <v>1620</v>
      </c>
      <c r="AC929" s="87" t="s">
        <v>3175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4">
      <c r="A930" s="70">
        <v>930</v>
      </c>
      <c r="B930" s="74" t="s">
        <v>3176</v>
      </c>
      <c r="C930" s="58" t="s">
        <v>812</v>
      </c>
      <c r="D930" s="21" t="s">
        <v>1</v>
      </c>
      <c r="E930" s="23" t="s">
        <v>1</v>
      </c>
      <c r="F930" s="86" t="s">
        <v>844</v>
      </c>
      <c r="G930" s="75" t="s">
        <v>940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2153</v>
      </c>
      <c r="P930" s="72" t="s">
        <v>1609</v>
      </c>
      <c r="Q930" s="32" t="s">
        <v>1610</v>
      </c>
      <c r="R930" s="72" t="s">
        <v>1612</v>
      </c>
      <c r="S930" s="85" t="s">
        <v>3177</v>
      </c>
      <c r="T930" s="72" t="s">
        <v>1614</v>
      </c>
      <c r="U930" s="32" t="s">
        <v>3178</v>
      </c>
      <c r="V930" s="72" t="s">
        <v>1616</v>
      </c>
      <c r="W930" s="32" t="s">
        <v>3179</v>
      </c>
      <c r="X930" s="72" t="s">
        <v>1618</v>
      </c>
      <c r="Y930" s="32">
        <v>-24.67166666</v>
      </c>
      <c r="Z930" s="72" t="s">
        <v>1619</v>
      </c>
      <c r="AA930" s="32">
        <v>-47.545833330000001</v>
      </c>
      <c r="AB930" s="72" t="s">
        <v>1620</v>
      </c>
      <c r="AC930" s="87" t="s">
        <v>3180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4">
      <c r="A931" s="70">
        <v>931</v>
      </c>
      <c r="B931" s="74" t="s">
        <v>3181</v>
      </c>
      <c r="C931" s="58" t="s">
        <v>812</v>
      </c>
      <c r="D931" s="21" t="s">
        <v>1</v>
      </c>
      <c r="E931" s="23" t="s">
        <v>1</v>
      </c>
      <c r="F931" s="86" t="s">
        <v>844</v>
      </c>
      <c r="G931" s="75" t="s">
        <v>902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2153</v>
      </c>
      <c r="P931" s="72" t="s">
        <v>1609</v>
      </c>
      <c r="Q931" s="32" t="s">
        <v>2152</v>
      </c>
      <c r="R931" s="72" t="s">
        <v>1612</v>
      </c>
      <c r="S931" s="85" t="s">
        <v>3182</v>
      </c>
      <c r="T931" s="72" t="s">
        <v>1614</v>
      </c>
      <c r="U931" s="32" t="s">
        <v>3183</v>
      </c>
      <c r="V931" s="72" t="s">
        <v>1616</v>
      </c>
      <c r="W931" s="32" t="s">
        <v>3184</v>
      </c>
      <c r="X931" s="72" t="s">
        <v>1618</v>
      </c>
      <c r="Y931" s="32">
        <v>-6.3963888799999999</v>
      </c>
      <c r="Z931" s="72" t="s">
        <v>1619</v>
      </c>
      <c r="AA931" s="32">
        <v>-39.268888879999999</v>
      </c>
      <c r="AB931" s="72" t="s">
        <v>1620</v>
      </c>
      <c r="AC931" s="87" t="s">
        <v>3185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4">
      <c r="A932" s="70">
        <v>932</v>
      </c>
      <c r="B932" s="74" t="s">
        <v>3186</v>
      </c>
      <c r="C932" s="58" t="s">
        <v>812</v>
      </c>
      <c r="D932" s="21" t="s">
        <v>1</v>
      </c>
      <c r="E932" s="23" t="s">
        <v>1</v>
      </c>
      <c r="F932" s="86" t="s">
        <v>844</v>
      </c>
      <c r="G932" s="75" t="s">
        <v>914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2153</v>
      </c>
      <c r="P932" s="72" t="s">
        <v>1609</v>
      </c>
      <c r="Q932" s="32" t="s">
        <v>1610</v>
      </c>
      <c r="R932" s="72" t="s">
        <v>1612</v>
      </c>
      <c r="S932" s="85" t="s">
        <v>3187</v>
      </c>
      <c r="T932" s="72" t="s">
        <v>1614</v>
      </c>
      <c r="U932" s="32" t="s">
        <v>3188</v>
      </c>
      <c r="V932" s="72" t="s">
        <v>1616</v>
      </c>
      <c r="W932" s="32" t="s">
        <v>3189</v>
      </c>
      <c r="X932" s="72" t="s">
        <v>1618</v>
      </c>
      <c r="Y932" s="32">
        <v>-14.658888879999999</v>
      </c>
      <c r="Z932" s="72" t="s">
        <v>1619</v>
      </c>
      <c r="AA932" s="32">
        <v>-39.18138888</v>
      </c>
      <c r="AB932" s="72" t="s">
        <v>1620</v>
      </c>
      <c r="AC932" s="87" t="s">
        <v>3190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4">
      <c r="A933" s="70">
        <v>933</v>
      </c>
      <c r="B933" s="74" t="s">
        <v>3191</v>
      </c>
      <c r="C933" s="58" t="s">
        <v>812</v>
      </c>
      <c r="D933" s="21" t="s">
        <v>1</v>
      </c>
      <c r="E933" s="23" t="s">
        <v>1</v>
      </c>
      <c r="F933" s="86" t="s">
        <v>844</v>
      </c>
      <c r="G933" s="75" t="s">
        <v>896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2153</v>
      </c>
      <c r="P933" s="72" t="s">
        <v>1609</v>
      </c>
      <c r="Q933" s="32" t="s">
        <v>1610</v>
      </c>
      <c r="R933" s="72" t="s">
        <v>1612</v>
      </c>
      <c r="S933" s="85" t="s">
        <v>3192</v>
      </c>
      <c r="T933" s="72" t="s">
        <v>1614</v>
      </c>
      <c r="U933" s="32" t="s">
        <v>3193</v>
      </c>
      <c r="V933" s="72" t="s">
        <v>1616</v>
      </c>
      <c r="W933" s="32" t="s">
        <v>3194</v>
      </c>
      <c r="X933" s="72" t="s">
        <v>1618</v>
      </c>
      <c r="Y933" s="32">
        <v>-5.5558333299999996</v>
      </c>
      <c r="Z933" s="72" t="s">
        <v>1619</v>
      </c>
      <c r="AA933" s="32">
        <v>-47.459722220000003</v>
      </c>
      <c r="AB933" s="72" t="s">
        <v>1620</v>
      </c>
      <c r="AC933" s="87" t="s">
        <v>3195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4">
      <c r="A934" s="70">
        <v>934</v>
      </c>
      <c r="B934" s="74" t="s">
        <v>3196</v>
      </c>
      <c r="C934" s="58" t="s">
        <v>812</v>
      </c>
      <c r="D934" s="21" t="s">
        <v>1</v>
      </c>
      <c r="E934" s="23" t="s">
        <v>1</v>
      </c>
      <c r="F934" s="86" t="s">
        <v>844</v>
      </c>
      <c r="G934" s="75" t="s">
        <v>926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2153</v>
      </c>
      <c r="P934" s="72" t="s">
        <v>1609</v>
      </c>
      <c r="Q934" s="32" t="s">
        <v>2152</v>
      </c>
      <c r="R934" s="72" t="s">
        <v>1612</v>
      </c>
      <c r="S934" s="85" t="s">
        <v>3197</v>
      </c>
      <c r="T934" s="72" t="s">
        <v>1614</v>
      </c>
      <c r="U934" s="32" t="s">
        <v>3198</v>
      </c>
      <c r="V934" s="72" t="s">
        <v>1616</v>
      </c>
      <c r="W934" s="32" t="s">
        <v>3199</v>
      </c>
      <c r="X934" s="72" t="s">
        <v>1618</v>
      </c>
      <c r="Y934" s="32">
        <v>-25.567777769999999</v>
      </c>
      <c r="Z934" s="72" t="s">
        <v>1619</v>
      </c>
      <c r="AA934" s="32">
        <v>-51.078055540000001</v>
      </c>
      <c r="AB934" s="72" t="s">
        <v>1620</v>
      </c>
      <c r="AC934" s="87" t="s">
        <v>3200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4">
      <c r="A935" s="70">
        <v>935</v>
      </c>
      <c r="B935" s="74" t="s">
        <v>3201</v>
      </c>
      <c r="C935" s="58" t="s">
        <v>812</v>
      </c>
      <c r="D935" s="21" t="s">
        <v>1</v>
      </c>
      <c r="E935" s="23" t="s">
        <v>1</v>
      </c>
      <c r="F935" s="86" t="s">
        <v>844</v>
      </c>
      <c r="G935" s="75" t="s">
        <v>930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2153</v>
      </c>
      <c r="P935" s="72" t="s">
        <v>1609</v>
      </c>
      <c r="Q935" s="32" t="s">
        <v>2152</v>
      </c>
      <c r="R935" s="72" t="s">
        <v>1612</v>
      </c>
      <c r="S935" s="85" t="s">
        <v>3202</v>
      </c>
      <c r="T935" s="72" t="s">
        <v>1614</v>
      </c>
      <c r="U935" s="32" t="s">
        <v>3203</v>
      </c>
      <c r="V935" s="72" t="s">
        <v>1616</v>
      </c>
      <c r="W935" s="32" t="s">
        <v>3204</v>
      </c>
      <c r="X935" s="72" t="s">
        <v>1618</v>
      </c>
      <c r="Y935" s="32">
        <v>-26.913611110000002</v>
      </c>
      <c r="Z935" s="72" t="s">
        <v>1619</v>
      </c>
      <c r="AA935" s="32">
        <v>-49.268055539999999</v>
      </c>
      <c r="AB935" s="72" t="s">
        <v>1620</v>
      </c>
      <c r="AC935" s="87" t="s">
        <v>3205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4">
      <c r="A936" s="70">
        <v>936</v>
      </c>
      <c r="B936" s="74" t="s">
        <v>3206</v>
      </c>
      <c r="C936" s="58" t="s">
        <v>812</v>
      </c>
      <c r="D936" s="21" t="s">
        <v>1</v>
      </c>
      <c r="E936" s="23" t="s">
        <v>1</v>
      </c>
      <c r="F936" s="86" t="s">
        <v>844</v>
      </c>
      <c r="G936" s="75" t="s">
        <v>904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2153</v>
      </c>
      <c r="P936" s="72" t="s">
        <v>1609</v>
      </c>
      <c r="Q936" s="32" t="s">
        <v>1610</v>
      </c>
      <c r="R936" s="72" t="s">
        <v>1612</v>
      </c>
      <c r="S936" s="85" t="s">
        <v>3207</v>
      </c>
      <c r="T936" s="72" t="s">
        <v>1614</v>
      </c>
      <c r="U936" s="32" t="s">
        <v>3208</v>
      </c>
      <c r="V936" s="72" t="s">
        <v>1616</v>
      </c>
      <c r="W936" s="32" t="s">
        <v>3209</v>
      </c>
      <c r="X936" s="72" t="s">
        <v>1618</v>
      </c>
      <c r="Y936" s="32">
        <v>-5.5349999900000002</v>
      </c>
      <c r="Z936" s="72" t="s">
        <v>1619</v>
      </c>
      <c r="AA936" s="32">
        <v>-36.872222209999997</v>
      </c>
      <c r="AB936" s="72" t="s">
        <v>1620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4">
      <c r="A937" s="70">
        <v>937</v>
      </c>
      <c r="B937" s="74" t="s">
        <v>3210</v>
      </c>
      <c r="C937" s="58" t="s">
        <v>812</v>
      </c>
      <c r="D937" s="21" t="s">
        <v>1</v>
      </c>
      <c r="E937" s="23" t="s">
        <v>1</v>
      </c>
      <c r="F937" s="86" t="s">
        <v>844</v>
      </c>
      <c r="G937" s="75" t="s">
        <v>940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2153</v>
      </c>
      <c r="P937" s="72" t="s">
        <v>1609</v>
      </c>
      <c r="Q937" s="32" t="s">
        <v>1610</v>
      </c>
      <c r="R937" s="72" t="s">
        <v>1612</v>
      </c>
      <c r="S937" s="85" t="s">
        <v>3211</v>
      </c>
      <c r="T937" s="72" t="s">
        <v>1614</v>
      </c>
      <c r="U937" s="32" t="s">
        <v>3212</v>
      </c>
      <c r="V937" s="72" t="s">
        <v>1616</v>
      </c>
      <c r="W937" s="32" t="s">
        <v>3213</v>
      </c>
      <c r="X937" s="72" t="s">
        <v>1618</v>
      </c>
      <c r="Y937" s="32">
        <v>-23.4261111</v>
      </c>
      <c r="Z937" s="72" t="s">
        <v>1619</v>
      </c>
      <c r="AA937" s="32">
        <v>-47.585555550000002</v>
      </c>
      <c r="AB937" s="72" t="s">
        <v>1620</v>
      </c>
      <c r="AC937" s="87" t="s">
        <v>3214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4">
      <c r="A938" s="70">
        <v>938</v>
      </c>
      <c r="B938" s="74" t="s">
        <v>3215</v>
      </c>
      <c r="C938" s="58" t="s">
        <v>812</v>
      </c>
      <c r="D938" s="21" t="s">
        <v>1</v>
      </c>
      <c r="E938" s="23" t="s">
        <v>1</v>
      </c>
      <c r="F938" s="86" t="s">
        <v>844</v>
      </c>
      <c r="G938" s="75" t="s">
        <v>914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2153</v>
      </c>
      <c r="P938" s="72" t="s">
        <v>1609</v>
      </c>
      <c r="Q938" s="32" t="s">
        <v>2152</v>
      </c>
      <c r="R938" s="72" t="s">
        <v>1612</v>
      </c>
      <c r="S938" s="85" t="s">
        <v>3216</v>
      </c>
      <c r="T938" s="72" t="s">
        <v>1614</v>
      </c>
      <c r="U938" s="32" t="s">
        <v>3217</v>
      </c>
      <c r="V938" s="72" t="s">
        <v>1616</v>
      </c>
      <c r="W938" s="32" t="s">
        <v>3218</v>
      </c>
      <c r="X938" s="72" t="s">
        <v>1618</v>
      </c>
      <c r="Y938" s="32">
        <v>-14.17138888</v>
      </c>
      <c r="Z938" s="72" t="s">
        <v>1619</v>
      </c>
      <c r="AA938" s="32">
        <v>-39.692499990000002</v>
      </c>
      <c r="AB938" s="72" t="s">
        <v>1620</v>
      </c>
      <c r="AC938" s="87" t="s">
        <v>3219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4">
      <c r="A939" s="70">
        <v>939</v>
      </c>
      <c r="B939" s="74" t="s">
        <v>3220</v>
      </c>
      <c r="C939" s="58" t="s">
        <v>812</v>
      </c>
      <c r="D939" s="21" t="s">
        <v>1</v>
      </c>
      <c r="E939" s="23" t="s">
        <v>1</v>
      </c>
      <c r="F939" s="86" t="s">
        <v>844</v>
      </c>
      <c r="G939" s="75" t="s">
        <v>920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2153</v>
      </c>
      <c r="P939" s="72" t="s">
        <v>1609</v>
      </c>
      <c r="Q939" s="32" t="s">
        <v>1610</v>
      </c>
      <c r="R939" s="72" t="s">
        <v>1612</v>
      </c>
      <c r="S939" s="85" t="s">
        <v>3221</v>
      </c>
      <c r="T939" s="72" t="s">
        <v>1614</v>
      </c>
      <c r="U939" s="32" t="s">
        <v>3222</v>
      </c>
      <c r="V939" s="72" t="s">
        <v>1616</v>
      </c>
      <c r="W939" s="32" t="s">
        <v>3223</v>
      </c>
      <c r="X939" s="72" t="s">
        <v>1618</v>
      </c>
      <c r="Y939" s="32">
        <v>-16.42305554</v>
      </c>
      <c r="Z939" s="72" t="s">
        <v>1619</v>
      </c>
      <c r="AA939" s="32">
        <v>-51.148888880000001</v>
      </c>
      <c r="AB939" s="72" t="s">
        <v>1620</v>
      </c>
      <c r="AC939" s="87" t="s">
        <v>3224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4">
      <c r="A940" s="70">
        <v>940</v>
      </c>
      <c r="B940" s="74" t="s">
        <v>3225</v>
      </c>
      <c r="C940" s="58" t="s">
        <v>812</v>
      </c>
      <c r="D940" s="21" t="s">
        <v>1</v>
      </c>
      <c r="E940" s="23" t="s">
        <v>1</v>
      </c>
      <c r="F940" s="86" t="s">
        <v>844</v>
      </c>
      <c r="G940" s="75" t="s">
        <v>914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2153</v>
      </c>
      <c r="P940" s="72" t="s">
        <v>1609</v>
      </c>
      <c r="Q940" s="32" t="s">
        <v>1610</v>
      </c>
      <c r="R940" s="72" t="s">
        <v>1612</v>
      </c>
      <c r="S940" s="85" t="s">
        <v>2994</v>
      </c>
      <c r="T940" s="72" t="s">
        <v>1614</v>
      </c>
      <c r="U940" s="32" t="s">
        <v>3226</v>
      </c>
      <c r="V940" s="72" t="s">
        <v>1616</v>
      </c>
      <c r="W940" s="32" t="s">
        <v>3227</v>
      </c>
      <c r="X940" s="72" t="s">
        <v>1618</v>
      </c>
      <c r="Y940" s="32">
        <v>-11.328888879999999</v>
      </c>
      <c r="Z940" s="72" t="s">
        <v>1619</v>
      </c>
      <c r="AA940" s="32">
        <v>-41.86444444</v>
      </c>
      <c r="AB940" s="72" t="s">
        <v>1620</v>
      </c>
      <c r="AC940" s="87" t="s">
        <v>3228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4">
      <c r="A941" s="70">
        <v>941</v>
      </c>
      <c r="B941" s="74" t="s">
        <v>3229</v>
      </c>
      <c r="C941" s="58" t="s">
        <v>812</v>
      </c>
      <c r="D941" s="21" t="s">
        <v>1</v>
      </c>
      <c r="E941" s="23" t="s">
        <v>1</v>
      </c>
      <c r="F941" s="86" t="s">
        <v>844</v>
      </c>
      <c r="G941" s="75" t="s">
        <v>912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2153</v>
      </c>
      <c r="P941" s="72" t="s">
        <v>1609</v>
      </c>
      <c r="Q941" s="32" t="s">
        <v>2152</v>
      </c>
      <c r="R941" s="72" t="s">
        <v>1612</v>
      </c>
      <c r="S941" s="85" t="s">
        <v>3230</v>
      </c>
      <c r="T941" s="72" t="s">
        <v>1614</v>
      </c>
      <c r="U941" s="32" t="s">
        <v>3231</v>
      </c>
      <c r="V941" s="72" t="s">
        <v>1616</v>
      </c>
      <c r="W941" s="32" t="s">
        <v>3232</v>
      </c>
      <c r="X941" s="72" t="s">
        <v>1618</v>
      </c>
      <c r="Y941" s="32">
        <v>-10.67166666</v>
      </c>
      <c r="Z941" s="72" t="s">
        <v>1619</v>
      </c>
      <c r="AA941" s="32">
        <v>-37.471388879999999</v>
      </c>
      <c r="AB941" s="72" t="s">
        <v>1620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4">
      <c r="A942" s="70">
        <v>942</v>
      </c>
      <c r="B942" s="74" t="s">
        <v>3233</v>
      </c>
      <c r="C942" s="58" t="s">
        <v>812</v>
      </c>
      <c r="D942" s="21" t="s">
        <v>1</v>
      </c>
      <c r="E942" s="23" t="s">
        <v>1</v>
      </c>
      <c r="F942" s="86" t="s">
        <v>844</v>
      </c>
      <c r="G942" s="75" t="s">
        <v>912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2153</v>
      </c>
      <c r="P942" s="72" t="s">
        <v>1609</v>
      </c>
      <c r="Q942" s="32" t="s">
        <v>1610</v>
      </c>
      <c r="R942" s="72" t="s">
        <v>1612</v>
      </c>
      <c r="S942" s="85" t="s">
        <v>2215</v>
      </c>
      <c r="T942" s="72" t="s">
        <v>1614</v>
      </c>
      <c r="U942" s="32" t="s">
        <v>3234</v>
      </c>
      <c r="V942" s="72" t="s">
        <v>1616</v>
      </c>
      <c r="W942" s="32" t="s">
        <v>3235</v>
      </c>
      <c r="X942" s="72" t="s">
        <v>1618</v>
      </c>
      <c r="Y942" s="32">
        <v>-11.27249999</v>
      </c>
      <c r="Z942" s="72" t="s">
        <v>1619</v>
      </c>
      <c r="AA942" s="32">
        <v>-37.794999990000001</v>
      </c>
      <c r="AB942" s="72" t="s">
        <v>1620</v>
      </c>
      <c r="AC942" s="87" t="s">
        <v>3236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4">
      <c r="A943" s="70">
        <v>943</v>
      </c>
      <c r="B943" s="74" t="s">
        <v>3237</v>
      </c>
      <c r="C943" s="58" t="s">
        <v>812</v>
      </c>
      <c r="D943" s="21" t="s">
        <v>1</v>
      </c>
      <c r="E943" s="23" t="s">
        <v>1</v>
      </c>
      <c r="F943" s="86" t="s">
        <v>844</v>
      </c>
      <c r="G943" s="75" t="s">
        <v>914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2153</v>
      </c>
      <c r="P943" s="72" t="s">
        <v>1609</v>
      </c>
      <c r="Q943" s="32" t="s">
        <v>1610</v>
      </c>
      <c r="R943" s="72" t="s">
        <v>1612</v>
      </c>
      <c r="S943" s="85" t="s">
        <v>3238</v>
      </c>
      <c r="T943" s="72" t="s">
        <v>1614</v>
      </c>
      <c r="U943" s="32" t="s">
        <v>3239</v>
      </c>
      <c r="V943" s="72" t="s">
        <v>1616</v>
      </c>
      <c r="W943" s="32" t="s">
        <v>3240</v>
      </c>
      <c r="X943" s="72" t="s">
        <v>1618</v>
      </c>
      <c r="Y943" s="32">
        <v>-12.524166660000001</v>
      </c>
      <c r="Z943" s="72" t="s">
        <v>1619</v>
      </c>
      <c r="AA943" s="32">
        <v>-40.299722209999999</v>
      </c>
      <c r="AB943" s="72" t="s">
        <v>1620</v>
      </c>
      <c r="AC943" s="87" t="s">
        <v>3241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4">
      <c r="A944" s="70">
        <v>944</v>
      </c>
      <c r="B944" s="74" t="s">
        <v>3242</v>
      </c>
      <c r="C944" s="58" t="s">
        <v>812</v>
      </c>
      <c r="D944" s="21" t="s">
        <v>1</v>
      </c>
      <c r="E944" s="23" t="s">
        <v>1</v>
      </c>
      <c r="F944" s="86" t="s">
        <v>844</v>
      </c>
      <c r="G944" s="75" t="s">
        <v>878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2153</v>
      </c>
      <c r="P944" s="72" t="s">
        <v>1609</v>
      </c>
      <c r="Q944" s="32" t="s">
        <v>1610</v>
      </c>
      <c r="R944" s="72" t="s">
        <v>1612</v>
      </c>
      <c r="S944" s="85" t="s">
        <v>2345</v>
      </c>
      <c r="T944" s="72" t="s">
        <v>1614</v>
      </c>
      <c r="U944" s="32" t="s">
        <v>3243</v>
      </c>
      <c r="V944" s="72" t="s">
        <v>1616</v>
      </c>
      <c r="W944" s="32" t="s">
        <v>3244</v>
      </c>
      <c r="X944" s="72" t="s">
        <v>1618</v>
      </c>
      <c r="Y944" s="32">
        <v>-3.1333333300000001</v>
      </c>
      <c r="Z944" s="72" t="s">
        <v>1619</v>
      </c>
      <c r="AA944" s="32">
        <v>-58.482777769999998</v>
      </c>
      <c r="AB944" s="72" t="s">
        <v>1620</v>
      </c>
      <c r="AC944" s="87" t="s">
        <v>3245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4">
      <c r="A945" s="70">
        <v>945</v>
      </c>
      <c r="B945" s="74" t="s">
        <v>3246</v>
      </c>
      <c r="C945" s="58" t="s">
        <v>812</v>
      </c>
      <c r="D945" s="21" t="s">
        <v>1</v>
      </c>
      <c r="E945" s="23" t="s">
        <v>1</v>
      </c>
      <c r="F945" s="86" t="s">
        <v>844</v>
      </c>
      <c r="G945" s="75" t="s">
        <v>884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2153</v>
      </c>
      <c r="P945" s="72" t="s">
        <v>1609</v>
      </c>
      <c r="Q945" s="32" t="s">
        <v>1610</v>
      </c>
      <c r="R945" s="72" t="s">
        <v>1612</v>
      </c>
      <c r="S945" s="85" t="s">
        <v>3247</v>
      </c>
      <c r="T945" s="72" t="s">
        <v>1614</v>
      </c>
      <c r="U945" s="32" t="s">
        <v>3248</v>
      </c>
      <c r="V945" s="72" t="s">
        <v>1616</v>
      </c>
      <c r="W945" s="32" t="s">
        <v>1862</v>
      </c>
      <c r="X945" s="72" t="s">
        <v>1618</v>
      </c>
      <c r="Y945" s="32">
        <v>-4.2769444300000004</v>
      </c>
      <c r="Z945" s="72" t="s">
        <v>1619</v>
      </c>
      <c r="AA945" s="32">
        <v>-55.993055550000001</v>
      </c>
      <c r="AB945" s="72" t="s">
        <v>1620</v>
      </c>
      <c r="AC945" s="87" t="s">
        <v>3249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4">
      <c r="A946" s="70">
        <v>946</v>
      </c>
      <c r="B946" s="74" t="s">
        <v>3250</v>
      </c>
      <c r="C946" s="58" t="s">
        <v>812</v>
      </c>
      <c r="D946" s="21" t="s">
        <v>1</v>
      </c>
      <c r="E946" s="23" t="s">
        <v>1</v>
      </c>
      <c r="F946" s="86" t="s">
        <v>844</v>
      </c>
      <c r="G946" s="75" t="s">
        <v>930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2153</v>
      </c>
      <c r="P946" s="72" t="s">
        <v>1609</v>
      </c>
      <c r="Q946" s="32" t="s">
        <v>1610</v>
      </c>
      <c r="R946" s="72" t="s">
        <v>1612</v>
      </c>
      <c r="S946" s="85" t="s">
        <v>3251</v>
      </c>
      <c r="T946" s="72" t="s">
        <v>1614</v>
      </c>
      <c r="U946" s="32" t="s">
        <v>3252</v>
      </c>
      <c r="V946" s="72" t="s">
        <v>1616</v>
      </c>
      <c r="W946" s="32" t="s">
        <v>3253</v>
      </c>
      <c r="X946" s="72" t="s">
        <v>1618</v>
      </c>
      <c r="Y946" s="32">
        <v>-26.950833329999998</v>
      </c>
      <c r="Z946" s="72" t="s">
        <v>1619</v>
      </c>
      <c r="AA946" s="32">
        <v>-48.761944440000001</v>
      </c>
      <c r="AB946" s="72" t="s">
        <v>1620</v>
      </c>
      <c r="AC946" s="87" t="s">
        <v>3254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4">
      <c r="A947" s="70">
        <v>947</v>
      </c>
      <c r="B947" s="74" t="s">
        <v>3255</v>
      </c>
      <c r="C947" s="58" t="s">
        <v>812</v>
      </c>
      <c r="D947" s="21" t="s">
        <v>1</v>
      </c>
      <c r="E947" s="23" t="s">
        <v>1</v>
      </c>
      <c r="F947" s="86" t="s">
        <v>844</v>
      </c>
      <c r="G947" s="75" t="s">
        <v>914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2153</v>
      </c>
      <c r="P947" s="72" t="s">
        <v>1609</v>
      </c>
      <c r="Q947" s="32" t="s">
        <v>2152</v>
      </c>
      <c r="R947" s="72" t="s">
        <v>1612</v>
      </c>
      <c r="S947" s="85" t="s">
        <v>3256</v>
      </c>
      <c r="T947" s="72" t="s">
        <v>1614</v>
      </c>
      <c r="U947" s="32" t="s">
        <v>3257</v>
      </c>
      <c r="V947" s="72" t="s">
        <v>1616</v>
      </c>
      <c r="W947" s="32" t="s">
        <v>3258</v>
      </c>
      <c r="X947" s="72" t="s">
        <v>1618</v>
      </c>
      <c r="Y947" s="32">
        <v>-17.006944440000002</v>
      </c>
      <c r="Z947" s="72" t="s">
        <v>1619</v>
      </c>
      <c r="AA947" s="32">
        <v>-39.558055549999999</v>
      </c>
      <c r="AB947" s="72" t="s">
        <v>1620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4">
      <c r="A948" s="70">
        <v>948</v>
      </c>
      <c r="B948" s="74" t="s">
        <v>3259</v>
      </c>
      <c r="C948" s="58" t="s">
        <v>812</v>
      </c>
      <c r="D948" s="21" t="s">
        <v>1</v>
      </c>
      <c r="E948" s="23" t="s">
        <v>1</v>
      </c>
      <c r="F948" s="86" t="s">
        <v>844</v>
      </c>
      <c r="G948" s="75" t="s">
        <v>934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2153</v>
      </c>
      <c r="P948" s="72" t="s">
        <v>1609</v>
      </c>
      <c r="Q948" s="32" t="s">
        <v>2152</v>
      </c>
      <c r="R948" s="72" t="s">
        <v>1612</v>
      </c>
      <c r="S948" s="85" t="s">
        <v>3260</v>
      </c>
      <c r="T948" s="72" t="s">
        <v>1614</v>
      </c>
      <c r="U948" s="32" t="s">
        <v>3261</v>
      </c>
      <c r="V948" s="72" t="s">
        <v>1616</v>
      </c>
      <c r="W948" s="32" t="s">
        <v>3262</v>
      </c>
      <c r="X948" s="72" t="s">
        <v>1618</v>
      </c>
      <c r="Y948" s="32">
        <v>-16.57555554</v>
      </c>
      <c r="Z948" s="72" t="s">
        <v>1619</v>
      </c>
      <c r="AA948" s="32">
        <v>-41.485555550000001</v>
      </c>
      <c r="AB948" s="72" t="s">
        <v>1620</v>
      </c>
      <c r="AC948" s="87" t="s">
        <v>3263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4">
      <c r="A949" s="70">
        <v>949</v>
      </c>
      <c r="B949" s="74" t="s">
        <v>3264</v>
      </c>
      <c r="C949" s="58" t="s">
        <v>812</v>
      </c>
      <c r="D949" s="21" t="s">
        <v>1</v>
      </c>
      <c r="E949" s="23" t="s">
        <v>1</v>
      </c>
      <c r="F949" s="86" t="s">
        <v>844</v>
      </c>
      <c r="G949" s="75" t="s">
        <v>920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2153</v>
      </c>
      <c r="P949" s="72" t="s">
        <v>1609</v>
      </c>
      <c r="Q949" s="32" t="s">
        <v>1610</v>
      </c>
      <c r="R949" s="72" t="s">
        <v>1612</v>
      </c>
      <c r="S949" s="85" t="s">
        <v>3265</v>
      </c>
      <c r="T949" s="72" t="s">
        <v>1614</v>
      </c>
      <c r="U949" s="32" t="s">
        <v>3266</v>
      </c>
      <c r="V949" s="72" t="s">
        <v>1616</v>
      </c>
      <c r="W949" s="32" t="s">
        <v>3267</v>
      </c>
      <c r="X949" s="72" t="s">
        <v>1618</v>
      </c>
      <c r="Y949" s="32">
        <v>-14.97972221</v>
      </c>
      <c r="Z949" s="72" t="s">
        <v>1619</v>
      </c>
      <c r="AA949" s="32">
        <v>-49.539444439999997</v>
      </c>
      <c r="AB949" s="72" t="s">
        <v>1620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4">
      <c r="A950" s="70">
        <v>950</v>
      </c>
      <c r="B950" s="74" t="s">
        <v>3268</v>
      </c>
      <c r="C950" s="58" t="s">
        <v>812</v>
      </c>
      <c r="D950" s="21" t="s">
        <v>1</v>
      </c>
      <c r="E950" s="23" t="s">
        <v>1</v>
      </c>
      <c r="F950" s="86" t="s">
        <v>844</v>
      </c>
      <c r="G950" s="75" t="s">
        <v>914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2153</v>
      </c>
      <c r="P950" s="72" t="s">
        <v>1609</v>
      </c>
      <c r="Q950" s="32" t="s">
        <v>2152</v>
      </c>
      <c r="R950" s="72" t="s">
        <v>1612</v>
      </c>
      <c r="S950" s="85" t="s">
        <v>3269</v>
      </c>
      <c r="T950" s="72" t="s">
        <v>1614</v>
      </c>
      <c r="U950" s="32" t="s">
        <v>3270</v>
      </c>
      <c r="V950" s="72" t="s">
        <v>1616</v>
      </c>
      <c r="W950" s="32" t="s">
        <v>3271</v>
      </c>
      <c r="X950" s="72" t="s">
        <v>1618</v>
      </c>
      <c r="Y950" s="32">
        <v>-15.244722210000001</v>
      </c>
      <c r="Z950" s="72" t="s">
        <v>1619</v>
      </c>
      <c r="AA950" s="32">
        <v>-40.229444430000001</v>
      </c>
      <c r="AB950" s="72" t="s">
        <v>1620</v>
      </c>
      <c r="AC950" s="87" t="s">
        <v>3272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4">
      <c r="A951" s="70">
        <v>951</v>
      </c>
      <c r="B951" s="74" t="s">
        <v>3273</v>
      </c>
      <c r="C951" s="58" t="s">
        <v>812</v>
      </c>
      <c r="D951" s="21" t="s">
        <v>1</v>
      </c>
      <c r="E951" s="23" t="s">
        <v>1</v>
      </c>
      <c r="F951" s="86" t="s">
        <v>844</v>
      </c>
      <c r="G951" s="75" t="s">
        <v>940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2153</v>
      </c>
      <c r="P951" s="72" t="s">
        <v>1609</v>
      </c>
      <c r="Q951" s="32" t="s">
        <v>1610</v>
      </c>
      <c r="R951" s="72" t="s">
        <v>1612</v>
      </c>
      <c r="S951" s="85" t="s">
        <v>3274</v>
      </c>
      <c r="T951" s="72" t="s">
        <v>1614</v>
      </c>
      <c r="U951" s="32" t="s">
        <v>3275</v>
      </c>
      <c r="V951" s="72" t="s">
        <v>1616</v>
      </c>
      <c r="W951" s="32" t="s">
        <v>3276</v>
      </c>
      <c r="X951" s="72" t="s">
        <v>1618</v>
      </c>
      <c r="Y951" s="32">
        <v>-23.981944429999999</v>
      </c>
      <c r="Z951" s="72" t="s">
        <v>1619</v>
      </c>
      <c r="AA951" s="32">
        <v>-48.885833329999997</v>
      </c>
      <c r="AB951" s="72" t="s">
        <v>1620</v>
      </c>
      <c r="AC951" s="87" t="s">
        <v>3277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4">
      <c r="A952" s="70">
        <v>952</v>
      </c>
      <c r="B952" s="74" t="s">
        <v>3278</v>
      </c>
      <c r="C952" s="58" t="s">
        <v>812</v>
      </c>
      <c r="D952" s="21" t="s">
        <v>1</v>
      </c>
      <c r="E952" s="23" t="s">
        <v>1</v>
      </c>
      <c r="F952" s="86" t="s">
        <v>844</v>
      </c>
      <c r="G952" s="75" t="s">
        <v>902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2153</v>
      </c>
      <c r="P952" s="72" t="s">
        <v>1609</v>
      </c>
      <c r="Q952" s="32" t="s">
        <v>2152</v>
      </c>
      <c r="R952" s="72" t="s">
        <v>1612</v>
      </c>
      <c r="S952" s="85" t="s">
        <v>3279</v>
      </c>
      <c r="T952" s="72" t="s">
        <v>1614</v>
      </c>
      <c r="U952" s="32" t="s">
        <v>3280</v>
      </c>
      <c r="V952" s="72" t="s">
        <v>1616</v>
      </c>
      <c r="W952" s="32" t="s">
        <v>3281</v>
      </c>
      <c r="X952" s="72" t="s">
        <v>1618</v>
      </c>
      <c r="Y952" s="32">
        <v>-3.4841666600000001</v>
      </c>
      <c r="Z952" s="72" t="s">
        <v>1619</v>
      </c>
      <c r="AA952" s="32">
        <v>-39.588611100000001</v>
      </c>
      <c r="AB952" s="72" t="s">
        <v>1620</v>
      </c>
      <c r="AC952" s="87" t="s">
        <v>3282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4">
      <c r="A953" s="70">
        <v>953</v>
      </c>
      <c r="B953" s="74" t="s">
        <v>3283</v>
      </c>
      <c r="C953" s="58" t="s">
        <v>812</v>
      </c>
      <c r="D953" s="21" t="s">
        <v>1</v>
      </c>
      <c r="E953" s="23" t="s">
        <v>1</v>
      </c>
      <c r="F953" s="86" t="s">
        <v>844</v>
      </c>
      <c r="G953" s="75" t="s">
        <v>940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2153</v>
      </c>
      <c r="P953" s="72" t="s">
        <v>1609</v>
      </c>
      <c r="Q953" s="32" t="s">
        <v>1610</v>
      </c>
      <c r="R953" s="72" t="s">
        <v>1612</v>
      </c>
      <c r="S953" s="85" t="s">
        <v>3284</v>
      </c>
      <c r="T953" s="72" t="s">
        <v>1614</v>
      </c>
      <c r="U953" s="32" t="s">
        <v>3285</v>
      </c>
      <c r="V953" s="72" t="s">
        <v>1616</v>
      </c>
      <c r="W953" s="32" t="s">
        <v>3286</v>
      </c>
      <c r="X953" s="72" t="s">
        <v>1618</v>
      </c>
      <c r="Y953" s="32">
        <v>-22.414999999999999</v>
      </c>
      <c r="Z953" s="72" t="s">
        <v>1619</v>
      </c>
      <c r="AA953" s="32">
        <v>-46.805277769999996</v>
      </c>
      <c r="AB953" s="72" t="s">
        <v>1620</v>
      </c>
      <c r="AC953" s="87" t="s">
        <v>3287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4">
      <c r="A954" s="70">
        <v>954</v>
      </c>
      <c r="B954" s="74" t="s">
        <v>3288</v>
      </c>
      <c r="C954" s="58" t="s">
        <v>812</v>
      </c>
      <c r="D954" s="21" t="s">
        <v>1</v>
      </c>
      <c r="E954" s="23" t="s">
        <v>1</v>
      </c>
      <c r="F954" s="86" t="s">
        <v>844</v>
      </c>
      <c r="G954" s="75" t="s">
        <v>930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2153</v>
      </c>
      <c r="P954" s="72" t="s">
        <v>1609</v>
      </c>
      <c r="Q954" s="32" t="s">
        <v>1610</v>
      </c>
      <c r="R954" s="72" t="s">
        <v>1612</v>
      </c>
      <c r="S954" s="85" t="s">
        <v>3289</v>
      </c>
      <c r="T954" s="72" t="s">
        <v>1614</v>
      </c>
      <c r="U954" s="32" t="s">
        <v>3290</v>
      </c>
      <c r="V954" s="72" t="s">
        <v>1616</v>
      </c>
      <c r="W954" s="32" t="s">
        <v>3291</v>
      </c>
      <c r="X954" s="72" t="s">
        <v>1618</v>
      </c>
      <c r="Y954" s="32">
        <v>-26.081388879999999</v>
      </c>
      <c r="Z954" s="72" t="s">
        <v>1619</v>
      </c>
      <c r="AA954" s="32">
        <v>-48.641666659999999</v>
      </c>
      <c r="AB954" s="72" t="s">
        <v>1620</v>
      </c>
      <c r="AC954" s="87" t="s">
        <v>3292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4">
      <c r="A955" s="70">
        <v>955</v>
      </c>
      <c r="B955" s="74" t="s">
        <v>3293</v>
      </c>
      <c r="C955" s="58" t="s">
        <v>812</v>
      </c>
      <c r="D955" s="21" t="s">
        <v>1</v>
      </c>
      <c r="E955" s="23" t="s">
        <v>1</v>
      </c>
      <c r="F955" s="86" t="s">
        <v>844</v>
      </c>
      <c r="G955" s="75" t="s">
        <v>906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2153</v>
      </c>
      <c r="P955" s="72" t="s">
        <v>1609</v>
      </c>
      <c r="Q955" s="32" t="s">
        <v>2152</v>
      </c>
      <c r="R955" s="72" t="s">
        <v>1612</v>
      </c>
      <c r="S955" s="85" t="s">
        <v>3294</v>
      </c>
      <c r="T955" s="72" t="s">
        <v>1614</v>
      </c>
      <c r="U955" s="32" t="s">
        <v>3295</v>
      </c>
      <c r="V955" s="72" t="s">
        <v>1616</v>
      </c>
      <c r="W955" s="32" t="s">
        <v>3296</v>
      </c>
      <c r="X955" s="72" t="s">
        <v>1618</v>
      </c>
      <c r="Y955" s="32">
        <v>-7.3183333199999998</v>
      </c>
      <c r="Z955" s="72" t="s">
        <v>1619</v>
      </c>
      <c r="AA955" s="32">
        <v>-38.14083333</v>
      </c>
      <c r="AB955" s="72" t="s">
        <v>1620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4">
      <c r="A956" s="70">
        <v>956</v>
      </c>
      <c r="B956" s="74" t="s">
        <v>3297</v>
      </c>
      <c r="C956" s="58" t="s">
        <v>812</v>
      </c>
      <c r="D956" s="21" t="s">
        <v>1</v>
      </c>
      <c r="E956" s="23" t="s">
        <v>1</v>
      </c>
      <c r="F956" s="86" t="s">
        <v>844</v>
      </c>
      <c r="G956" s="75" t="s">
        <v>922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2153</v>
      </c>
      <c r="P956" s="72" t="s">
        <v>1609</v>
      </c>
      <c r="Q956" s="32" t="s">
        <v>1610</v>
      </c>
      <c r="R956" s="72" t="s">
        <v>1612</v>
      </c>
      <c r="S956" s="85" t="s">
        <v>3298</v>
      </c>
      <c r="T956" s="72" t="s">
        <v>1614</v>
      </c>
      <c r="U956" s="32" t="s">
        <v>3299</v>
      </c>
      <c r="V956" s="72" t="s">
        <v>1616</v>
      </c>
      <c r="W956" s="32" t="s">
        <v>3300</v>
      </c>
      <c r="X956" s="72" t="s">
        <v>1618</v>
      </c>
      <c r="Y956" s="32">
        <v>-23.449444440000001</v>
      </c>
      <c r="Z956" s="72" t="s">
        <v>1619</v>
      </c>
      <c r="AA956" s="32">
        <v>-54.181944430000001</v>
      </c>
      <c r="AB956" s="72" t="s">
        <v>1620</v>
      </c>
      <c r="AC956" s="87" t="s">
        <v>3301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4">
      <c r="A957" s="70">
        <v>957</v>
      </c>
      <c r="B957" s="74" t="s">
        <v>3302</v>
      </c>
      <c r="C957" s="58" t="s">
        <v>812</v>
      </c>
      <c r="D957" s="21" t="s">
        <v>1</v>
      </c>
      <c r="E957" s="23" t="s">
        <v>1</v>
      </c>
      <c r="F957" s="86" t="s">
        <v>844</v>
      </c>
      <c r="G957" s="75" t="s">
        <v>892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2153</v>
      </c>
      <c r="P957" s="72" t="s">
        <v>1609</v>
      </c>
      <c r="Q957" s="32" t="s">
        <v>2152</v>
      </c>
      <c r="R957" s="72" t="s">
        <v>1612</v>
      </c>
      <c r="S957" s="85" t="s">
        <v>3303</v>
      </c>
      <c r="T957" s="72" t="s">
        <v>1614</v>
      </c>
      <c r="U957" s="32" t="s">
        <v>3304</v>
      </c>
      <c r="V957" s="72" t="s">
        <v>1616</v>
      </c>
      <c r="W957" s="32" t="s">
        <v>3305</v>
      </c>
      <c r="X957" s="72" t="s">
        <v>1618</v>
      </c>
      <c r="Y957" s="32">
        <v>0.56777776999999996</v>
      </c>
      <c r="Z957" s="72" t="s">
        <v>1619</v>
      </c>
      <c r="AA957" s="32">
        <v>-50.823611100000001</v>
      </c>
      <c r="AB957" s="72" t="s">
        <v>1620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4">
      <c r="A958" s="70">
        <v>958</v>
      </c>
      <c r="B958" s="74" t="s">
        <v>3306</v>
      </c>
      <c r="C958" s="58" t="s">
        <v>812</v>
      </c>
      <c r="D958" s="21" t="s">
        <v>1</v>
      </c>
      <c r="E958" s="23" t="s">
        <v>1</v>
      </c>
      <c r="F958" s="86" t="s">
        <v>844</v>
      </c>
      <c r="G958" s="75" t="s">
        <v>916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2153</v>
      </c>
      <c r="P958" s="72" t="s">
        <v>1609</v>
      </c>
      <c r="Q958" s="32" t="s">
        <v>2152</v>
      </c>
      <c r="R958" s="72" t="s">
        <v>1612</v>
      </c>
      <c r="S958" s="85" t="s">
        <v>3307</v>
      </c>
      <c r="T958" s="72" t="s">
        <v>1614</v>
      </c>
      <c r="U958" s="32" t="s">
        <v>3308</v>
      </c>
      <c r="V958" s="72" t="s">
        <v>1616</v>
      </c>
      <c r="W958" s="32" t="s">
        <v>3309</v>
      </c>
      <c r="X958" s="72" t="s">
        <v>1618</v>
      </c>
      <c r="Y958" s="32">
        <v>-17.17499999</v>
      </c>
      <c r="Z958" s="72" t="s">
        <v>1619</v>
      </c>
      <c r="AA958" s="32">
        <v>-54.501666659999998</v>
      </c>
      <c r="AB958" s="72" t="s">
        <v>1620</v>
      </c>
      <c r="AC958" s="87" t="s">
        <v>3310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4">
      <c r="A959" s="70">
        <v>959</v>
      </c>
      <c r="B959" s="74" t="s">
        <v>3311</v>
      </c>
      <c r="C959" s="58" t="s">
        <v>812</v>
      </c>
      <c r="D959" s="21" t="s">
        <v>1</v>
      </c>
      <c r="E959" s="23" t="s">
        <v>1</v>
      </c>
      <c r="F959" s="86" t="s">
        <v>844</v>
      </c>
      <c r="G959" s="75" t="s">
        <v>914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2153</v>
      </c>
      <c r="P959" s="72" t="s">
        <v>1609</v>
      </c>
      <c r="Q959" s="32" t="s">
        <v>1610</v>
      </c>
      <c r="R959" s="72" t="s">
        <v>1612</v>
      </c>
      <c r="S959" s="85" t="s">
        <v>3312</v>
      </c>
      <c r="T959" s="72" t="s">
        <v>1614</v>
      </c>
      <c r="U959" s="32" t="s">
        <v>3313</v>
      </c>
      <c r="V959" s="72" t="s">
        <v>1616</v>
      </c>
      <c r="W959" s="32" t="s">
        <v>3314</v>
      </c>
      <c r="X959" s="72" t="s">
        <v>1618</v>
      </c>
      <c r="Y959" s="32">
        <v>-13.52777777</v>
      </c>
      <c r="Z959" s="72" t="s">
        <v>1619</v>
      </c>
      <c r="AA959" s="32">
        <v>-40.119722209999999</v>
      </c>
      <c r="AB959" s="72" t="s">
        <v>1620</v>
      </c>
      <c r="AC959" s="87" t="s">
        <v>3315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4">
      <c r="A960" s="70">
        <v>960</v>
      </c>
      <c r="B960" s="74" t="s">
        <v>3316</v>
      </c>
      <c r="C960" s="58" t="s">
        <v>812</v>
      </c>
      <c r="D960" s="21" t="s">
        <v>1</v>
      </c>
      <c r="E960" s="23" t="s">
        <v>1</v>
      </c>
      <c r="F960" s="86" t="s">
        <v>844</v>
      </c>
      <c r="G960" s="75" t="s">
        <v>934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2153</v>
      </c>
      <c r="P960" s="72" t="s">
        <v>1609</v>
      </c>
      <c r="Q960" s="32" t="s">
        <v>1610</v>
      </c>
      <c r="R960" s="72" t="s">
        <v>1612</v>
      </c>
      <c r="S960" s="85" t="s">
        <v>3317</v>
      </c>
      <c r="T960" s="72" t="s">
        <v>1614</v>
      </c>
      <c r="U960" s="32" t="s">
        <v>3318</v>
      </c>
      <c r="V960" s="72" t="s">
        <v>1616</v>
      </c>
      <c r="W960" s="32" t="s">
        <v>3319</v>
      </c>
      <c r="X960" s="72" t="s">
        <v>1618</v>
      </c>
      <c r="Y960" s="32">
        <v>-18.952777770000001</v>
      </c>
      <c r="Z960" s="72" t="s">
        <v>1619</v>
      </c>
      <c r="AA960" s="32">
        <v>-49.524999989999998</v>
      </c>
      <c r="AB960" s="72" t="s">
        <v>1620</v>
      </c>
      <c r="AC960" s="87" t="s">
        <v>3320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4">
      <c r="A961" s="70">
        <v>961</v>
      </c>
      <c r="B961" s="74" t="s">
        <v>3321</v>
      </c>
      <c r="C961" s="58" t="s">
        <v>812</v>
      </c>
      <c r="D961" s="21" t="s">
        <v>1</v>
      </c>
      <c r="E961" s="23" t="s">
        <v>1</v>
      </c>
      <c r="F961" s="86" t="s">
        <v>844</v>
      </c>
      <c r="G961" s="75" t="s">
        <v>920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2153</v>
      </c>
      <c r="P961" s="72" t="s">
        <v>1609</v>
      </c>
      <c r="Q961" s="32" t="s">
        <v>1610</v>
      </c>
      <c r="R961" s="72" t="s">
        <v>1612</v>
      </c>
      <c r="S961" s="85" t="s">
        <v>3322</v>
      </c>
      <c r="T961" s="72" t="s">
        <v>1614</v>
      </c>
      <c r="U961" s="32" t="s">
        <v>3323</v>
      </c>
      <c r="V961" s="72" t="s">
        <v>1616</v>
      </c>
      <c r="W961" s="32" t="s">
        <v>3324</v>
      </c>
      <c r="X961" s="72" t="s">
        <v>1618</v>
      </c>
      <c r="Y961" s="32">
        <v>-18.409722219999999</v>
      </c>
      <c r="Z961" s="72" t="s">
        <v>1619</v>
      </c>
      <c r="AA961" s="32">
        <v>-49.19194444</v>
      </c>
      <c r="AB961" s="72" t="s">
        <v>1620</v>
      </c>
      <c r="AC961" s="87" t="s">
        <v>3325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4">
      <c r="A962" s="70">
        <v>962</v>
      </c>
      <c r="B962" s="74" t="s">
        <v>3326</v>
      </c>
      <c r="C962" s="58" t="s">
        <v>812</v>
      </c>
      <c r="D962" s="21" t="s">
        <v>1</v>
      </c>
      <c r="E962" s="23" t="s">
        <v>1</v>
      </c>
      <c r="F962" s="86" t="s">
        <v>844</v>
      </c>
      <c r="G962" s="75" t="s">
        <v>930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2153</v>
      </c>
      <c r="P962" s="72" t="s">
        <v>1609</v>
      </c>
      <c r="Q962" s="32" t="s">
        <v>1610</v>
      </c>
      <c r="R962" s="72" t="s">
        <v>1612</v>
      </c>
      <c r="S962" s="85" t="s">
        <v>3327</v>
      </c>
      <c r="T962" s="72" t="s">
        <v>1614</v>
      </c>
      <c r="U962" s="32" t="s">
        <v>3328</v>
      </c>
      <c r="V962" s="72" t="s">
        <v>1616</v>
      </c>
      <c r="W962" s="32" t="s">
        <v>3329</v>
      </c>
      <c r="X962" s="72" t="s">
        <v>1618</v>
      </c>
      <c r="Y962" s="32">
        <v>-27.418333319999999</v>
      </c>
      <c r="Z962" s="72" t="s">
        <v>1619</v>
      </c>
      <c r="AA962" s="32">
        <v>-49.646944439999999</v>
      </c>
      <c r="AB962" s="72" t="s">
        <v>1620</v>
      </c>
      <c r="AC962" s="87" t="s">
        <v>3330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4">
      <c r="A963" s="70">
        <v>963</v>
      </c>
      <c r="B963" s="74" t="s">
        <v>3331</v>
      </c>
      <c r="C963" s="58" t="s">
        <v>812</v>
      </c>
      <c r="D963" s="21" t="s">
        <v>1</v>
      </c>
      <c r="E963" s="23" t="s">
        <v>1</v>
      </c>
      <c r="F963" s="86" t="s">
        <v>844</v>
      </c>
      <c r="G963" s="75" t="s">
        <v>940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2153</v>
      </c>
      <c r="P963" s="72" t="s">
        <v>1609</v>
      </c>
      <c r="Q963" s="32" t="s">
        <v>1610</v>
      </c>
      <c r="R963" s="72" t="s">
        <v>1612</v>
      </c>
      <c r="S963" s="85" t="s">
        <v>2509</v>
      </c>
      <c r="T963" s="72" t="s">
        <v>1614</v>
      </c>
      <c r="U963" s="32" t="s">
        <v>3332</v>
      </c>
      <c r="V963" s="72" t="s">
        <v>1616</v>
      </c>
      <c r="W963" s="32" t="s">
        <v>3333</v>
      </c>
      <c r="X963" s="72" t="s">
        <v>1618</v>
      </c>
      <c r="Y963" s="32">
        <v>-20.359722219999998</v>
      </c>
      <c r="Z963" s="72" t="s">
        <v>1619</v>
      </c>
      <c r="AA963" s="32">
        <v>-47.775277770000002</v>
      </c>
      <c r="AB963" s="72" t="s">
        <v>1620</v>
      </c>
      <c r="AC963" s="87" t="s">
        <v>3334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4">
      <c r="A964" s="70">
        <v>964</v>
      </c>
      <c r="B964" s="74" t="s">
        <v>3335</v>
      </c>
      <c r="C964" s="58" t="s">
        <v>812</v>
      </c>
      <c r="D964" s="21" t="s">
        <v>1</v>
      </c>
      <c r="E964" s="23" t="s">
        <v>1</v>
      </c>
      <c r="F964" s="86" t="s">
        <v>844</v>
      </c>
      <c r="G964" s="75" t="s">
        <v>926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2153</v>
      </c>
      <c r="P964" s="72" t="s">
        <v>1609</v>
      </c>
      <c r="Q964" s="32" t="s">
        <v>1610</v>
      </c>
      <c r="R964" s="72" t="s">
        <v>1612</v>
      </c>
      <c r="S964" s="85" t="s">
        <v>3336</v>
      </c>
      <c r="T964" s="72" t="s">
        <v>1614</v>
      </c>
      <c r="U964" s="32" t="s">
        <v>3337</v>
      </c>
      <c r="V964" s="72" t="s">
        <v>1616</v>
      </c>
      <c r="W964" s="32" t="s">
        <v>3338</v>
      </c>
      <c r="X964" s="72" t="s">
        <v>1618</v>
      </c>
      <c r="Y964" s="32">
        <v>-25.010833330000001</v>
      </c>
      <c r="Z964" s="72" t="s">
        <v>1619</v>
      </c>
      <c r="AA964" s="32">
        <v>-50.85388888</v>
      </c>
      <c r="AB964" s="72" t="s">
        <v>1620</v>
      </c>
      <c r="AC964" s="87" t="s">
        <v>3339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4">
      <c r="A965" s="70">
        <v>965</v>
      </c>
      <c r="B965" s="74" t="s">
        <v>3340</v>
      </c>
      <c r="C965" s="58" t="s">
        <v>812</v>
      </c>
      <c r="D965" s="21" t="s">
        <v>1</v>
      </c>
      <c r="E965" s="23" t="s">
        <v>1</v>
      </c>
      <c r="F965" s="86" t="s">
        <v>844</v>
      </c>
      <c r="G965" s="75" t="s">
        <v>922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2153</v>
      </c>
      <c r="P965" s="72" t="s">
        <v>1609</v>
      </c>
      <c r="Q965" s="32" t="s">
        <v>1610</v>
      </c>
      <c r="R965" s="72" t="s">
        <v>1612</v>
      </c>
      <c r="S965" s="85" t="s">
        <v>3341</v>
      </c>
      <c r="T965" s="72" t="s">
        <v>1614</v>
      </c>
      <c r="U965" s="32" t="s">
        <v>3342</v>
      </c>
      <c r="V965" s="72" t="s">
        <v>1616</v>
      </c>
      <c r="W965" s="32" t="s">
        <v>3343</v>
      </c>
      <c r="X965" s="72" t="s">
        <v>1618</v>
      </c>
      <c r="Y965" s="32">
        <v>-22.300555549999999</v>
      </c>
      <c r="Z965" s="72" t="s">
        <v>1619</v>
      </c>
      <c r="AA965" s="32">
        <v>-53.822777770000002</v>
      </c>
      <c r="AB965" s="72" t="s">
        <v>1620</v>
      </c>
      <c r="AC965" s="87" t="s">
        <v>3344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4">
      <c r="A966" s="70">
        <v>966</v>
      </c>
      <c r="B966" s="74" t="s">
        <v>3345</v>
      </c>
      <c r="C966" s="58" t="s">
        <v>812</v>
      </c>
      <c r="D966" s="21" t="s">
        <v>1</v>
      </c>
      <c r="E966" s="23" t="s">
        <v>1</v>
      </c>
      <c r="F966" s="86" t="s">
        <v>844</v>
      </c>
      <c r="G966" s="75" t="s">
        <v>914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2153</v>
      </c>
      <c r="P966" s="72" t="s">
        <v>1609</v>
      </c>
      <c r="Q966" s="32" t="s">
        <v>2152</v>
      </c>
      <c r="R966" s="72" t="s">
        <v>1612</v>
      </c>
      <c r="S966" s="85" t="s">
        <v>3346</v>
      </c>
      <c r="T966" s="72" t="s">
        <v>1614</v>
      </c>
      <c r="U966" s="32" t="s">
        <v>3347</v>
      </c>
      <c r="V966" s="72" t="s">
        <v>1616</v>
      </c>
      <c r="W966" s="32" t="s">
        <v>3348</v>
      </c>
      <c r="X966" s="72" t="s">
        <v>1618</v>
      </c>
      <c r="Y966" s="32">
        <v>-11.205</v>
      </c>
      <c r="Z966" s="72" t="s">
        <v>1619</v>
      </c>
      <c r="AA966" s="32">
        <v>-40.465000000000003</v>
      </c>
      <c r="AB966" s="72" t="s">
        <v>1620</v>
      </c>
      <c r="AC966" s="87" t="s">
        <v>3349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4">
      <c r="A967" s="70">
        <v>967</v>
      </c>
      <c r="B967" s="74" t="s">
        <v>3350</v>
      </c>
      <c r="C967" s="58" t="s">
        <v>812</v>
      </c>
      <c r="D967" s="21" t="s">
        <v>1</v>
      </c>
      <c r="E967" s="23" t="s">
        <v>1</v>
      </c>
      <c r="F967" s="86" t="s">
        <v>844</v>
      </c>
      <c r="G967" s="75" t="s">
        <v>902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2153</v>
      </c>
      <c r="P967" s="72" t="s">
        <v>1609</v>
      </c>
      <c r="Q967" s="32" t="s">
        <v>2152</v>
      </c>
      <c r="R967" s="72" t="s">
        <v>1612</v>
      </c>
      <c r="S967" s="85" t="s">
        <v>3110</v>
      </c>
      <c r="T967" s="72" t="s">
        <v>1614</v>
      </c>
      <c r="U967" s="32" t="s">
        <v>3351</v>
      </c>
      <c r="V967" s="72" t="s">
        <v>1616</v>
      </c>
      <c r="W967" s="32" t="s">
        <v>3352</v>
      </c>
      <c r="X967" s="72" t="s">
        <v>1618</v>
      </c>
      <c r="Y967" s="32">
        <v>-5.9055555499999999</v>
      </c>
      <c r="Z967" s="72" t="s">
        <v>1619</v>
      </c>
      <c r="AA967" s="32">
        <v>-38.627777770000002</v>
      </c>
      <c r="AB967" s="72" t="s">
        <v>1620</v>
      </c>
      <c r="AC967" s="87" t="s">
        <v>3353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4">
      <c r="A968" s="70">
        <v>968</v>
      </c>
      <c r="B968" s="74" t="s">
        <v>3354</v>
      </c>
      <c r="C968" s="58" t="s">
        <v>812</v>
      </c>
      <c r="D968" s="21" t="s">
        <v>1</v>
      </c>
      <c r="E968" s="23" t="s">
        <v>1</v>
      </c>
      <c r="F968" s="86" t="s">
        <v>844</v>
      </c>
      <c r="G968" s="75" t="s">
        <v>902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2153</v>
      </c>
      <c r="P968" s="72" t="s">
        <v>1609</v>
      </c>
      <c r="Q968" s="32" t="s">
        <v>1610</v>
      </c>
      <c r="R968" s="72" t="s">
        <v>1612</v>
      </c>
      <c r="S968" s="85" t="s">
        <v>2692</v>
      </c>
      <c r="T968" s="72" t="s">
        <v>1614</v>
      </c>
      <c r="U968" s="32" t="s">
        <v>3355</v>
      </c>
      <c r="V968" s="72" t="s">
        <v>1616</v>
      </c>
      <c r="W968" s="32" t="s">
        <v>3356</v>
      </c>
      <c r="X968" s="72" t="s">
        <v>1618</v>
      </c>
      <c r="Y968" s="32">
        <v>-4.8377777699999998</v>
      </c>
      <c r="Z968" s="72" t="s">
        <v>1619</v>
      </c>
      <c r="AA968" s="32">
        <v>-37.699722209999997</v>
      </c>
      <c r="AB968" s="72" t="s">
        <v>1620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4">
      <c r="A969" s="70">
        <v>969</v>
      </c>
      <c r="B969" s="74" t="s">
        <v>3357</v>
      </c>
      <c r="C969" s="58" t="s">
        <v>812</v>
      </c>
      <c r="D969" s="21" t="s">
        <v>1</v>
      </c>
      <c r="E969" s="23" t="s">
        <v>1</v>
      </c>
      <c r="F969" s="86" t="s">
        <v>844</v>
      </c>
      <c r="G969" s="75" t="s">
        <v>940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2153</v>
      </c>
      <c r="P969" s="72" t="s">
        <v>1609</v>
      </c>
      <c r="Q969" s="32" t="s">
        <v>1610</v>
      </c>
      <c r="R969" s="72" t="s">
        <v>1612</v>
      </c>
      <c r="S969" s="85" t="s">
        <v>3358</v>
      </c>
      <c r="T969" s="72" t="s">
        <v>1614</v>
      </c>
      <c r="U969" s="32" t="s">
        <v>3359</v>
      </c>
      <c r="V969" s="72" t="s">
        <v>1616</v>
      </c>
      <c r="W969" s="32" t="s">
        <v>3360</v>
      </c>
      <c r="X969" s="72" t="s">
        <v>1618</v>
      </c>
      <c r="Y969" s="32">
        <v>-20.164999999999999</v>
      </c>
      <c r="Z969" s="72" t="s">
        <v>1619</v>
      </c>
      <c r="AA969" s="32">
        <v>-50.594999989999998</v>
      </c>
      <c r="AB969" s="72" t="s">
        <v>1620</v>
      </c>
      <c r="AC969" s="87" t="s">
        <v>3361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4">
      <c r="A970" s="70">
        <v>970</v>
      </c>
      <c r="B970" s="74" t="s">
        <v>3362</v>
      </c>
      <c r="C970" s="58" t="s">
        <v>812</v>
      </c>
      <c r="D970" s="21" t="s">
        <v>1</v>
      </c>
      <c r="E970" s="23" t="s">
        <v>1</v>
      </c>
      <c r="F970" s="86" t="s">
        <v>844</v>
      </c>
      <c r="G970" s="75" t="s">
        <v>934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2153</v>
      </c>
      <c r="P970" s="72" t="s">
        <v>1609</v>
      </c>
      <c r="Q970" s="32" t="s">
        <v>1610</v>
      </c>
      <c r="R970" s="72" t="s">
        <v>1612</v>
      </c>
      <c r="S970" s="85" t="s">
        <v>3363</v>
      </c>
      <c r="T970" s="72" t="s">
        <v>1614</v>
      </c>
      <c r="U970" s="32" t="s">
        <v>3364</v>
      </c>
      <c r="V970" s="72" t="s">
        <v>1616</v>
      </c>
      <c r="W970" s="32" t="s">
        <v>1877</v>
      </c>
      <c r="X970" s="72" t="s">
        <v>1618</v>
      </c>
      <c r="Y970" s="32">
        <v>-15.448055549999999</v>
      </c>
      <c r="Z970" s="72" t="s">
        <v>1619</v>
      </c>
      <c r="AA970" s="32">
        <v>-44.366388880000002</v>
      </c>
      <c r="AB970" s="72" t="s">
        <v>1620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4">
      <c r="A971" s="70">
        <v>971</v>
      </c>
      <c r="B971" s="74" t="s">
        <v>3365</v>
      </c>
      <c r="C971" s="58" t="s">
        <v>812</v>
      </c>
      <c r="D971" s="21" t="s">
        <v>1</v>
      </c>
      <c r="E971" s="23" t="s">
        <v>1</v>
      </c>
      <c r="F971" s="86" t="s">
        <v>844</v>
      </c>
      <c r="G971" s="75" t="s">
        <v>926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2153</v>
      </c>
      <c r="P971" s="72" t="s">
        <v>1609</v>
      </c>
      <c r="Q971" s="32" t="s">
        <v>1610</v>
      </c>
      <c r="R971" s="72" t="s">
        <v>1612</v>
      </c>
      <c r="S971" s="85" t="s">
        <v>2500</v>
      </c>
      <c r="T971" s="72" t="s">
        <v>1614</v>
      </c>
      <c r="U971" s="32" t="s">
        <v>3366</v>
      </c>
      <c r="V971" s="72" t="s">
        <v>1616</v>
      </c>
      <c r="W971" s="32" t="s">
        <v>3367</v>
      </c>
      <c r="X971" s="72" t="s">
        <v>1618</v>
      </c>
      <c r="Y971" s="32">
        <v>-23.773333319999999</v>
      </c>
      <c r="Z971" s="72" t="s">
        <v>1619</v>
      </c>
      <c r="AA971" s="32">
        <v>-50.18055554</v>
      </c>
      <c r="AB971" s="72" t="s">
        <v>1620</v>
      </c>
      <c r="AC971" s="87" t="s">
        <v>3368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4">
      <c r="A972" s="70">
        <v>972</v>
      </c>
      <c r="B972" s="74" t="s">
        <v>3369</v>
      </c>
      <c r="C972" s="58" t="s">
        <v>812</v>
      </c>
      <c r="D972" s="21" t="s">
        <v>1</v>
      </c>
      <c r="E972" s="23" t="s">
        <v>1</v>
      </c>
      <c r="F972" s="86" t="s">
        <v>844</v>
      </c>
      <c r="G972" s="75" t="s">
        <v>922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2153</v>
      </c>
      <c r="P972" s="72" t="s">
        <v>1609</v>
      </c>
      <c r="Q972" s="32" t="s">
        <v>1610</v>
      </c>
      <c r="R972" s="72" t="s">
        <v>1612</v>
      </c>
      <c r="S972" s="85" t="s">
        <v>3370</v>
      </c>
      <c r="T972" s="72" t="s">
        <v>1614</v>
      </c>
      <c r="U972" s="32" t="s">
        <v>3371</v>
      </c>
      <c r="V972" s="72" t="s">
        <v>1616</v>
      </c>
      <c r="W972" s="32" t="s">
        <v>3372</v>
      </c>
      <c r="X972" s="72" t="s">
        <v>1618</v>
      </c>
      <c r="Y972" s="32">
        <v>-21.478611099999998</v>
      </c>
      <c r="Z972" s="72" t="s">
        <v>1619</v>
      </c>
      <c r="AA972" s="32">
        <v>-56.13777777</v>
      </c>
      <c r="AB972" s="72" t="s">
        <v>1620</v>
      </c>
      <c r="AC972" s="87" t="s">
        <v>3373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4">
      <c r="A973" s="70">
        <v>973</v>
      </c>
      <c r="B973" s="74" t="s">
        <v>3374</v>
      </c>
      <c r="C973" s="58" t="s">
        <v>812</v>
      </c>
      <c r="D973" s="21" t="s">
        <v>1</v>
      </c>
      <c r="E973" s="23" t="s">
        <v>1</v>
      </c>
      <c r="F973" s="86" t="s">
        <v>844</v>
      </c>
      <c r="G973" s="75" t="s">
        <v>920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2153</v>
      </c>
      <c r="P973" s="72" t="s">
        <v>1609</v>
      </c>
      <c r="Q973" s="32" t="s">
        <v>1610</v>
      </c>
      <c r="R973" s="72" t="s">
        <v>1612</v>
      </c>
      <c r="S973" s="85" t="s">
        <v>2215</v>
      </c>
      <c r="T973" s="72" t="s">
        <v>1614</v>
      </c>
      <c r="U973" s="32" t="s">
        <v>3375</v>
      </c>
      <c r="V973" s="72" t="s">
        <v>1616</v>
      </c>
      <c r="W973" s="32" t="s">
        <v>1881</v>
      </c>
      <c r="X973" s="72" t="s">
        <v>1618</v>
      </c>
      <c r="Y973" s="32">
        <v>-17.923611099999999</v>
      </c>
      <c r="Z973" s="72" t="s">
        <v>1619</v>
      </c>
      <c r="AA973" s="32">
        <v>-51.71749999</v>
      </c>
      <c r="AB973" s="72" t="s">
        <v>1620</v>
      </c>
      <c r="AC973" s="87" t="s">
        <v>3376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4">
      <c r="A974" s="70">
        <v>974</v>
      </c>
      <c r="B974" s="74" t="s">
        <v>3377</v>
      </c>
      <c r="C974" s="58" t="s">
        <v>812</v>
      </c>
      <c r="D974" s="21" t="s">
        <v>1</v>
      </c>
      <c r="E974" s="23" t="s">
        <v>1</v>
      </c>
      <c r="F974" s="86" t="s">
        <v>844</v>
      </c>
      <c r="G974" s="75" t="s">
        <v>914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2153</v>
      </c>
      <c r="P974" s="72" t="s">
        <v>1609</v>
      </c>
      <c r="Q974" s="32" t="s">
        <v>2152</v>
      </c>
      <c r="R974" s="72" t="s">
        <v>1612</v>
      </c>
      <c r="S974" s="85" t="s">
        <v>3378</v>
      </c>
      <c r="T974" s="72" t="s">
        <v>1614</v>
      </c>
      <c r="U974" s="32" t="s">
        <v>3379</v>
      </c>
      <c r="V974" s="72" t="s">
        <v>1616</v>
      </c>
      <c r="W974" s="32" t="s">
        <v>3380</v>
      </c>
      <c r="X974" s="72" t="s">
        <v>1618</v>
      </c>
      <c r="Y974" s="32">
        <v>-10.08083332</v>
      </c>
      <c r="Z974" s="72" t="s">
        <v>1619</v>
      </c>
      <c r="AA974" s="32">
        <v>-38.345833329999998</v>
      </c>
      <c r="AB974" s="72" t="s">
        <v>1620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4">
      <c r="A975" s="70">
        <v>975</v>
      </c>
      <c r="B975" s="74" t="s">
        <v>3381</v>
      </c>
      <c r="C975" s="58" t="s">
        <v>812</v>
      </c>
      <c r="D975" s="21" t="s">
        <v>1</v>
      </c>
      <c r="E975" s="23" t="s">
        <v>1</v>
      </c>
      <c r="F975" s="86" t="s">
        <v>844</v>
      </c>
      <c r="G975" s="75" t="s">
        <v>930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2153</v>
      </c>
      <c r="P975" s="72" t="s">
        <v>1609</v>
      </c>
      <c r="Q975" s="32" t="s">
        <v>2152</v>
      </c>
      <c r="R975" s="72" t="s">
        <v>1612</v>
      </c>
      <c r="S975" s="85" t="s">
        <v>3382</v>
      </c>
      <c r="T975" s="72" t="s">
        <v>1614</v>
      </c>
      <c r="U975" s="32" t="s">
        <v>3383</v>
      </c>
      <c r="V975" s="72" t="s">
        <v>1616</v>
      </c>
      <c r="W975" s="32" t="s">
        <v>3384</v>
      </c>
      <c r="X975" s="72" t="s">
        <v>1618</v>
      </c>
      <c r="Y975" s="32">
        <v>-27.169166659999998</v>
      </c>
      <c r="Z975" s="72" t="s">
        <v>1619</v>
      </c>
      <c r="AA975" s="32">
        <v>-51.558888879999998</v>
      </c>
      <c r="AB975" s="72" t="s">
        <v>1620</v>
      </c>
      <c r="AC975" s="87" t="s">
        <v>3385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4">
      <c r="A976" s="70">
        <v>976</v>
      </c>
      <c r="B976" s="74" t="s">
        <v>3386</v>
      </c>
      <c r="C976" s="58" t="s">
        <v>812</v>
      </c>
      <c r="D976" s="21" t="s">
        <v>1</v>
      </c>
      <c r="E976" s="23" t="s">
        <v>1</v>
      </c>
      <c r="F976" s="86" t="s">
        <v>844</v>
      </c>
      <c r="G976" s="75" t="s">
        <v>906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2153</v>
      </c>
      <c r="P976" s="72" t="s">
        <v>1609</v>
      </c>
      <c r="Q976" s="32" t="s">
        <v>2152</v>
      </c>
      <c r="R976" s="72" t="s">
        <v>1612</v>
      </c>
      <c r="S976" s="85" t="s">
        <v>3387</v>
      </c>
      <c r="T976" s="72" t="s">
        <v>1614</v>
      </c>
      <c r="U976" s="32" t="s">
        <v>3388</v>
      </c>
      <c r="V976" s="72" t="s">
        <v>1616</v>
      </c>
      <c r="W976" s="32" t="s">
        <v>1885</v>
      </c>
      <c r="X976" s="72" t="s">
        <v>1618</v>
      </c>
      <c r="Y976" s="32">
        <v>-7.1652777700000003</v>
      </c>
      <c r="Z976" s="72" t="s">
        <v>1619</v>
      </c>
      <c r="AA976" s="32">
        <v>-34.815555549999999</v>
      </c>
      <c r="AB976" s="72" t="s">
        <v>1620</v>
      </c>
      <c r="AC976" s="87" t="s">
        <v>3389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4">
      <c r="A977" s="70">
        <v>977</v>
      </c>
      <c r="B977" s="74" t="s">
        <v>3390</v>
      </c>
      <c r="C977" s="58" t="s">
        <v>812</v>
      </c>
      <c r="D977" s="21" t="s">
        <v>1</v>
      </c>
      <c r="E977" s="23" t="s">
        <v>1</v>
      </c>
      <c r="F977" s="86" t="s">
        <v>844</v>
      </c>
      <c r="G977" s="75" t="s">
        <v>934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2153</v>
      </c>
      <c r="P977" s="72" t="s">
        <v>1609</v>
      </c>
      <c r="Q977" s="32" t="s">
        <v>1610</v>
      </c>
      <c r="R977" s="72" t="s">
        <v>1612</v>
      </c>
      <c r="S977" s="85" t="s">
        <v>3391</v>
      </c>
      <c r="T977" s="72" t="s">
        <v>1614</v>
      </c>
      <c r="U977" s="32" t="s">
        <v>3392</v>
      </c>
      <c r="V977" s="72" t="s">
        <v>1616</v>
      </c>
      <c r="W977" s="32" t="s">
        <v>3393</v>
      </c>
      <c r="X977" s="72" t="s">
        <v>1618</v>
      </c>
      <c r="Y977" s="32">
        <v>-17.784444440000001</v>
      </c>
      <c r="Z977" s="72" t="s">
        <v>1619</v>
      </c>
      <c r="AA977" s="32">
        <v>-46.119444430000001</v>
      </c>
      <c r="AB977" s="72" t="s">
        <v>1620</v>
      </c>
      <c r="AC977" s="87" t="s">
        <v>3394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4">
      <c r="A978" s="70">
        <v>978</v>
      </c>
      <c r="B978" s="74" t="s">
        <v>3395</v>
      </c>
      <c r="C978" s="58" t="s">
        <v>812</v>
      </c>
      <c r="D978" s="21" t="s">
        <v>1</v>
      </c>
      <c r="E978" s="23" t="s">
        <v>1</v>
      </c>
      <c r="F978" s="86" t="s">
        <v>844</v>
      </c>
      <c r="G978" s="75" t="s">
        <v>926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2153</v>
      </c>
      <c r="P978" s="72" t="s">
        <v>1609</v>
      </c>
      <c r="Q978" s="32" t="s">
        <v>1610</v>
      </c>
      <c r="R978" s="72" t="s">
        <v>1612</v>
      </c>
      <c r="S978" s="85" t="s">
        <v>3396</v>
      </c>
      <c r="T978" s="72" t="s">
        <v>1614</v>
      </c>
      <c r="U978" s="32" t="s">
        <v>3397</v>
      </c>
      <c r="V978" s="72" t="s">
        <v>1616</v>
      </c>
      <c r="W978" s="32" t="s">
        <v>3398</v>
      </c>
      <c r="X978" s="72" t="s">
        <v>1618</v>
      </c>
      <c r="Y978" s="32">
        <v>-23.505277769999999</v>
      </c>
      <c r="Z978" s="72" t="s">
        <v>1619</v>
      </c>
      <c r="AA978" s="32">
        <v>-49.946388880000001</v>
      </c>
      <c r="AB978" s="72" t="s">
        <v>1620</v>
      </c>
      <c r="AC978" s="87" t="s">
        <v>3399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4">
      <c r="A979" s="70">
        <v>979</v>
      </c>
      <c r="B979" s="74" t="s">
        <v>3400</v>
      </c>
      <c r="C979" s="58" t="s">
        <v>812</v>
      </c>
      <c r="D979" s="21" t="s">
        <v>1</v>
      </c>
      <c r="E979" s="23" t="s">
        <v>1</v>
      </c>
      <c r="F979" s="86" t="s">
        <v>844</v>
      </c>
      <c r="G979" s="75" t="s">
        <v>940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2153</v>
      </c>
      <c r="P979" s="72" t="s">
        <v>1609</v>
      </c>
      <c r="Q979" s="32" t="s">
        <v>1610</v>
      </c>
      <c r="R979" s="72" t="s">
        <v>1612</v>
      </c>
      <c r="S979" s="85" t="s">
        <v>3401</v>
      </c>
      <c r="T979" s="72" t="s">
        <v>1614</v>
      </c>
      <c r="U979" s="32" t="s">
        <v>3402</v>
      </c>
      <c r="V979" s="72" t="s">
        <v>1616</v>
      </c>
      <c r="W979" s="32" t="s">
        <v>3403</v>
      </c>
      <c r="X979" s="72" t="s">
        <v>1618</v>
      </c>
      <c r="Y979" s="32">
        <v>-21.085555549999999</v>
      </c>
      <c r="Z979" s="72" t="s">
        <v>1619</v>
      </c>
      <c r="AA979" s="32">
        <v>-49.920277769999998</v>
      </c>
      <c r="AB979" s="72" t="s">
        <v>1620</v>
      </c>
      <c r="AC979" s="87" t="s">
        <v>3404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4">
      <c r="A980" s="70">
        <v>980</v>
      </c>
      <c r="B980" s="74" t="s">
        <v>3405</v>
      </c>
      <c r="C980" s="58" t="s">
        <v>812</v>
      </c>
      <c r="D980" s="21" t="s">
        <v>1</v>
      </c>
      <c r="E980" s="23" t="s">
        <v>1</v>
      </c>
      <c r="F980" s="86" t="s">
        <v>844</v>
      </c>
      <c r="G980" s="75" t="s">
        <v>916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2153</v>
      </c>
      <c r="P980" s="72" t="s">
        <v>1609</v>
      </c>
      <c r="Q980" s="32" t="s">
        <v>2152</v>
      </c>
      <c r="R980" s="72" t="s">
        <v>1612</v>
      </c>
      <c r="S980" s="85" t="s">
        <v>3406</v>
      </c>
      <c r="T980" s="72" t="s">
        <v>1614</v>
      </c>
      <c r="U980" s="32" t="s">
        <v>3407</v>
      </c>
      <c r="V980" s="72" t="s">
        <v>1616</v>
      </c>
      <c r="W980" s="32" t="s">
        <v>3408</v>
      </c>
      <c r="X980" s="72" t="s">
        <v>1618</v>
      </c>
      <c r="Y980" s="32">
        <v>-11.28027777</v>
      </c>
      <c r="Z980" s="72" t="s">
        <v>1619</v>
      </c>
      <c r="AA980" s="32">
        <v>-57.526666659999997</v>
      </c>
      <c r="AB980" s="72" t="s">
        <v>1620</v>
      </c>
      <c r="AC980" s="87" t="s">
        <v>3409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4">
      <c r="A981" s="70">
        <v>981</v>
      </c>
      <c r="B981" s="74" t="s">
        <v>3410</v>
      </c>
      <c r="C981" s="58" t="s">
        <v>812</v>
      </c>
      <c r="D981" s="21" t="s">
        <v>1</v>
      </c>
      <c r="E981" s="23" t="s">
        <v>1</v>
      </c>
      <c r="F981" s="86" t="s">
        <v>844</v>
      </c>
      <c r="G981" s="75" t="s">
        <v>916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2153</v>
      </c>
      <c r="P981" s="72" t="s">
        <v>1609</v>
      </c>
      <c r="Q981" s="32" t="s">
        <v>2152</v>
      </c>
      <c r="R981" s="72" t="s">
        <v>1612</v>
      </c>
      <c r="S981" s="85" t="s">
        <v>3411</v>
      </c>
      <c r="T981" s="72" t="s">
        <v>1614</v>
      </c>
      <c r="U981" s="32" t="s">
        <v>3412</v>
      </c>
      <c r="V981" s="72" t="s">
        <v>1616</v>
      </c>
      <c r="W981" s="32" t="s">
        <v>3413</v>
      </c>
      <c r="X981" s="72" t="s">
        <v>1618</v>
      </c>
      <c r="Y981" s="32">
        <v>-11.374999989999999</v>
      </c>
      <c r="Z981" s="72" t="s">
        <v>1619</v>
      </c>
      <c r="AA981" s="32">
        <v>-58.77472221</v>
      </c>
      <c r="AB981" s="72" t="s">
        <v>1620</v>
      </c>
      <c r="AC981" s="87" t="s">
        <v>3414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4">
      <c r="A982" s="70">
        <v>982</v>
      </c>
      <c r="B982" s="74" t="s">
        <v>3415</v>
      </c>
      <c r="C982" s="58" t="s">
        <v>812</v>
      </c>
      <c r="D982" s="21" t="s">
        <v>1</v>
      </c>
      <c r="E982" s="23" t="s">
        <v>1</v>
      </c>
      <c r="F982" s="86" t="s">
        <v>844</v>
      </c>
      <c r="G982" s="75" t="s">
        <v>934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2153</v>
      </c>
      <c r="P982" s="72" t="s">
        <v>1609</v>
      </c>
      <c r="Q982" s="32" t="s">
        <v>1610</v>
      </c>
      <c r="R982" s="72" t="s">
        <v>1612</v>
      </c>
      <c r="S982" s="85" t="s">
        <v>3009</v>
      </c>
      <c r="T982" s="72" t="s">
        <v>1614</v>
      </c>
      <c r="U982" s="32" t="s">
        <v>3416</v>
      </c>
      <c r="V982" s="72" t="s">
        <v>1616</v>
      </c>
      <c r="W982" s="32" t="s">
        <v>1890</v>
      </c>
      <c r="X982" s="72" t="s">
        <v>1618</v>
      </c>
      <c r="Y982" s="32">
        <v>-21.769999989999999</v>
      </c>
      <c r="Z982" s="72" t="s">
        <v>1619</v>
      </c>
      <c r="AA982" s="32">
        <v>-43.36444444</v>
      </c>
      <c r="AB982" s="72" t="s">
        <v>1620</v>
      </c>
      <c r="AC982" s="87" t="s">
        <v>3417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4">
      <c r="A983" s="70">
        <v>983</v>
      </c>
      <c r="B983" s="74" t="s">
        <v>3418</v>
      </c>
      <c r="C983" s="58" t="s">
        <v>812</v>
      </c>
      <c r="D983" s="21" t="s">
        <v>1</v>
      </c>
      <c r="E983" s="23" t="s">
        <v>1</v>
      </c>
      <c r="F983" s="86" t="s">
        <v>844</v>
      </c>
      <c r="G983" s="75" t="s">
        <v>922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2153</v>
      </c>
      <c r="P983" s="72" t="s">
        <v>1609</v>
      </c>
      <c r="Q983" s="32" t="s">
        <v>2152</v>
      </c>
      <c r="R983" s="72" t="s">
        <v>1612</v>
      </c>
      <c r="S983" s="85" t="s">
        <v>3419</v>
      </c>
      <c r="T983" s="72" t="s">
        <v>1614</v>
      </c>
      <c r="U983" s="32" t="s">
        <v>3420</v>
      </c>
      <c r="V983" s="72" t="s">
        <v>1616</v>
      </c>
      <c r="W983" s="32" t="s">
        <v>3421</v>
      </c>
      <c r="X983" s="72" t="s">
        <v>1618</v>
      </c>
      <c r="Y983" s="32">
        <v>-22.857222220000001</v>
      </c>
      <c r="Z983" s="72" t="s">
        <v>1619</v>
      </c>
      <c r="AA983" s="32">
        <v>-54.605555549999998</v>
      </c>
      <c r="AB983" s="72" t="s">
        <v>1620</v>
      </c>
      <c r="AC983" s="87" t="s">
        <v>3422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4">
      <c r="A984" s="70">
        <v>984</v>
      </c>
      <c r="B984" s="74" t="s">
        <v>3423</v>
      </c>
      <c r="C984" s="58" t="s">
        <v>812</v>
      </c>
      <c r="D984" s="21" t="s">
        <v>1</v>
      </c>
      <c r="E984" s="23" t="s">
        <v>1</v>
      </c>
      <c r="F984" s="86" t="s">
        <v>844</v>
      </c>
      <c r="G984" s="75" t="s">
        <v>878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2153</v>
      </c>
      <c r="P984" s="72" t="s">
        <v>1609</v>
      </c>
      <c r="Q984" s="32" t="s">
        <v>2152</v>
      </c>
      <c r="R984" s="72" t="s">
        <v>1612</v>
      </c>
      <c r="S984" s="85" t="s">
        <v>3424</v>
      </c>
      <c r="T984" s="72" t="s">
        <v>1614</v>
      </c>
      <c r="U984" s="32" t="s">
        <v>3425</v>
      </c>
      <c r="V984" s="72" t="s">
        <v>1616</v>
      </c>
      <c r="W984" s="32" t="s">
        <v>1895</v>
      </c>
      <c r="X984" s="72" t="s">
        <v>1618</v>
      </c>
      <c r="Y984" s="32">
        <v>-7.2605555500000003</v>
      </c>
      <c r="Z984" s="72" t="s">
        <v>1619</v>
      </c>
      <c r="AA984" s="32">
        <v>-64.788611099999997</v>
      </c>
      <c r="AB984" s="72" t="s">
        <v>1620</v>
      </c>
      <c r="AC984" s="87" t="s">
        <v>3426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4">
      <c r="A985" s="70">
        <v>985</v>
      </c>
      <c r="B985" s="74" t="s">
        <v>3427</v>
      </c>
      <c r="C985" s="58" t="s">
        <v>812</v>
      </c>
      <c r="D985" s="21" t="s">
        <v>1</v>
      </c>
      <c r="E985" s="23" t="s">
        <v>1</v>
      </c>
      <c r="F985" s="86" t="s">
        <v>844</v>
      </c>
      <c r="G985" s="75" t="s">
        <v>930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2153</v>
      </c>
      <c r="P985" s="72" t="s">
        <v>1609</v>
      </c>
      <c r="Q985" s="32" t="s">
        <v>1610</v>
      </c>
      <c r="R985" s="72" t="s">
        <v>1612</v>
      </c>
      <c r="S985" s="85" t="s">
        <v>3428</v>
      </c>
      <c r="T985" s="72" t="s">
        <v>1614</v>
      </c>
      <c r="U985" s="32" t="s">
        <v>3429</v>
      </c>
      <c r="V985" s="72" t="s">
        <v>1616</v>
      </c>
      <c r="W985" s="32" t="s">
        <v>3430</v>
      </c>
      <c r="X985" s="72" t="s">
        <v>1618</v>
      </c>
      <c r="Y985" s="32">
        <v>-27.802222220000001</v>
      </c>
      <c r="Z985" s="72" t="s">
        <v>1619</v>
      </c>
      <c r="AA985" s="32">
        <v>-50.335555550000002</v>
      </c>
      <c r="AB985" s="72" t="s">
        <v>1620</v>
      </c>
      <c r="AC985" s="87" t="s">
        <v>3431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4">
      <c r="A986" s="70">
        <v>986</v>
      </c>
      <c r="B986" s="74" t="s">
        <v>3432</v>
      </c>
      <c r="C986" s="58" t="s">
        <v>812</v>
      </c>
      <c r="D986" s="21" t="s">
        <v>1</v>
      </c>
      <c r="E986" s="23" t="s">
        <v>1</v>
      </c>
      <c r="F986" s="86" t="s">
        <v>844</v>
      </c>
      <c r="G986" s="75" t="s">
        <v>890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2153</v>
      </c>
      <c r="P986" s="72" t="s">
        <v>1609</v>
      </c>
      <c r="Q986" s="32" t="s">
        <v>1610</v>
      </c>
      <c r="R986" s="72" t="s">
        <v>1612</v>
      </c>
      <c r="S986" s="85" t="s">
        <v>3433</v>
      </c>
      <c r="T986" s="72" t="s">
        <v>1614</v>
      </c>
      <c r="U986" s="32" t="s">
        <v>3434</v>
      </c>
      <c r="V986" s="72" t="s">
        <v>1616</v>
      </c>
      <c r="W986" s="32" t="s">
        <v>3435</v>
      </c>
      <c r="X986" s="72" t="s">
        <v>1618</v>
      </c>
      <c r="Y986" s="32">
        <v>-10.828286</v>
      </c>
      <c r="Z986" s="72" t="s">
        <v>1619</v>
      </c>
      <c r="AA986" s="32">
        <v>-49.847881999999998</v>
      </c>
      <c r="AB986" s="72" t="s">
        <v>1620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4">
      <c r="A987" s="70">
        <v>987</v>
      </c>
      <c r="B987" s="74" t="s">
        <v>3436</v>
      </c>
      <c r="C987" s="58" t="s">
        <v>812</v>
      </c>
      <c r="D987" s="21" t="s">
        <v>1</v>
      </c>
      <c r="E987" s="23" t="s">
        <v>1</v>
      </c>
      <c r="F987" s="86" t="s">
        <v>844</v>
      </c>
      <c r="G987" s="75" t="s">
        <v>932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2153</v>
      </c>
      <c r="P987" s="72" t="s">
        <v>1609</v>
      </c>
      <c r="Q987" s="32" t="s">
        <v>1610</v>
      </c>
      <c r="R987" s="72" t="s">
        <v>1612</v>
      </c>
      <c r="S987" s="85" t="s">
        <v>3437</v>
      </c>
      <c r="T987" s="72" t="s">
        <v>1614</v>
      </c>
      <c r="U987" s="32" t="s">
        <v>3438</v>
      </c>
      <c r="V987" s="72" t="s">
        <v>1616</v>
      </c>
      <c r="W987" s="32" t="s">
        <v>3439</v>
      </c>
      <c r="X987" s="72" t="s">
        <v>1618</v>
      </c>
      <c r="Y987" s="32">
        <v>-28.222380999999999</v>
      </c>
      <c r="Z987" s="72" t="s">
        <v>1619</v>
      </c>
      <c r="AA987" s="32">
        <v>-51.512844999999999</v>
      </c>
      <c r="AB987" s="72" t="s">
        <v>1620</v>
      </c>
      <c r="AC987" s="87" t="s">
        <v>3440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4">
      <c r="A988" s="70">
        <v>988</v>
      </c>
      <c r="B988" s="74" t="s">
        <v>3441</v>
      </c>
      <c r="C988" s="58" t="s">
        <v>812</v>
      </c>
      <c r="D988" s="21" t="s">
        <v>1</v>
      </c>
      <c r="E988" s="23" t="s">
        <v>1</v>
      </c>
      <c r="F988" s="86" t="s">
        <v>844</v>
      </c>
      <c r="G988" s="75" t="s">
        <v>926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2153</v>
      </c>
      <c r="P988" s="72" t="s">
        <v>1609</v>
      </c>
      <c r="Q988" s="32" t="s">
        <v>2152</v>
      </c>
      <c r="R988" s="72" t="s">
        <v>1612</v>
      </c>
      <c r="S988" s="85" t="s">
        <v>3442</v>
      </c>
      <c r="T988" s="72" t="s">
        <v>1614</v>
      </c>
      <c r="U988" s="32" t="s">
        <v>3443</v>
      </c>
      <c r="V988" s="72" t="s">
        <v>1616</v>
      </c>
      <c r="W988" s="32" t="s">
        <v>3444</v>
      </c>
      <c r="X988" s="72" t="s">
        <v>1618</v>
      </c>
      <c r="Y988" s="32">
        <v>-25.371388880000001</v>
      </c>
      <c r="Z988" s="72" t="s">
        <v>1619</v>
      </c>
      <c r="AA988" s="32">
        <v>-52.400833329999998</v>
      </c>
      <c r="AB988" s="72" t="s">
        <v>1620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4">
      <c r="A989" s="70">
        <v>989</v>
      </c>
      <c r="B989" s="74" t="s">
        <v>3445</v>
      </c>
      <c r="C989" s="58" t="s">
        <v>812</v>
      </c>
      <c r="D989" s="21" t="s">
        <v>1</v>
      </c>
      <c r="E989" s="23" t="s">
        <v>1</v>
      </c>
      <c r="F989" s="86" t="s">
        <v>844</v>
      </c>
      <c r="G989" s="75" t="s">
        <v>914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2153</v>
      </c>
      <c r="P989" s="72" t="s">
        <v>1609</v>
      </c>
      <c r="Q989" s="32" t="s">
        <v>2152</v>
      </c>
      <c r="R989" s="72" t="s">
        <v>1612</v>
      </c>
      <c r="S989" s="85" t="s">
        <v>3446</v>
      </c>
      <c r="T989" s="72" t="s">
        <v>1614</v>
      </c>
      <c r="U989" s="32" t="s">
        <v>3447</v>
      </c>
      <c r="V989" s="72" t="s">
        <v>1616</v>
      </c>
      <c r="W989" s="32" t="s">
        <v>1905</v>
      </c>
      <c r="X989" s="72" t="s">
        <v>1618</v>
      </c>
      <c r="Y989" s="32">
        <v>-12.55777777</v>
      </c>
      <c r="Z989" s="72" t="s">
        <v>1619</v>
      </c>
      <c r="AA989" s="32">
        <v>-41.388888880000003</v>
      </c>
      <c r="AB989" s="72" t="s">
        <v>1620</v>
      </c>
      <c r="AC989" s="87" t="s">
        <v>1906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4">
      <c r="A990" s="70">
        <v>990</v>
      </c>
      <c r="B990" s="74" t="s">
        <v>3448</v>
      </c>
      <c r="C990" s="58" t="s">
        <v>812</v>
      </c>
      <c r="D990" s="21" t="s">
        <v>1</v>
      </c>
      <c r="E990" s="23" t="s">
        <v>1</v>
      </c>
      <c r="F990" s="86" t="s">
        <v>844</v>
      </c>
      <c r="G990" s="75" t="s">
        <v>938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2153</v>
      </c>
      <c r="P990" s="72" t="s">
        <v>1609</v>
      </c>
      <c r="Q990" s="32" t="s">
        <v>1610</v>
      </c>
      <c r="R990" s="72" t="s">
        <v>1612</v>
      </c>
      <c r="S990" s="85" t="s">
        <v>3449</v>
      </c>
      <c r="T990" s="72" t="s">
        <v>1614</v>
      </c>
      <c r="U990" s="32" t="s">
        <v>3450</v>
      </c>
      <c r="V990" s="72" t="s">
        <v>1616</v>
      </c>
      <c r="W990" s="32" t="s">
        <v>3451</v>
      </c>
      <c r="X990" s="72" t="s">
        <v>1618</v>
      </c>
      <c r="Y990" s="32">
        <v>-19.356944439999999</v>
      </c>
      <c r="Z990" s="72" t="s">
        <v>1619</v>
      </c>
      <c r="AA990" s="32">
        <v>-40.068611099999998</v>
      </c>
      <c r="AB990" s="72" t="s">
        <v>1620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4">
      <c r="A991" s="70">
        <v>991</v>
      </c>
      <c r="B991" s="74" t="s">
        <v>3452</v>
      </c>
      <c r="C991" s="58" t="s">
        <v>812</v>
      </c>
      <c r="D991" s="21" t="s">
        <v>1</v>
      </c>
      <c r="E991" s="23" t="s">
        <v>1</v>
      </c>
      <c r="F991" s="86" t="s">
        <v>844</v>
      </c>
      <c r="G991" s="75" t="s">
        <v>940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2153</v>
      </c>
      <c r="P991" s="72" t="s">
        <v>1609</v>
      </c>
      <c r="Q991" s="32" t="s">
        <v>1610</v>
      </c>
      <c r="R991" s="72" t="s">
        <v>1612</v>
      </c>
      <c r="S991" s="85" t="s">
        <v>3453</v>
      </c>
      <c r="T991" s="72" t="s">
        <v>1614</v>
      </c>
      <c r="U991" s="32" t="s">
        <v>3454</v>
      </c>
      <c r="V991" s="72" t="s">
        <v>1616</v>
      </c>
      <c r="W991" s="32" t="s">
        <v>3455</v>
      </c>
      <c r="X991" s="72" t="s">
        <v>1618</v>
      </c>
      <c r="Y991" s="32">
        <v>-21.666111109999999</v>
      </c>
      <c r="Z991" s="72" t="s">
        <v>1619</v>
      </c>
      <c r="AA991" s="32">
        <v>-49.734722210000001</v>
      </c>
      <c r="AB991" s="72" t="s">
        <v>1620</v>
      </c>
      <c r="AC991" s="87" t="s">
        <v>3456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4">
      <c r="A992" s="70">
        <v>992</v>
      </c>
      <c r="B992" s="74" t="s">
        <v>3457</v>
      </c>
      <c r="C992" s="58" t="s">
        <v>812</v>
      </c>
      <c r="D992" s="21" t="s">
        <v>1</v>
      </c>
      <c r="E992" s="23" t="s">
        <v>1</v>
      </c>
      <c r="F992" s="86" t="s">
        <v>844</v>
      </c>
      <c r="G992" s="75" t="s">
        <v>914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2153</v>
      </c>
      <c r="P992" s="72" t="s">
        <v>1609</v>
      </c>
      <c r="Q992" s="32" t="s">
        <v>1610</v>
      </c>
      <c r="R992" s="72" t="s">
        <v>1612</v>
      </c>
      <c r="S992" s="85" t="s">
        <v>3458</v>
      </c>
      <c r="T992" s="72" t="s">
        <v>1614</v>
      </c>
      <c r="U992" s="32" t="s">
        <v>3459</v>
      </c>
      <c r="V992" s="72" t="s">
        <v>1616</v>
      </c>
      <c r="W992" s="32" t="s">
        <v>3460</v>
      </c>
      <c r="X992" s="72" t="s">
        <v>1618</v>
      </c>
      <c r="Y992" s="32">
        <v>-12.1525</v>
      </c>
      <c r="Z992" s="72" t="s">
        <v>1619</v>
      </c>
      <c r="AA992" s="32">
        <v>-45.82972221</v>
      </c>
      <c r="AB992" s="72" t="s">
        <v>1620</v>
      </c>
      <c r="AC992" s="87" t="s">
        <v>3461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4">
      <c r="A993" s="70">
        <v>993</v>
      </c>
      <c r="B993" s="74" t="s">
        <v>3462</v>
      </c>
      <c r="C993" s="58" t="s">
        <v>812</v>
      </c>
      <c r="D993" s="21" t="s">
        <v>1</v>
      </c>
      <c r="E993" s="23" t="s">
        <v>1</v>
      </c>
      <c r="F993" s="86" t="s">
        <v>844</v>
      </c>
      <c r="G993" s="75" t="s">
        <v>920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2153</v>
      </c>
      <c r="P993" s="72" t="s">
        <v>1609</v>
      </c>
      <c r="Q993" s="32" t="s">
        <v>1610</v>
      </c>
      <c r="R993" s="72" t="s">
        <v>1612</v>
      </c>
      <c r="S993" s="85" t="s">
        <v>3463</v>
      </c>
      <c r="T993" s="72" t="s">
        <v>1614</v>
      </c>
      <c r="U993" s="32" t="s">
        <v>3464</v>
      </c>
      <c r="V993" s="72" t="s">
        <v>1616</v>
      </c>
      <c r="W993" s="32" t="s">
        <v>3465</v>
      </c>
      <c r="X993" s="72" t="s">
        <v>1618</v>
      </c>
      <c r="Y993" s="32">
        <v>-16.260555549999999</v>
      </c>
      <c r="Z993" s="72" t="s">
        <v>1619</v>
      </c>
      <c r="AA993" s="32">
        <v>-47.966944429999998</v>
      </c>
      <c r="AB993" s="72" t="s">
        <v>1620</v>
      </c>
      <c r="AC993" s="87" t="s">
        <v>3466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4">
      <c r="A994" s="70">
        <v>994</v>
      </c>
      <c r="B994" s="74" t="s">
        <v>3467</v>
      </c>
      <c r="C994" s="58" t="s">
        <v>812</v>
      </c>
      <c r="D994" s="21" t="s">
        <v>1</v>
      </c>
      <c r="E994" s="23" t="s">
        <v>1</v>
      </c>
      <c r="F994" s="86" t="s">
        <v>844</v>
      </c>
      <c r="G994" s="75" t="s">
        <v>930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2153</v>
      </c>
      <c r="P994" s="72" t="s">
        <v>1609</v>
      </c>
      <c r="Q994" s="32" t="s">
        <v>2152</v>
      </c>
      <c r="R994" s="72" t="s">
        <v>1612</v>
      </c>
      <c r="S994" s="85" t="s">
        <v>3468</v>
      </c>
      <c r="T994" s="72" t="s">
        <v>1614</v>
      </c>
      <c r="U994" s="32" t="s">
        <v>3469</v>
      </c>
      <c r="V994" s="72" t="s">
        <v>1616</v>
      </c>
      <c r="W994" s="32" t="s">
        <v>3470</v>
      </c>
      <c r="X994" s="72" t="s">
        <v>1618</v>
      </c>
      <c r="Y994" s="32">
        <v>-28.604444440000002</v>
      </c>
      <c r="Z994" s="72" t="s">
        <v>1619</v>
      </c>
      <c r="AA994" s="32">
        <v>-48.813333329999999</v>
      </c>
      <c r="AB994" s="72" t="s">
        <v>1620</v>
      </c>
      <c r="AC994" s="87" t="s">
        <v>3471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4">
      <c r="A995" s="70">
        <v>995</v>
      </c>
      <c r="B995" s="74" t="s">
        <v>3472</v>
      </c>
      <c r="C995" s="58" t="s">
        <v>812</v>
      </c>
      <c r="D995" s="21" t="s">
        <v>1</v>
      </c>
      <c r="E995" s="23" t="s">
        <v>1</v>
      </c>
      <c r="F995" s="86" t="s">
        <v>844</v>
      </c>
      <c r="G995" s="75" t="s">
        <v>942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2153</v>
      </c>
      <c r="P995" s="72" t="s">
        <v>1609</v>
      </c>
      <c r="Q995" s="32" t="s">
        <v>1610</v>
      </c>
      <c r="R995" s="72" t="s">
        <v>1612</v>
      </c>
      <c r="S995" s="85" t="s">
        <v>2341</v>
      </c>
      <c r="T995" s="72" t="s">
        <v>1614</v>
      </c>
      <c r="U995" s="32" t="s">
        <v>3473</v>
      </c>
      <c r="V995" s="72" t="s">
        <v>1616</v>
      </c>
      <c r="W995" s="32" t="s">
        <v>3474</v>
      </c>
      <c r="X995" s="72" t="s">
        <v>1618</v>
      </c>
      <c r="Y995" s="32">
        <v>-22.376111099999999</v>
      </c>
      <c r="Z995" s="72" t="s">
        <v>1619</v>
      </c>
      <c r="AA995" s="32">
        <v>-41.811944439999998</v>
      </c>
      <c r="AB995" s="72" t="s">
        <v>1620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4">
      <c r="A996" s="70">
        <v>996</v>
      </c>
      <c r="B996" s="74" t="s">
        <v>3475</v>
      </c>
      <c r="C996" s="58" t="s">
        <v>812</v>
      </c>
      <c r="D996" s="21" t="s">
        <v>1</v>
      </c>
      <c r="E996" s="23" t="s">
        <v>1</v>
      </c>
      <c r="F996" s="86" t="s">
        <v>844</v>
      </c>
      <c r="G996" s="75" t="s">
        <v>914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2153</v>
      </c>
      <c r="P996" s="72" t="s">
        <v>1609</v>
      </c>
      <c r="Q996" s="32" t="s">
        <v>2152</v>
      </c>
      <c r="R996" s="72" t="s">
        <v>1612</v>
      </c>
      <c r="S996" s="85" t="s">
        <v>3476</v>
      </c>
      <c r="T996" s="72" t="s">
        <v>1614</v>
      </c>
      <c r="U996" s="32" t="s">
        <v>3477</v>
      </c>
      <c r="V996" s="72" t="s">
        <v>1616</v>
      </c>
      <c r="W996" s="32" t="s">
        <v>3478</v>
      </c>
      <c r="X996" s="72" t="s">
        <v>1618</v>
      </c>
      <c r="Y996" s="32">
        <v>-12.13166666</v>
      </c>
      <c r="Z996" s="72" t="s">
        <v>1619</v>
      </c>
      <c r="AA996" s="32">
        <v>-40.354166659999997</v>
      </c>
      <c r="AB996" s="72" t="s">
        <v>1620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4">
      <c r="A997" s="70">
        <v>997</v>
      </c>
      <c r="B997" s="74" t="s">
        <v>3479</v>
      </c>
      <c r="C997" s="58" t="s">
        <v>812</v>
      </c>
      <c r="D997" s="21" t="s">
        <v>1</v>
      </c>
      <c r="E997" s="23" t="s">
        <v>1</v>
      </c>
      <c r="F997" s="86" t="s">
        <v>844</v>
      </c>
      <c r="G997" s="75" t="s">
        <v>892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2153</v>
      </c>
      <c r="P997" s="72" t="s">
        <v>1609</v>
      </c>
      <c r="Q997" s="32" t="s">
        <v>1610</v>
      </c>
      <c r="R997" s="72" t="s">
        <v>1612</v>
      </c>
      <c r="S997" s="85" t="s">
        <v>3480</v>
      </c>
      <c r="T997" s="72" t="s">
        <v>1614</v>
      </c>
      <c r="U997" s="32" t="s">
        <v>3481</v>
      </c>
      <c r="V997" s="72" t="s">
        <v>1616</v>
      </c>
      <c r="W997" s="32" t="s">
        <v>1918</v>
      </c>
      <c r="X997" s="72" t="s">
        <v>1618</v>
      </c>
      <c r="Y997" s="32">
        <v>3.4999990000000002E-2</v>
      </c>
      <c r="Z997" s="72" t="s">
        <v>1619</v>
      </c>
      <c r="AA997" s="32">
        <v>-51.088888879999999</v>
      </c>
      <c r="AB997" s="72" t="s">
        <v>1620</v>
      </c>
      <c r="AC997" s="87" t="s">
        <v>3482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4">
      <c r="A998" s="70">
        <v>998</v>
      </c>
      <c r="B998" s="74" t="s">
        <v>3483</v>
      </c>
      <c r="C998" s="58" t="s">
        <v>812</v>
      </c>
      <c r="D998" s="21" t="s">
        <v>1</v>
      </c>
      <c r="E998" s="23" t="s">
        <v>1</v>
      </c>
      <c r="F998" s="86" t="s">
        <v>844</v>
      </c>
      <c r="G998" s="75" t="s">
        <v>904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2153</v>
      </c>
      <c r="P998" s="72" t="s">
        <v>1609</v>
      </c>
      <c r="Q998" s="32" t="s">
        <v>2152</v>
      </c>
      <c r="R998" s="72" t="s">
        <v>1612</v>
      </c>
      <c r="S998" s="85" t="s">
        <v>3484</v>
      </c>
      <c r="T998" s="72" t="s">
        <v>1614</v>
      </c>
      <c r="U998" s="32" t="s">
        <v>3485</v>
      </c>
      <c r="V998" s="72" t="s">
        <v>1616</v>
      </c>
      <c r="W998" s="32" t="s">
        <v>3486</v>
      </c>
      <c r="X998" s="72" t="s">
        <v>1618</v>
      </c>
      <c r="Y998" s="32">
        <v>-5.1511111100000004</v>
      </c>
      <c r="Z998" s="72" t="s">
        <v>1619</v>
      </c>
      <c r="AA998" s="32">
        <v>-36.573055539999999</v>
      </c>
      <c r="AB998" s="72" t="s">
        <v>1620</v>
      </c>
      <c r="AC998" s="87" t="s">
        <v>3487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4">
      <c r="A999" s="70">
        <v>999</v>
      </c>
      <c r="B999" s="74" t="s">
        <v>3488</v>
      </c>
      <c r="C999" s="58" t="s">
        <v>812</v>
      </c>
      <c r="D999" s="21" t="s">
        <v>1</v>
      </c>
      <c r="E999" s="23" t="s">
        <v>1</v>
      </c>
      <c r="F999" s="86" t="s">
        <v>844</v>
      </c>
      <c r="G999" s="75" t="s">
        <v>910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2153</v>
      </c>
      <c r="P999" s="72" t="s">
        <v>1609</v>
      </c>
      <c r="Q999" s="32" t="s">
        <v>1610</v>
      </c>
      <c r="R999" s="72" t="s">
        <v>1612</v>
      </c>
      <c r="S999" s="85" t="s">
        <v>3489</v>
      </c>
      <c r="T999" s="72" t="s">
        <v>1614</v>
      </c>
      <c r="U999" s="32" t="s">
        <v>3490</v>
      </c>
      <c r="V999" s="72" t="s">
        <v>1616</v>
      </c>
      <c r="W999" s="32" t="s">
        <v>3491</v>
      </c>
      <c r="X999" s="72" t="s">
        <v>1618</v>
      </c>
      <c r="Y999" s="32">
        <v>-9.5511111100000008</v>
      </c>
      <c r="Z999" s="72" t="s">
        <v>1619</v>
      </c>
      <c r="AA999" s="32">
        <v>-35.77027777</v>
      </c>
      <c r="AB999" s="72" t="s">
        <v>1620</v>
      </c>
      <c r="AC999" s="87" t="s">
        <v>3492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4">
      <c r="A1000" s="70">
        <v>1000</v>
      </c>
      <c r="B1000" s="74" t="s">
        <v>3493</v>
      </c>
      <c r="C1000" s="58" t="s">
        <v>812</v>
      </c>
      <c r="D1000" s="21" t="s">
        <v>1</v>
      </c>
      <c r="E1000" s="23" t="s">
        <v>1</v>
      </c>
      <c r="F1000" s="86" t="s">
        <v>844</v>
      </c>
      <c r="G1000" s="75" t="s">
        <v>934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2153</v>
      </c>
      <c r="P1000" s="72" t="s">
        <v>1609</v>
      </c>
      <c r="Q1000" s="32" t="s">
        <v>1610</v>
      </c>
      <c r="R1000" s="72" t="s">
        <v>1612</v>
      </c>
      <c r="S1000" s="85" t="s">
        <v>3494</v>
      </c>
      <c r="T1000" s="72" t="s">
        <v>1614</v>
      </c>
      <c r="U1000" s="32" t="s">
        <v>3495</v>
      </c>
      <c r="V1000" s="72" t="s">
        <v>1616</v>
      </c>
      <c r="W1000" s="32" t="s">
        <v>3496</v>
      </c>
      <c r="X1000" s="72" t="s">
        <v>1618</v>
      </c>
      <c r="Y1000" s="32">
        <v>-21.680833320000001</v>
      </c>
      <c r="Z1000" s="72" t="s">
        <v>1619</v>
      </c>
      <c r="AA1000" s="32">
        <v>-45.944444439999998</v>
      </c>
      <c r="AB1000" s="72" t="s">
        <v>1620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4">
      <c r="A1001" s="70">
        <v>1001</v>
      </c>
      <c r="B1001" s="74" t="s">
        <v>3497</v>
      </c>
      <c r="C1001" s="58" t="s">
        <v>812</v>
      </c>
      <c r="D1001" s="21" t="s">
        <v>1</v>
      </c>
      <c r="E1001" s="23" t="s">
        <v>1</v>
      </c>
      <c r="F1001" s="86" t="s">
        <v>844</v>
      </c>
      <c r="G1001" s="75" t="s">
        <v>930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2153</v>
      </c>
      <c r="P1001" s="72" t="s">
        <v>1609</v>
      </c>
      <c r="Q1001" s="32" t="s">
        <v>1610</v>
      </c>
      <c r="R1001" s="72" t="s">
        <v>1612</v>
      </c>
      <c r="S1001" s="85" t="s">
        <v>3498</v>
      </c>
      <c r="T1001" s="72" t="s">
        <v>1614</v>
      </c>
      <c r="U1001" s="32" t="s">
        <v>3499</v>
      </c>
      <c r="V1001" s="72" t="s">
        <v>1616</v>
      </c>
      <c r="W1001" s="32" t="s">
        <v>3500</v>
      </c>
      <c r="X1001" s="72" t="s">
        <v>1618</v>
      </c>
      <c r="Y1001" s="32">
        <v>-26.393611100000001</v>
      </c>
      <c r="Z1001" s="72" t="s">
        <v>1619</v>
      </c>
      <c r="AA1001" s="32">
        <v>-50.363333330000003</v>
      </c>
      <c r="AB1001" s="72" t="s">
        <v>1620</v>
      </c>
      <c r="AC1001" s="87" t="s">
        <v>3501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4">
      <c r="A1002" s="70">
        <v>1002</v>
      </c>
      <c r="B1002" s="74" t="s">
        <v>3502</v>
      </c>
      <c r="C1002" s="58" t="s">
        <v>812</v>
      </c>
      <c r="D1002" s="21" t="s">
        <v>1</v>
      </c>
      <c r="E1002" s="23" t="s">
        <v>1</v>
      </c>
      <c r="F1002" s="86" t="s">
        <v>844</v>
      </c>
      <c r="G1002" s="75" t="s">
        <v>926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2153</v>
      </c>
      <c r="P1002" s="72" t="s">
        <v>1609</v>
      </c>
      <c r="Q1002" s="32" t="s">
        <v>1610</v>
      </c>
      <c r="R1002" s="72" t="s">
        <v>1612</v>
      </c>
      <c r="S1002" s="85" t="s">
        <v>3503</v>
      </c>
      <c r="T1002" s="72" t="s">
        <v>1614</v>
      </c>
      <c r="U1002" s="32" t="s">
        <v>3504</v>
      </c>
      <c r="V1002" s="72" t="s">
        <v>1616</v>
      </c>
      <c r="W1002" s="32" t="s">
        <v>3505</v>
      </c>
      <c r="X1002" s="72" t="s">
        <v>1618</v>
      </c>
      <c r="Y1002" s="32">
        <v>-24.533333330000001</v>
      </c>
      <c r="Z1002" s="72" t="s">
        <v>1619</v>
      </c>
      <c r="AA1002" s="32">
        <v>-54.019166660000003</v>
      </c>
      <c r="AB1002" s="72" t="s">
        <v>1620</v>
      </c>
      <c r="AC1002" s="87" t="s">
        <v>3506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4">
      <c r="A1003" s="70">
        <v>1003</v>
      </c>
      <c r="B1003" s="74" t="s">
        <v>3507</v>
      </c>
      <c r="C1003" s="58" t="s">
        <v>812</v>
      </c>
      <c r="D1003" s="21" t="s">
        <v>1</v>
      </c>
      <c r="E1003" s="23" t="s">
        <v>1</v>
      </c>
      <c r="F1003" s="86" t="s">
        <v>844</v>
      </c>
      <c r="G1003" s="75" t="s">
        <v>878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2153</v>
      </c>
      <c r="P1003" s="72" t="s">
        <v>1609</v>
      </c>
      <c r="Q1003" s="32" t="s">
        <v>1610</v>
      </c>
      <c r="R1003" s="72" t="s">
        <v>1612</v>
      </c>
      <c r="S1003" s="85" t="s">
        <v>3508</v>
      </c>
      <c r="T1003" s="72" t="s">
        <v>1614</v>
      </c>
      <c r="U1003" s="32" t="s">
        <v>3509</v>
      </c>
      <c r="V1003" s="72" t="s">
        <v>1616</v>
      </c>
      <c r="W1003" s="32" t="s">
        <v>3510</v>
      </c>
      <c r="X1003" s="72" t="s">
        <v>1618</v>
      </c>
      <c r="Y1003" s="32">
        <v>-3.2947222100000002</v>
      </c>
      <c r="Z1003" s="72" t="s">
        <v>1619</v>
      </c>
      <c r="AA1003" s="32">
        <v>-60.628333320000003</v>
      </c>
      <c r="AB1003" s="72" t="s">
        <v>1620</v>
      </c>
      <c r="AC1003" s="87" t="s">
        <v>3511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4">
      <c r="A1004" s="70">
        <v>1004</v>
      </c>
      <c r="B1004" s="74" t="s">
        <v>3512</v>
      </c>
      <c r="C1004" s="58" t="s">
        <v>812</v>
      </c>
      <c r="D1004" s="21" t="s">
        <v>1</v>
      </c>
      <c r="E1004" s="23" t="s">
        <v>1</v>
      </c>
      <c r="F1004" s="86" t="s">
        <v>844</v>
      </c>
      <c r="G1004" s="75" t="s">
        <v>878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2153</v>
      </c>
      <c r="P1004" s="72" t="s">
        <v>1609</v>
      </c>
      <c r="Q1004" s="32" t="s">
        <v>1610</v>
      </c>
      <c r="R1004" s="72" t="s">
        <v>1612</v>
      </c>
      <c r="S1004" s="85" t="s">
        <v>3513</v>
      </c>
      <c r="T1004" s="72" t="s">
        <v>1614</v>
      </c>
      <c r="U1004" s="32" t="s">
        <v>3514</v>
      </c>
      <c r="V1004" s="72" t="s">
        <v>1616</v>
      </c>
      <c r="W1004" s="32" t="s">
        <v>1922</v>
      </c>
      <c r="X1004" s="72" t="s">
        <v>1618</v>
      </c>
      <c r="Y1004" s="32">
        <v>-3.1033333299999999</v>
      </c>
      <c r="Z1004" s="72" t="s">
        <v>1619</v>
      </c>
      <c r="AA1004" s="32">
        <v>-60.016388880000001</v>
      </c>
      <c r="AB1004" s="72" t="s">
        <v>1620</v>
      </c>
      <c r="AC1004" s="87" t="s">
        <v>1923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4">
      <c r="A1005" s="70">
        <v>1005</v>
      </c>
      <c r="B1005" s="74" t="s">
        <v>3515</v>
      </c>
      <c r="C1005" s="58" t="s">
        <v>812</v>
      </c>
      <c r="D1005" s="21" t="s">
        <v>1</v>
      </c>
      <c r="E1005" s="23" t="s">
        <v>1</v>
      </c>
      <c r="F1005" s="86" t="s">
        <v>844</v>
      </c>
      <c r="G1005" s="75" t="s">
        <v>934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2153</v>
      </c>
      <c r="P1005" s="72" t="s">
        <v>1609</v>
      </c>
      <c r="Q1005" s="32" t="s">
        <v>1610</v>
      </c>
      <c r="R1005" s="72" t="s">
        <v>1612</v>
      </c>
      <c r="S1005" s="85" t="s">
        <v>3516</v>
      </c>
      <c r="T1005" s="72" t="s">
        <v>1614</v>
      </c>
      <c r="U1005" s="32" t="s">
        <v>3517</v>
      </c>
      <c r="V1005" s="72" t="s">
        <v>1616</v>
      </c>
      <c r="W1005" s="32" t="s">
        <v>3518</v>
      </c>
      <c r="X1005" s="72" t="s">
        <v>1618</v>
      </c>
      <c r="Y1005" s="32">
        <v>-20.263333329999998</v>
      </c>
      <c r="Z1005" s="72" t="s">
        <v>1619</v>
      </c>
      <c r="AA1005" s="32">
        <v>-42.182777770000001</v>
      </c>
      <c r="AB1005" s="72" t="s">
        <v>1620</v>
      </c>
      <c r="AC1005" s="87" t="s">
        <v>3519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4">
      <c r="A1006" s="70">
        <v>1006</v>
      </c>
      <c r="B1006" s="74" t="s">
        <v>3520</v>
      </c>
      <c r="C1006" s="58" t="s">
        <v>812</v>
      </c>
      <c r="D1006" s="21" t="s">
        <v>1</v>
      </c>
      <c r="E1006" s="23" t="s">
        <v>1</v>
      </c>
      <c r="F1006" s="86" t="s">
        <v>844</v>
      </c>
      <c r="G1006" s="75" t="s">
        <v>878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2153</v>
      </c>
      <c r="P1006" s="72" t="s">
        <v>1609</v>
      </c>
      <c r="Q1006" s="32" t="s">
        <v>1610</v>
      </c>
      <c r="R1006" s="72" t="s">
        <v>1612</v>
      </c>
      <c r="S1006" s="85" t="s">
        <v>3521</v>
      </c>
      <c r="T1006" s="72" t="s">
        <v>1614</v>
      </c>
      <c r="U1006" s="32" t="s">
        <v>3522</v>
      </c>
      <c r="V1006" s="72" t="s">
        <v>1616</v>
      </c>
      <c r="W1006" s="32" t="s">
        <v>3523</v>
      </c>
      <c r="X1006" s="72" t="s">
        <v>1618</v>
      </c>
      <c r="Y1006" s="32">
        <v>-5.7886110999999998</v>
      </c>
      <c r="Z1006" s="72" t="s">
        <v>1619</v>
      </c>
      <c r="AA1006" s="32">
        <v>-61.28833333</v>
      </c>
      <c r="AB1006" s="72" t="s">
        <v>1620</v>
      </c>
      <c r="AC1006" s="87" t="s">
        <v>3524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4">
      <c r="A1007" s="70">
        <v>1007</v>
      </c>
      <c r="B1007" s="74" t="s">
        <v>3525</v>
      </c>
      <c r="C1007" s="58" t="s">
        <v>812</v>
      </c>
      <c r="D1007" s="21" t="s">
        <v>1</v>
      </c>
      <c r="E1007" s="23" t="s">
        <v>1</v>
      </c>
      <c r="F1007" s="86" t="s">
        <v>844</v>
      </c>
      <c r="G1007" s="75" t="s">
        <v>934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2153</v>
      </c>
      <c r="P1007" s="72" t="s">
        <v>1609</v>
      </c>
      <c r="Q1007" s="32" t="s">
        <v>1610</v>
      </c>
      <c r="R1007" s="72" t="s">
        <v>1612</v>
      </c>
      <c r="S1007" s="85" t="s">
        <v>3526</v>
      </c>
      <c r="T1007" s="72" t="s">
        <v>1614</v>
      </c>
      <c r="U1007" s="32" t="s">
        <v>3527</v>
      </c>
      <c r="V1007" s="72" t="s">
        <v>1616</v>
      </c>
      <c r="W1007" s="32" t="s">
        <v>3528</v>
      </c>
      <c r="X1007" s="72" t="s">
        <v>1618</v>
      </c>
      <c r="Y1007" s="32">
        <v>-18.780555540000002</v>
      </c>
      <c r="Z1007" s="72" t="s">
        <v>1619</v>
      </c>
      <c r="AA1007" s="32">
        <v>-40.98638888</v>
      </c>
      <c r="AB1007" s="72" t="s">
        <v>1620</v>
      </c>
      <c r="AC1007" s="87" t="s">
        <v>3529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4">
      <c r="A1008" s="70">
        <v>1008</v>
      </c>
      <c r="B1008" s="74" t="s">
        <v>3530</v>
      </c>
      <c r="C1008" s="58" t="s">
        <v>812</v>
      </c>
      <c r="D1008" s="21" t="s">
        <v>1</v>
      </c>
      <c r="E1008" s="23" t="s">
        <v>1</v>
      </c>
      <c r="F1008" s="86" t="s">
        <v>844</v>
      </c>
      <c r="G1008" s="75" t="s">
        <v>884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2153</v>
      </c>
      <c r="P1008" s="72" t="s">
        <v>1609</v>
      </c>
      <c r="Q1008" s="32" t="s">
        <v>2152</v>
      </c>
      <c r="R1008" s="72" t="s">
        <v>1612</v>
      </c>
      <c r="S1008" s="85" t="s">
        <v>3269</v>
      </c>
      <c r="T1008" s="72" t="s">
        <v>1614</v>
      </c>
      <c r="U1008" s="32" t="s">
        <v>3531</v>
      </c>
      <c r="V1008" s="72" t="s">
        <v>1616</v>
      </c>
      <c r="W1008" s="32" t="s">
        <v>3532</v>
      </c>
      <c r="X1008" s="72" t="s">
        <v>1618</v>
      </c>
      <c r="Y1008" s="32">
        <v>-5.3663888799999997</v>
      </c>
      <c r="Z1008" s="72" t="s">
        <v>1619</v>
      </c>
      <c r="AA1008" s="32">
        <v>-49.051111110000001</v>
      </c>
      <c r="AB1008" s="72" t="s">
        <v>1620</v>
      </c>
      <c r="AC1008" s="87" t="s">
        <v>3533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4">
      <c r="A1009" s="70">
        <v>1009</v>
      </c>
      <c r="B1009" s="74" t="s">
        <v>3534</v>
      </c>
      <c r="C1009" s="58" t="s">
        <v>812</v>
      </c>
      <c r="D1009" s="21" t="s">
        <v>1</v>
      </c>
      <c r="E1009" s="23" t="s">
        <v>1</v>
      </c>
      <c r="F1009" s="86" t="s">
        <v>844</v>
      </c>
      <c r="G1009" s="75" t="s">
        <v>922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2153</v>
      </c>
      <c r="P1009" s="72" t="s">
        <v>1609</v>
      </c>
      <c r="Q1009" s="32" t="s">
        <v>1610</v>
      </c>
      <c r="R1009" s="72" t="s">
        <v>1612</v>
      </c>
      <c r="S1009" s="85" t="s">
        <v>3535</v>
      </c>
      <c r="T1009" s="72" t="s">
        <v>1614</v>
      </c>
      <c r="U1009" s="32" t="s">
        <v>3536</v>
      </c>
      <c r="V1009" s="72" t="s">
        <v>1616</v>
      </c>
      <c r="W1009" s="32" t="s">
        <v>3537</v>
      </c>
      <c r="X1009" s="72" t="s">
        <v>1618</v>
      </c>
      <c r="Y1009" s="32">
        <v>-21.60916666</v>
      </c>
      <c r="Z1009" s="72" t="s">
        <v>1619</v>
      </c>
      <c r="AA1009" s="32">
        <v>-55.177499990000001</v>
      </c>
      <c r="AB1009" s="72" t="s">
        <v>1620</v>
      </c>
      <c r="AC1009" s="87" t="s">
        <v>3538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4">
      <c r="A1010" s="70">
        <v>1010</v>
      </c>
      <c r="B1010" s="74" t="s">
        <v>3539</v>
      </c>
      <c r="C1010" s="58" t="s">
        <v>812</v>
      </c>
      <c r="D1010" s="21" t="s">
        <v>1</v>
      </c>
      <c r="E1010" s="23" t="s">
        <v>1</v>
      </c>
      <c r="F1010" s="86" t="s">
        <v>844</v>
      </c>
      <c r="G1010" s="75" t="s">
        <v>914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2153</v>
      </c>
      <c r="P1010" s="72" t="s">
        <v>1609</v>
      </c>
      <c r="Q1010" s="32" t="s">
        <v>2152</v>
      </c>
      <c r="R1010" s="72" t="s">
        <v>1612</v>
      </c>
      <c r="S1010" s="85" t="s">
        <v>3540</v>
      </c>
      <c r="T1010" s="72" t="s">
        <v>1614</v>
      </c>
      <c r="U1010" s="32" t="s">
        <v>3541</v>
      </c>
      <c r="V1010" s="72" t="s">
        <v>1616</v>
      </c>
      <c r="W1010" s="32" t="s">
        <v>3542</v>
      </c>
      <c r="X1010" s="72" t="s">
        <v>1618</v>
      </c>
      <c r="Y1010" s="32">
        <v>-13.90694444</v>
      </c>
      <c r="Z1010" s="72" t="s">
        <v>1619</v>
      </c>
      <c r="AA1010" s="32">
        <v>-38.972222209999998</v>
      </c>
      <c r="AB1010" s="72" t="s">
        <v>1620</v>
      </c>
      <c r="AC1010" s="87" t="s">
        <v>3543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4">
      <c r="A1011" s="70">
        <v>1011</v>
      </c>
      <c r="B1011" s="74" t="s">
        <v>3544</v>
      </c>
      <c r="C1011" s="58" t="s">
        <v>812</v>
      </c>
      <c r="D1011" s="21" t="s">
        <v>1</v>
      </c>
      <c r="E1011" s="23" t="s">
        <v>1</v>
      </c>
      <c r="F1011" s="86" t="s">
        <v>844</v>
      </c>
      <c r="G1011" s="75" t="s">
        <v>886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2153</v>
      </c>
      <c r="P1011" s="72" t="s">
        <v>1609</v>
      </c>
      <c r="Q1011" s="32" t="s">
        <v>2152</v>
      </c>
      <c r="R1011" s="72" t="s">
        <v>1612</v>
      </c>
      <c r="S1011" s="85" t="s">
        <v>3545</v>
      </c>
      <c r="T1011" s="72" t="s">
        <v>1614</v>
      </c>
      <c r="U1011" s="32" t="s">
        <v>3546</v>
      </c>
      <c r="V1011" s="72" t="s">
        <v>1616</v>
      </c>
      <c r="W1011" s="32" t="s">
        <v>3547</v>
      </c>
      <c r="X1011" s="72" t="s">
        <v>1618</v>
      </c>
      <c r="Y1011" s="32">
        <v>-8.9499999999999993</v>
      </c>
      <c r="Z1011" s="72" t="s">
        <v>1619</v>
      </c>
      <c r="AA1011" s="32">
        <v>-72.786666659999995</v>
      </c>
      <c r="AB1011" s="72" t="s">
        <v>1620</v>
      </c>
      <c r="AC1011" s="87" t="s">
        <v>3548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4">
      <c r="A1012" s="70">
        <v>1012</v>
      </c>
      <c r="B1012" s="74" t="s">
        <v>3549</v>
      </c>
      <c r="C1012" s="58" t="s">
        <v>812</v>
      </c>
      <c r="D1012" s="21" t="s">
        <v>1</v>
      </c>
      <c r="E1012" s="23" t="s">
        <v>1</v>
      </c>
      <c r="F1012" s="86" t="s">
        <v>844</v>
      </c>
      <c r="G1012" s="75" t="s">
        <v>934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2153</v>
      </c>
      <c r="P1012" s="72" t="s">
        <v>1609</v>
      </c>
      <c r="Q1012" s="32" t="s">
        <v>1610</v>
      </c>
      <c r="R1012" s="72" t="s">
        <v>1612</v>
      </c>
      <c r="S1012" s="85" t="s">
        <v>2455</v>
      </c>
      <c r="T1012" s="72" t="s">
        <v>1614</v>
      </c>
      <c r="U1012" s="32" t="s">
        <v>3550</v>
      </c>
      <c r="V1012" s="72" t="s">
        <v>1616</v>
      </c>
      <c r="W1012" s="32" t="s">
        <v>3551</v>
      </c>
      <c r="X1012" s="72" t="s">
        <v>1618</v>
      </c>
      <c r="Y1012" s="32">
        <v>-22.314444439999999</v>
      </c>
      <c r="Z1012" s="72" t="s">
        <v>1619</v>
      </c>
      <c r="AA1012" s="32">
        <v>-45.373055540000003</v>
      </c>
      <c r="AB1012" s="72" t="s">
        <v>1620</v>
      </c>
      <c r="AC1012" s="87" t="s">
        <v>3552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4">
      <c r="A1013" s="70">
        <v>1013</v>
      </c>
      <c r="B1013" s="74" t="s">
        <v>3553</v>
      </c>
      <c r="C1013" s="58" t="s">
        <v>812</v>
      </c>
      <c r="D1013" s="21" t="s">
        <v>1</v>
      </c>
      <c r="E1013" s="23" t="s">
        <v>1</v>
      </c>
      <c r="F1013" s="86" t="s">
        <v>844</v>
      </c>
      <c r="G1013" s="75" t="s">
        <v>890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2153</v>
      </c>
      <c r="P1013" s="72" t="s">
        <v>1609</v>
      </c>
      <c r="Q1013" s="32" t="s">
        <v>1610</v>
      </c>
      <c r="R1013" s="72" t="s">
        <v>1612</v>
      </c>
      <c r="S1013" s="85" t="s">
        <v>3554</v>
      </c>
      <c r="T1013" s="72" t="s">
        <v>1614</v>
      </c>
      <c r="U1013" s="32" t="s">
        <v>3555</v>
      </c>
      <c r="V1013" s="72" t="s">
        <v>1616</v>
      </c>
      <c r="W1013" s="32" t="s">
        <v>3556</v>
      </c>
      <c r="X1013" s="72" t="s">
        <v>1618</v>
      </c>
      <c r="Y1013" s="32">
        <v>-9.5763888799999997</v>
      </c>
      <c r="Z1013" s="72" t="s">
        <v>1619</v>
      </c>
      <c r="AA1013" s="32">
        <v>-49.723333320000002</v>
      </c>
      <c r="AB1013" s="72" t="s">
        <v>1620</v>
      </c>
      <c r="AC1013" s="87" t="s">
        <v>3557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4">
      <c r="A1014" s="70">
        <v>1014</v>
      </c>
      <c r="B1014" s="74" t="s">
        <v>3558</v>
      </c>
      <c r="C1014" s="58" t="s">
        <v>812</v>
      </c>
      <c r="D1014" s="21" t="s">
        <v>1</v>
      </c>
      <c r="E1014" s="23" t="s">
        <v>1</v>
      </c>
      <c r="F1014" s="86" t="s">
        <v>844</v>
      </c>
      <c r="G1014" s="75" t="s">
        <v>938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2153</v>
      </c>
      <c r="P1014" s="72" t="s">
        <v>1609</v>
      </c>
      <c r="Q1014" s="32" t="s">
        <v>1610</v>
      </c>
      <c r="R1014" s="72" t="s">
        <v>1612</v>
      </c>
      <c r="S1014" s="85" t="s">
        <v>3559</v>
      </c>
      <c r="T1014" s="72" t="s">
        <v>1614</v>
      </c>
      <c r="U1014" s="32" t="s">
        <v>3560</v>
      </c>
      <c r="V1014" s="72" t="s">
        <v>1616</v>
      </c>
      <c r="W1014" s="32" t="s">
        <v>3561</v>
      </c>
      <c r="X1014" s="72" t="s">
        <v>1618</v>
      </c>
      <c r="Y1014" s="32">
        <v>-19.407222220000001</v>
      </c>
      <c r="Z1014" s="72" t="s">
        <v>1619</v>
      </c>
      <c r="AA1014" s="32">
        <v>-40.539722210000001</v>
      </c>
      <c r="AB1014" s="72" t="s">
        <v>1620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4">
      <c r="A1015" s="70">
        <v>1015</v>
      </c>
      <c r="B1015" s="74" t="s">
        <v>3562</v>
      </c>
      <c r="C1015" s="58" t="s">
        <v>812</v>
      </c>
      <c r="D1015" s="21" t="s">
        <v>1</v>
      </c>
      <c r="E1015" s="23" t="s">
        <v>1</v>
      </c>
      <c r="F1015" s="86" t="s">
        <v>844</v>
      </c>
      <c r="G1015" s="75" t="s">
        <v>940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2153</v>
      </c>
      <c r="P1015" s="72" t="s">
        <v>1609</v>
      </c>
      <c r="Q1015" s="32" t="s">
        <v>1610</v>
      </c>
      <c r="R1015" s="72" t="s">
        <v>1612</v>
      </c>
      <c r="S1015" s="85" t="s">
        <v>3563</v>
      </c>
      <c r="T1015" s="72" t="s">
        <v>1614</v>
      </c>
      <c r="U1015" s="32" t="s">
        <v>3564</v>
      </c>
      <c r="V1015" s="72" t="s">
        <v>1616</v>
      </c>
      <c r="W1015" s="32" t="s">
        <v>3565</v>
      </c>
      <c r="X1015" s="72" t="s">
        <v>1618</v>
      </c>
      <c r="Y1015" s="32">
        <v>-22.23527777</v>
      </c>
      <c r="Z1015" s="72" t="s">
        <v>1619</v>
      </c>
      <c r="AA1015" s="32">
        <v>-49.965000000000003</v>
      </c>
      <c r="AB1015" s="72" t="s">
        <v>1620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4">
      <c r="A1016" s="70">
        <v>1016</v>
      </c>
      <c r="B1016" s="74" t="s">
        <v>3566</v>
      </c>
      <c r="C1016" s="58" t="s">
        <v>812</v>
      </c>
      <c r="D1016" s="21" t="s">
        <v>1</v>
      </c>
      <c r="E1016" s="23" t="s">
        <v>1</v>
      </c>
      <c r="F1016" s="86" t="s">
        <v>844</v>
      </c>
      <c r="G1016" s="75" t="s">
        <v>926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2153</v>
      </c>
      <c r="P1016" s="72" t="s">
        <v>1609</v>
      </c>
      <c r="Q1016" s="32" t="s">
        <v>2152</v>
      </c>
      <c r="R1016" s="72" t="s">
        <v>1612</v>
      </c>
      <c r="S1016" s="85" t="s">
        <v>2632</v>
      </c>
      <c r="T1016" s="72" t="s">
        <v>1614</v>
      </c>
      <c r="U1016" s="32" t="s">
        <v>3567</v>
      </c>
      <c r="V1016" s="72" t="s">
        <v>1616</v>
      </c>
      <c r="W1016" s="32" t="s">
        <v>1927</v>
      </c>
      <c r="X1016" s="72" t="s">
        <v>1618</v>
      </c>
      <c r="Y1016" s="32">
        <v>-23.405277770000001</v>
      </c>
      <c r="Z1016" s="72" t="s">
        <v>1619</v>
      </c>
      <c r="AA1016" s="32">
        <v>-51.932777770000001</v>
      </c>
      <c r="AB1016" s="72" t="s">
        <v>1620</v>
      </c>
      <c r="AC1016" s="87" t="s">
        <v>3568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4">
      <c r="A1017" s="70">
        <v>1017</v>
      </c>
      <c r="B1017" s="74" t="s">
        <v>3569</v>
      </c>
      <c r="C1017" s="58" t="s">
        <v>812</v>
      </c>
      <c r="D1017" s="21" t="s">
        <v>1</v>
      </c>
      <c r="E1017" s="23" t="s">
        <v>1</v>
      </c>
      <c r="F1017" s="86" t="s">
        <v>844</v>
      </c>
      <c r="G1017" s="75" t="s">
        <v>890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2153</v>
      </c>
      <c r="P1017" s="72" t="s">
        <v>1609</v>
      </c>
      <c r="Q1017" s="32" t="s">
        <v>1610</v>
      </c>
      <c r="R1017" s="72" t="s">
        <v>1612</v>
      </c>
      <c r="S1017" s="85" t="s">
        <v>3570</v>
      </c>
      <c r="T1017" s="72" t="s">
        <v>1614</v>
      </c>
      <c r="U1017" s="32" t="s">
        <v>3571</v>
      </c>
      <c r="V1017" s="72" t="s">
        <v>1616</v>
      </c>
      <c r="W1017" s="32" t="s">
        <v>3572</v>
      </c>
      <c r="X1017" s="72" t="s">
        <v>1618</v>
      </c>
      <c r="Y1017" s="32">
        <v>-10.43444444</v>
      </c>
      <c r="Z1017" s="72" t="s">
        <v>1619</v>
      </c>
      <c r="AA1017" s="32">
        <v>-45.921944430000003</v>
      </c>
      <c r="AB1017" s="72" t="s">
        <v>1620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4">
      <c r="A1018" s="70">
        <v>1018</v>
      </c>
      <c r="B1018" s="74" t="s">
        <v>3573</v>
      </c>
      <c r="C1018" s="58" t="s">
        <v>812</v>
      </c>
      <c r="D1018" s="21" t="s">
        <v>1</v>
      </c>
      <c r="E1018" s="23" t="s">
        <v>1</v>
      </c>
      <c r="F1018" s="86" t="s">
        <v>844</v>
      </c>
      <c r="G1018" s="75" t="s">
        <v>878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2153</v>
      </c>
      <c r="P1018" s="72" t="s">
        <v>1609</v>
      </c>
      <c r="Q1018" s="32" t="s">
        <v>2152</v>
      </c>
      <c r="R1018" s="72" t="s">
        <v>1612</v>
      </c>
      <c r="S1018" s="85" t="s">
        <v>3574</v>
      </c>
      <c r="T1018" s="72" t="s">
        <v>1614</v>
      </c>
      <c r="U1018" s="32" t="s">
        <v>3575</v>
      </c>
      <c r="V1018" s="72" t="s">
        <v>1616</v>
      </c>
      <c r="W1018" s="32" t="s">
        <v>3576</v>
      </c>
      <c r="X1018" s="72" t="s">
        <v>1618</v>
      </c>
      <c r="Y1018" s="32">
        <v>-3.3988888799999999</v>
      </c>
      <c r="Z1018" s="72" t="s">
        <v>1619</v>
      </c>
      <c r="AA1018" s="32">
        <v>-57.67388888</v>
      </c>
      <c r="AB1018" s="72" t="s">
        <v>1620</v>
      </c>
      <c r="AC1018" s="87" t="s">
        <v>3577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4">
      <c r="A1019" s="70">
        <v>1019</v>
      </c>
      <c r="B1019" s="74" t="s">
        <v>3578</v>
      </c>
      <c r="C1019" s="58" t="s">
        <v>812</v>
      </c>
      <c r="D1019" s="21" t="s">
        <v>1</v>
      </c>
      <c r="E1019" s="23" t="s">
        <v>1</v>
      </c>
      <c r="F1019" s="86" t="s">
        <v>844</v>
      </c>
      <c r="G1019" s="75" t="s">
        <v>884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2153</v>
      </c>
      <c r="P1019" s="72" t="s">
        <v>1609</v>
      </c>
      <c r="Q1019" s="32" t="s">
        <v>2152</v>
      </c>
      <c r="R1019" s="72" t="s">
        <v>1612</v>
      </c>
      <c r="S1019" s="85" t="s">
        <v>3247</v>
      </c>
      <c r="T1019" s="72" t="s">
        <v>1614</v>
      </c>
      <c r="U1019" s="32" t="s">
        <v>3579</v>
      </c>
      <c r="V1019" s="72" t="s">
        <v>1616</v>
      </c>
      <c r="W1019" s="32" t="s">
        <v>3580</v>
      </c>
      <c r="X1019" s="72" t="s">
        <v>1618</v>
      </c>
      <c r="Y1019" s="32">
        <v>-3.5108333300000001</v>
      </c>
      <c r="Z1019" s="72" t="s">
        <v>1619</v>
      </c>
      <c r="AA1019" s="32">
        <v>-52.963333329999998</v>
      </c>
      <c r="AB1019" s="72" t="s">
        <v>1620</v>
      </c>
      <c r="AC1019" s="87" t="s">
        <v>3581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4">
      <c r="A1020" s="70">
        <v>1020</v>
      </c>
      <c r="B1020" s="74" t="s">
        <v>3582</v>
      </c>
      <c r="C1020" s="58" t="s">
        <v>812</v>
      </c>
      <c r="D1020" s="21" t="s">
        <v>1</v>
      </c>
      <c r="E1020" s="23" t="s">
        <v>1</v>
      </c>
      <c r="F1020" s="86" t="s">
        <v>844</v>
      </c>
      <c r="G1020" s="75" t="s">
        <v>884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2153</v>
      </c>
      <c r="P1020" s="72" t="s">
        <v>1609</v>
      </c>
      <c r="Q1020" s="32" t="s">
        <v>2152</v>
      </c>
      <c r="R1020" s="72" t="s">
        <v>1612</v>
      </c>
      <c r="S1020" s="85" t="s">
        <v>3583</v>
      </c>
      <c r="T1020" s="72" t="s">
        <v>1614</v>
      </c>
      <c r="U1020" s="32" t="s">
        <v>3584</v>
      </c>
      <c r="V1020" s="72" t="s">
        <v>1616</v>
      </c>
      <c r="W1020" s="32" t="s">
        <v>3585</v>
      </c>
      <c r="X1020" s="72" t="s">
        <v>1618</v>
      </c>
      <c r="Y1020" s="32">
        <v>-6.3199999900000003</v>
      </c>
      <c r="Z1020" s="72" t="s">
        <v>1619</v>
      </c>
      <c r="AA1020" s="32">
        <v>-55.787777769999998</v>
      </c>
      <c r="AB1020" s="72" t="s">
        <v>1620</v>
      </c>
      <c r="AC1020" s="87" t="s">
        <v>3586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4">
      <c r="A1021" s="70">
        <v>1021</v>
      </c>
      <c r="B1021" s="74" t="s">
        <v>3587</v>
      </c>
      <c r="C1021" s="58" t="s">
        <v>812</v>
      </c>
      <c r="D1021" s="21" t="s">
        <v>1</v>
      </c>
      <c r="E1021" s="23" t="s">
        <v>1</v>
      </c>
      <c r="F1021" s="86" t="s">
        <v>844</v>
      </c>
      <c r="G1021" s="75" t="s">
        <v>920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2153</v>
      </c>
      <c r="P1021" s="72" t="s">
        <v>1609</v>
      </c>
      <c r="Q1021" s="32" t="s">
        <v>2152</v>
      </c>
      <c r="R1021" s="72" t="s">
        <v>1612</v>
      </c>
      <c r="S1021" s="85" t="s">
        <v>3588</v>
      </c>
      <c r="T1021" s="72" t="s">
        <v>1614</v>
      </c>
      <c r="U1021" s="32" t="s">
        <v>3589</v>
      </c>
      <c r="V1021" s="72" t="s">
        <v>1616</v>
      </c>
      <c r="W1021" s="32" t="s">
        <v>3590</v>
      </c>
      <c r="X1021" s="72" t="s">
        <v>1618</v>
      </c>
      <c r="Y1021" s="32">
        <v>-17.454722220000001</v>
      </c>
      <c r="Z1021" s="72" t="s">
        <v>1619</v>
      </c>
      <c r="AA1021" s="32">
        <v>-52.601111109999998</v>
      </c>
      <c r="AB1021" s="72" t="s">
        <v>1620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4">
      <c r="A1022" s="70">
        <v>1022</v>
      </c>
      <c r="B1022" s="74" t="s">
        <v>3591</v>
      </c>
      <c r="C1022" s="58" t="s">
        <v>812</v>
      </c>
      <c r="D1022" s="21" t="s">
        <v>1</v>
      </c>
      <c r="E1022" s="23" t="s">
        <v>1</v>
      </c>
      <c r="F1022" s="86" t="s">
        <v>844</v>
      </c>
      <c r="G1022" s="75" t="s">
        <v>922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2153</v>
      </c>
      <c r="P1022" s="72" t="s">
        <v>1609</v>
      </c>
      <c r="Q1022" s="32" t="s">
        <v>1610</v>
      </c>
      <c r="R1022" s="72" t="s">
        <v>1612</v>
      </c>
      <c r="S1022" s="85" t="s">
        <v>3406</v>
      </c>
      <c r="T1022" s="72" t="s">
        <v>1614</v>
      </c>
      <c r="U1022" s="32" t="s">
        <v>3592</v>
      </c>
      <c r="V1022" s="72" t="s">
        <v>1616</v>
      </c>
      <c r="W1022" s="32" t="s">
        <v>3593</v>
      </c>
      <c r="X1022" s="72" t="s">
        <v>1618</v>
      </c>
      <c r="Y1022" s="32">
        <v>-20.395555550000001</v>
      </c>
      <c r="Z1022" s="72" t="s">
        <v>1619</v>
      </c>
      <c r="AA1022" s="32">
        <v>-56.431666659999998</v>
      </c>
      <c r="AB1022" s="72" t="s">
        <v>1620</v>
      </c>
      <c r="AC1022" s="87" t="s">
        <v>3594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4">
      <c r="A1023" s="70">
        <v>1023</v>
      </c>
      <c r="B1023" s="74" t="s">
        <v>3595</v>
      </c>
      <c r="C1023" s="58" t="s">
        <v>812</v>
      </c>
      <c r="D1023" s="21" t="s">
        <v>1</v>
      </c>
      <c r="E1023" s="23" t="s">
        <v>1</v>
      </c>
      <c r="F1023" s="86" t="s">
        <v>844</v>
      </c>
      <c r="G1023" s="75" t="s">
        <v>934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2153</v>
      </c>
      <c r="P1023" s="72" t="s">
        <v>1609</v>
      </c>
      <c r="Q1023" s="32" t="s">
        <v>1610</v>
      </c>
      <c r="R1023" s="72" t="s">
        <v>1612</v>
      </c>
      <c r="S1023" s="85" t="s">
        <v>3596</v>
      </c>
      <c r="T1023" s="72" t="s">
        <v>1614</v>
      </c>
      <c r="U1023" s="32" t="s">
        <v>3597</v>
      </c>
      <c r="V1023" s="72" t="s">
        <v>1616</v>
      </c>
      <c r="W1023" s="32" t="s">
        <v>3598</v>
      </c>
      <c r="X1023" s="72" t="s">
        <v>1618</v>
      </c>
      <c r="Y1023" s="32">
        <v>-15.08583333</v>
      </c>
      <c r="Z1023" s="72" t="s">
        <v>1619</v>
      </c>
      <c r="AA1023" s="32">
        <v>-44.016111109999997</v>
      </c>
      <c r="AB1023" s="72" t="s">
        <v>1620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4">
      <c r="A1024" s="70">
        <v>1024</v>
      </c>
      <c r="B1024" s="74" t="s">
        <v>3599</v>
      </c>
      <c r="C1024" s="58" t="s">
        <v>812</v>
      </c>
      <c r="D1024" s="21" t="s">
        <v>1</v>
      </c>
      <c r="E1024" s="23" t="s">
        <v>1</v>
      </c>
      <c r="F1024" s="86" t="s">
        <v>844</v>
      </c>
      <c r="G1024" s="75" t="s">
        <v>934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2153</v>
      </c>
      <c r="P1024" s="72" t="s">
        <v>1609</v>
      </c>
      <c r="Q1024" s="32" t="s">
        <v>1610</v>
      </c>
      <c r="R1024" s="72" t="s">
        <v>1612</v>
      </c>
      <c r="S1024" s="85" t="s">
        <v>3600</v>
      </c>
      <c r="T1024" s="72" t="s">
        <v>1614</v>
      </c>
      <c r="U1024" s="32" t="s">
        <v>3601</v>
      </c>
      <c r="V1024" s="72" t="s">
        <v>1616</v>
      </c>
      <c r="W1024" s="32" t="s">
        <v>3602</v>
      </c>
      <c r="X1024" s="72" t="s">
        <v>1618</v>
      </c>
      <c r="Y1024" s="32">
        <v>-14.40833333</v>
      </c>
      <c r="Z1024" s="72" t="s">
        <v>1619</v>
      </c>
      <c r="AA1024" s="32">
        <v>-44.404166660000001</v>
      </c>
      <c r="AB1024" s="72" t="s">
        <v>1620</v>
      </c>
      <c r="AC1024" s="87" t="s">
        <v>3603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4">
      <c r="A1025" s="70">
        <v>1025</v>
      </c>
      <c r="B1025" s="74" t="s">
        <v>3604</v>
      </c>
      <c r="C1025" s="58" t="s">
        <v>812</v>
      </c>
      <c r="D1025" s="21" t="s">
        <v>1</v>
      </c>
      <c r="E1025" s="23" t="s">
        <v>1</v>
      </c>
      <c r="F1025" s="86" t="s">
        <v>844</v>
      </c>
      <c r="G1025" s="75" t="s">
        <v>884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2153</v>
      </c>
      <c r="P1025" s="72" t="s">
        <v>1609</v>
      </c>
      <c r="Q1025" s="32" t="s">
        <v>1610</v>
      </c>
      <c r="R1025" s="72" t="s">
        <v>1612</v>
      </c>
      <c r="S1025" s="85" t="s">
        <v>3605</v>
      </c>
      <c r="T1025" s="72" t="s">
        <v>1614</v>
      </c>
      <c r="U1025" s="32" t="s">
        <v>3606</v>
      </c>
      <c r="V1025" s="72" t="s">
        <v>1616</v>
      </c>
      <c r="W1025" s="32" t="s">
        <v>1931</v>
      </c>
      <c r="X1025" s="72" t="s">
        <v>1618</v>
      </c>
      <c r="Y1025" s="32">
        <v>-2</v>
      </c>
      <c r="Z1025" s="72" t="s">
        <v>1619</v>
      </c>
      <c r="AA1025" s="32">
        <v>-54.076388880000003</v>
      </c>
      <c r="AB1025" s="72" t="s">
        <v>1620</v>
      </c>
      <c r="AC1025" s="87" t="s">
        <v>3607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4">
      <c r="A1026" s="70">
        <v>1026</v>
      </c>
      <c r="B1026" s="74" t="s">
        <v>3608</v>
      </c>
      <c r="C1026" s="58" t="s">
        <v>812</v>
      </c>
      <c r="D1026" s="21" t="s">
        <v>1</v>
      </c>
      <c r="E1026" s="23" t="s">
        <v>1</v>
      </c>
      <c r="F1026" s="86" t="s">
        <v>844</v>
      </c>
      <c r="G1026" s="75" t="s">
        <v>920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2153</v>
      </c>
      <c r="P1026" s="72" t="s">
        <v>1609</v>
      </c>
      <c r="Q1026" s="32" t="s">
        <v>1610</v>
      </c>
      <c r="R1026" s="72" t="s">
        <v>1612</v>
      </c>
      <c r="S1026" s="85" t="s">
        <v>3609</v>
      </c>
      <c r="T1026" s="72" t="s">
        <v>1614</v>
      </c>
      <c r="U1026" s="32" t="s">
        <v>3610</v>
      </c>
      <c r="V1026" s="72" t="s">
        <v>1616</v>
      </c>
      <c r="W1026" s="32" t="s">
        <v>3611</v>
      </c>
      <c r="X1026" s="72" t="s">
        <v>1618</v>
      </c>
      <c r="Y1026" s="32">
        <v>-13.25361111</v>
      </c>
      <c r="Z1026" s="72" t="s">
        <v>1619</v>
      </c>
      <c r="AA1026" s="32">
        <v>-46.890277769999997</v>
      </c>
      <c r="AB1026" s="72" t="s">
        <v>1620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4">
      <c r="A1027" s="70">
        <v>1027</v>
      </c>
      <c r="B1027" s="74" t="s">
        <v>3612</v>
      </c>
      <c r="C1027" s="58" t="s">
        <v>812</v>
      </c>
      <c r="D1027" s="21" t="s">
        <v>1</v>
      </c>
      <c r="E1027" s="23" t="s">
        <v>1</v>
      </c>
      <c r="F1027" s="86" t="s">
        <v>844</v>
      </c>
      <c r="G1027" s="75" t="s">
        <v>934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2153</v>
      </c>
      <c r="P1027" s="72" t="s">
        <v>1609</v>
      </c>
      <c r="Q1027" s="32" t="s">
        <v>1610</v>
      </c>
      <c r="R1027" s="72" t="s">
        <v>1612</v>
      </c>
      <c r="S1027" s="85" t="s">
        <v>3613</v>
      </c>
      <c r="T1027" s="72" t="s">
        <v>1614</v>
      </c>
      <c r="U1027" s="32" t="s">
        <v>3614</v>
      </c>
      <c r="V1027" s="72" t="s">
        <v>1616</v>
      </c>
      <c r="W1027" s="32" t="s">
        <v>3615</v>
      </c>
      <c r="X1027" s="72" t="s">
        <v>1618</v>
      </c>
      <c r="Y1027" s="32">
        <v>-22.861666660000001</v>
      </c>
      <c r="Z1027" s="72" t="s">
        <v>1619</v>
      </c>
      <c r="AA1027" s="32">
        <v>-46.043333330000003</v>
      </c>
      <c r="AB1027" s="72" t="s">
        <v>1620</v>
      </c>
      <c r="AC1027" s="87" t="s">
        <v>3616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4">
      <c r="A1028" s="70">
        <v>1028</v>
      </c>
      <c r="B1028" s="74" t="s">
        <v>3617</v>
      </c>
      <c r="C1028" s="58" t="s">
        <v>812</v>
      </c>
      <c r="D1028" s="21" t="s">
        <v>1</v>
      </c>
      <c r="E1028" s="23" t="s">
        <v>1</v>
      </c>
      <c r="F1028" s="86" t="s">
        <v>844</v>
      </c>
      <c r="G1028" s="75" t="s">
        <v>906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2153</v>
      </c>
      <c r="P1028" s="72" t="s">
        <v>1609</v>
      </c>
      <c r="Q1028" s="32" t="s">
        <v>2152</v>
      </c>
      <c r="R1028" s="72" t="s">
        <v>1612</v>
      </c>
      <c r="S1028" s="85" t="s">
        <v>3358</v>
      </c>
      <c r="T1028" s="72" t="s">
        <v>1614</v>
      </c>
      <c r="U1028" s="32" t="s">
        <v>3618</v>
      </c>
      <c r="V1028" s="72" t="s">
        <v>1616</v>
      </c>
      <c r="W1028" s="32" t="s">
        <v>1936</v>
      </c>
      <c r="X1028" s="72" t="s">
        <v>1618</v>
      </c>
      <c r="Y1028" s="32">
        <v>-7.89444444</v>
      </c>
      <c r="Z1028" s="72" t="s">
        <v>1619</v>
      </c>
      <c r="AA1028" s="32">
        <v>-37.124722210000002</v>
      </c>
      <c r="AB1028" s="72" t="s">
        <v>1620</v>
      </c>
      <c r="AC1028" s="87" t="s">
        <v>3619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4">
      <c r="A1029" s="70">
        <v>1029</v>
      </c>
      <c r="B1029" s="74" t="s">
        <v>3620</v>
      </c>
      <c r="C1029" s="58" t="s">
        <v>812</v>
      </c>
      <c r="D1029" s="21" t="s">
        <v>1</v>
      </c>
      <c r="E1029" s="23" t="s">
        <v>1</v>
      </c>
      <c r="F1029" s="86" t="s">
        <v>844</v>
      </c>
      <c r="G1029" s="75" t="s">
        <v>934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2153</v>
      </c>
      <c r="P1029" s="72" t="s">
        <v>1609</v>
      </c>
      <c r="Q1029" s="32" t="s">
        <v>1610</v>
      </c>
      <c r="R1029" s="72" t="s">
        <v>1612</v>
      </c>
      <c r="S1029" s="85" t="s">
        <v>2319</v>
      </c>
      <c r="T1029" s="72" t="s">
        <v>1614</v>
      </c>
      <c r="U1029" s="32" t="s">
        <v>3621</v>
      </c>
      <c r="V1029" s="72" t="s">
        <v>1616</v>
      </c>
      <c r="W1029" s="32" t="s">
        <v>1940</v>
      </c>
      <c r="X1029" s="72" t="s">
        <v>1618</v>
      </c>
      <c r="Y1029" s="32">
        <v>-16.686388879999999</v>
      </c>
      <c r="Z1029" s="72" t="s">
        <v>1619</v>
      </c>
      <c r="AA1029" s="32">
        <v>-43.843888880000002</v>
      </c>
      <c r="AB1029" s="72" t="s">
        <v>1620</v>
      </c>
      <c r="AC1029" s="87" t="s">
        <v>1941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4">
      <c r="A1030" s="70">
        <v>1030</v>
      </c>
      <c r="B1030" s="74" t="s">
        <v>3622</v>
      </c>
      <c r="C1030" s="58" t="s">
        <v>812</v>
      </c>
      <c r="D1030" s="21" t="s">
        <v>1</v>
      </c>
      <c r="E1030" s="23" t="s">
        <v>1</v>
      </c>
      <c r="F1030" s="86" t="s">
        <v>844</v>
      </c>
      <c r="G1030" s="75" t="s">
        <v>902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2153</v>
      </c>
      <c r="P1030" s="72" t="s">
        <v>1609</v>
      </c>
      <c r="Q1030" s="32" t="s">
        <v>1610</v>
      </c>
      <c r="R1030" s="72" t="s">
        <v>1612</v>
      </c>
      <c r="S1030" s="85" t="s">
        <v>3623</v>
      </c>
      <c r="T1030" s="72" t="s">
        <v>1614</v>
      </c>
      <c r="U1030" s="32" t="s">
        <v>3624</v>
      </c>
      <c r="V1030" s="72" t="s">
        <v>1616</v>
      </c>
      <c r="W1030" s="32" t="s">
        <v>1945</v>
      </c>
      <c r="X1030" s="72" t="s">
        <v>1618</v>
      </c>
      <c r="Y1030" s="32">
        <v>-5.0911111</v>
      </c>
      <c r="Z1030" s="72" t="s">
        <v>1619</v>
      </c>
      <c r="AA1030" s="32">
        <v>-38.364722219999997</v>
      </c>
      <c r="AB1030" s="72" t="s">
        <v>1620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4">
      <c r="A1031" s="70">
        <v>1031</v>
      </c>
      <c r="B1031" s="74" t="s">
        <v>3625</v>
      </c>
      <c r="C1031" s="58" t="s">
        <v>812</v>
      </c>
      <c r="D1031" s="21" t="s">
        <v>1</v>
      </c>
      <c r="E1031" s="23" t="s">
        <v>1</v>
      </c>
      <c r="F1031" s="86" t="s">
        <v>844</v>
      </c>
      <c r="G1031" s="75" t="s">
        <v>926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2153</v>
      </c>
      <c r="P1031" s="72" t="s">
        <v>1609</v>
      </c>
      <c r="Q1031" s="32" t="s">
        <v>1610</v>
      </c>
      <c r="R1031" s="72" t="s">
        <v>1612</v>
      </c>
      <c r="S1031" s="85" t="s">
        <v>3626</v>
      </c>
      <c r="T1031" s="72" t="s">
        <v>1614</v>
      </c>
      <c r="U1031" s="32" t="s">
        <v>3627</v>
      </c>
      <c r="V1031" s="72" t="s">
        <v>1616</v>
      </c>
      <c r="W1031" s="32" t="s">
        <v>3628</v>
      </c>
      <c r="X1031" s="72" t="s">
        <v>1618</v>
      </c>
      <c r="Y1031" s="32">
        <v>-25.508888880000001</v>
      </c>
      <c r="Z1031" s="72" t="s">
        <v>1619</v>
      </c>
      <c r="AA1031" s="32">
        <v>-48.808611110000001</v>
      </c>
      <c r="AB1031" s="72" t="s">
        <v>1620</v>
      </c>
      <c r="AC1031" s="87" t="s">
        <v>3629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4">
      <c r="A1032" s="70">
        <v>1032</v>
      </c>
      <c r="B1032" s="74" t="s">
        <v>3630</v>
      </c>
      <c r="C1032" s="58" t="s">
        <v>812</v>
      </c>
      <c r="D1032" s="21" t="s">
        <v>1</v>
      </c>
      <c r="E1032" s="23" t="s">
        <v>1</v>
      </c>
      <c r="F1032" s="86" t="s">
        <v>844</v>
      </c>
      <c r="G1032" s="75" t="s">
        <v>920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2153</v>
      </c>
      <c r="P1032" s="72" t="s">
        <v>1609</v>
      </c>
      <c r="Q1032" s="32" t="s">
        <v>1610</v>
      </c>
      <c r="R1032" s="72" t="s">
        <v>1612</v>
      </c>
      <c r="S1032" s="85" t="s">
        <v>3631</v>
      </c>
      <c r="T1032" s="72" t="s">
        <v>1614</v>
      </c>
      <c r="U1032" s="32" t="s">
        <v>3632</v>
      </c>
      <c r="V1032" s="72" t="s">
        <v>1616</v>
      </c>
      <c r="W1032" s="32" t="s">
        <v>3633</v>
      </c>
      <c r="X1032" s="72" t="s">
        <v>1618</v>
      </c>
      <c r="Y1032" s="32">
        <v>-17.74499999</v>
      </c>
      <c r="Z1032" s="72" t="s">
        <v>1619</v>
      </c>
      <c r="AA1032" s="32">
        <v>-49.101666659999999</v>
      </c>
      <c r="AB1032" s="72" t="s">
        <v>1620</v>
      </c>
      <c r="AC1032" s="87" t="s">
        <v>3634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4">
      <c r="A1033" s="70">
        <v>1033</v>
      </c>
      <c r="B1033" s="74" t="s">
        <v>3635</v>
      </c>
      <c r="C1033" s="58" t="s">
        <v>812</v>
      </c>
      <c r="D1033" s="21" t="s">
        <v>1</v>
      </c>
      <c r="E1033" s="23" t="s">
        <v>1</v>
      </c>
      <c r="F1033" s="86" t="s">
        <v>844</v>
      </c>
      <c r="G1033" s="75" t="s">
        <v>904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2153</v>
      </c>
      <c r="P1033" s="72" t="s">
        <v>1609</v>
      </c>
      <c r="Q1033" s="32" t="s">
        <v>1610</v>
      </c>
      <c r="R1033" s="72" t="s">
        <v>1612</v>
      </c>
      <c r="S1033" s="85" t="s">
        <v>3636</v>
      </c>
      <c r="T1033" s="72" t="s">
        <v>1614</v>
      </c>
      <c r="U1033" s="32" t="s">
        <v>3637</v>
      </c>
      <c r="V1033" s="72" t="s">
        <v>1616</v>
      </c>
      <c r="W1033" s="32" t="s">
        <v>3638</v>
      </c>
      <c r="X1033" s="72" t="s">
        <v>1618</v>
      </c>
      <c r="Y1033" s="32">
        <v>-4.9041666599999996</v>
      </c>
      <c r="Z1033" s="72" t="s">
        <v>1619</v>
      </c>
      <c r="AA1033" s="32">
        <v>-37.366944429999997</v>
      </c>
      <c r="AB1033" s="72" t="s">
        <v>1620</v>
      </c>
      <c r="AC1033" s="87" t="s">
        <v>3639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4">
      <c r="A1034" s="70">
        <v>1034</v>
      </c>
      <c r="B1034" s="74" t="s">
        <v>3640</v>
      </c>
      <c r="C1034" s="58" t="s">
        <v>812</v>
      </c>
      <c r="D1034" s="21" t="s">
        <v>1</v>
      </c>
      <c r="E1034" s="23" t="s">
        <v>1</v>
      </c>
      <c r="F1034" s="86" t="s">
        <v>844</v>
      </c>
      <c r="G1034" s="75" t="s">
        <v>932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2153</v>
      </c>
      <c r="P1034" s="72" t="s">
        <v>1609</v>
      </c>
      <c r="Q1034" s="32" t="s">
        <v>2152</v>
      </c>
      <c r="R1034" s="72" t="s">
        <v>1612</v>
      </c>
      <c r="S1034" s="85" t="s">
        <v>2487</v>
      </c>
      <c r="T1034" s="72" t="s">
        <v>1614</v>
      </c>
      <c r="U1034" s="32" t="s">
        <v>3641</v>
      </c>
      <c r="V1034" s="72" t="s">
        <v>1616</v>
      </c>
      <c r="W1034" s="32" t="s">
        <v>3642</v>
      </c>
      <c r="X1034" s="72" t="s">
        <v>1618</v>
      </c>
      <c r="Y1034" s="32">
        <v>-31.248333330000001</v>
      </c>
      <c r="Z1034" s="72" t="s">
        <v>1619</v>
      </c>
      <c r="AA1034" s="32">
        <v>-50.906388880000002</v>
      </c>
      <c r="AB1034" s="72" t="s">
        <v>1620</v>
      </c>
      <c r="AC1034" s="87" t="s">
        <v>3643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4">
      <c r="A1035" s="70">
        <v>1035</v>
      </c>
      <c r="B1035" s="74" t="s">
        <v>3644</v>
      </c>
      <c r="C1035" s="58" t="s">
        <v>812</v>
      </c>
      <c r="D1035" s="21" t="s">
        <v>1</v>
      </c>
      <c r="E1035" s="23" t="s">
        <v>1</v>
      </c>
      <c r="F1035" s="86" t="s">
        <v>844</v>
      </c>
      <c r="G1035" s="75" t="s">
        <v>934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2153</v>
      </c>
      <c r="P1035" s="72" t="s">
        <v>1609</v>
      </c>
      <c r="Q1035" s="32" t="s">
        <v>1610</v>
      </c>
      <c r="R1035" s="72" t="s">
        <v>1612</v>
      </c>
      <c r="S1035" s="85" t="s">
        <v>3645</v>
      </c>
      <c r="T1035" s="72" t="s">
        <v>1614</v>
      </c>
      <c r="U1035" s="32" t="s">
        <v>3646</v>
      </c>
      <c r="V1035" s="72" t="s">
        <v>1616</v>
      </c>
      <c r="W1035" s="32" t="s">
        <v>3647</v>
      </c>
      <c r="X1035" s="72" t="s">
        <v>1618</v>
      </c>
      <c r="Y1035" s="32">
        <v>-21.105</v>
      </c>
      <c r="Z1035" s="72" t="s">
        <v>1619</v>
      </c>
      <c r="AA1035" s="32">
        <v>-42.375833319999998</v>
      </c>
      <c r="AB1035" s="72" t="s">
        <v>1620</v>
      </c>
      <c r="AC1035" s="87" t="s">
        <v>3648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4">
      <c r="A1036" s="70">
        <v>1036</v>
      </c>
      <c r="B1036" s="74" t="s">
        <v>3649</v>
      </c>
      <c r="C1036" s="58" t="s">
        <v>812</v>
      </c>
      <c r="D1036" s="21" t="s">
        <v>1</v>
      </c>
      <c r="E1036" s="23" t="s">
        <v>1</v>
      </c>
      <c r="F1036" s="86" t="s">
        <v>844</v>
      </c>
      <c r="G1036" s="75" t="s">
        <v>904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2153</v>
      </c>
      <c r="P1036" s="72" t="s">
        <v>1609</v>
      </c>
      <c r="Q1036" s="32" t="s">
        <v>1610</v>
      </c>
      <c r="R1036" s="72" t="s">
        <v>1612</v>
      </c>
      <c r="S1036" s="85" t="s">
        <v>3650</v>
      </c>
      <c r="T1036" s="72" t="s">
        <v>1614</v>
      </c>
      <c r="U1036" s="32" t="s">
        <v>3651</v>
      </c>
      <c r="V1036" s="72" t="s">
        <v>1616</v>
      </c>
      <c r="W1036" s="32" t="s">
        <v>1954</v>
      </c>
      <c r="X1036" s="72" t="s">
        <v>1618</v>
      </c>
      <c r="Y1036" s="32">
        <v>-5.8372222100000002</v>
      </c>
      <c r="Z1036" s="72" t="s">
        <v>1619</v>
      </c>
      <c r="AA1036" s="32">
        <v>-35.208055549999997</v>
      </c>
      <c r="AB1036" s="72" t="s">
        <v>1620</v>
      </c>
      <c r="AC1036" s="87" t="s">
        <v>3652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4">
      <c r="A1037" s="70">
        <v>1037</v>
      </c>
      <c r="B1037" s="74" t="s">
        <v>3653</v>
      </c>
      <c r="C1037" s="58" t="s">
        <v>812</v>
      </c>
      <c r="D1037" s="21" t="s">
        <v>1</v>
      </c>
      <c r="E1037" s="23" t="s">
        <v>1</v>
      </c>
      <c r="F1037" s="86" t="s">
        <v>844</v>
      </c>
      <c r="G1037" s="75" t="s">
        <v>922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2153</v>
      </c>
      <c r="P1037" s="72" t="s">
        <v>1609</v>
      </c>
      <c r="Q1037" s="32" t="s">
        <v>1610</v>
      </c>
      <c r="R1037" s="72" t="s">
        <v>1612</v>
      </c>
      <c r="S1037" s="85" t="s">
        <v>3654</v>
      </c>
      <c r="T1037" s="72" t="s">
        <v>1614</v>
      </c>
      <c r="U1037" s="32" t="s">
        <v>3655</v>
      </c>
      <c r="V1037" s="72" t="s">
        <v>1616</v>
      </c>
      <c r="W1037" s="32" t="s">
        <v>3656</v>
      </c>
      <c r="X1037" s="72" t="s">
        <v>1618</v>
      </c>
      <c r="Y1037" s="32">
        <v>-18.9886111</v>
      </c>
      <c r="Z1037" s="72" t="s">
        <v>1619</v>
      </c>
      <c r="AA1037" s="32">
        <v>-56.622777769999999</v>
      </c>
      <c r="AB1037" s="72" t="s">
        <v>1620</v>
      </c>
      <c r="AC1037" s="87" t="s">
        <v>3657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4">
      <c r="A1038" s="70">
        <v>1038</v>
      </c>
      <c r="B1038" s="74" t="s">
        <v>3658</v>
      </c>
      <c r="C1038" s="58" t="s">
        <v>812</v>
      </c>
      <c r="D1038" s="21" t="s">
        <v>1</v>
      </c>
      <c r="E1038" s="23" t="s">
        <v>1</v>
      </c>
      <c r="F1038" s="86" t="s">
        <v>844</v>
      </c>
      <c r="G1038" s="75" t="s">
        <v>942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2153</v>
      </c>
      <c r="P1038" s="72" t="s">
        <v>1609</v>
      </c>
      <c r="Q1038" s="32" t="s">
        <v>1610</v>
      </c>
      <c r="R1038" s="72" t="s">
        <v>1612</v>
      </c>
      <c r="S1038" s="85" t="s">
        <v>3659</v>
      </c>
      <c r="T1038" s="72" t="s">
        <v>1614</v>
      </c>
      <c r="U1038" s="32" t="s">
        <v>3660</v>
      </c>
      <c r="V1038" s="72" t="s">
        <v>1616</v>
      </c>
      <c r="W1038" s="32" t="s">
        <v>3661</v>
      </c>
      <c r="X1038" s="72" t="s">
        <v>1618</v>
      </c>
      <c r="Y1038" s="32">
        <v>-22.867499989999999</v>
      </c>
      <c r="Z1038" s="72" t="s">
        <v>1619</v>
      </c>
      <c r="AA1038" s="32">
        <v>-43.101944439999997</v>
      </c>
      <c r="AB1038" s="72" t="s">
        <v>1620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4">
      <c r="A1039" s="70">
        <v>1039</v>
      </c>
      <c r="B1039" s="74" t="s">
        <v>3662</v>
      </c>
      <c r="C1039" s="58" t="s">
        <v>812</v>
      </c>
      <c r="D1039" s="21" t="s">
        <v>1</v>
      </c>
      <c r="E1039" s="23" t="s">
        <v>1</v>
      </c>
      <c r="F1039" s="86" t="s">
        <v>844</v>
      </c>
      <c r="G1039" s="75" t="s">
        <v>912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2153</v>
      </c>
      <c r="P1039" s="72" t="s">
        <v>1609</v>
      </c>
      <c r="Q1039" s="32" t="s">
        <v>2152</v>
      </c>
      <c r="R1039" s="72" t="s">
        <v>1612</v>
      </c>
      <c r="S1039" s="85" t="s">
        <v>3663</v>
      </c>
      <c r="T1039" s="72" t="s">
        <v>1614</v>
      </c>
      <c r="U1039" s="32" t="s">
        <v>3664</v>
      </c>
      <c r="V1039" s="72" t="s">
        <v>1616</v>
      </c>
      <c r="W1039" s="32" t="s">
        <v>3665</v>
      </c>
      <c r="X1039" s="72" t="s">
        <v>1618</v>
      </c>
      <c r="Y1039" s="32">
        <v>-10.20777777</v>
      </c>
      <c r="Z1039" s="72" t="s">
        <v>1619</v>
      </c>
      <c r="AA1039" s="32">
        <v>-37.431944430000001</v>
      </c>
      <c r="AB1039" s="72" t="s">
        <v>1620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4">
      <c r="A1040" s="70">
        <v>1040</v>
      </c>
      <c r="B1040" s="74" t="s">
        <v>3666</v>
      </c>
      <c r="C1040" s="58" t="s">
        <v>812</v>
      </c>
      <c r="D1040" s="21" t="s">
        <v>1</v>
      </c>
      <c r="E1040" s="23" t="s">
        <v>1</v>
      </c>
      <c r="F1040" s="86" t="s">
        <v>844</v>
      </c>
      <c r="G1040" s="75" t="s">
        <v>926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2153</v>
      </c>
      <c r="P1040" s="72" t="s">
        <v>1609</v>
      </c>
      <c r="Q1040" s="32" t="s">
        <v>2152</v>
      </c>
      <c r="R1040" s="72" t="s">
        <v>1612</v>
      </c>
      <c r="S1040" s="85" t="s">
        <v>3667</v>
      </c>
      <c r="T1040" s="72" t="s">
        <v>1614</v>
      </c>
      <c r="U1040" s="32" t="s">
        <v>3668</v>
      </c>
      <c r="V1040" s="72" t="s">
        <v>1616</v>
      </c>
      <c r="W1040" s="32" t="s">
        <v>3669</v>
      </c>
      <c r="X1040" s="72" t="s">
        <v>1618</v>
      </c>
      <c r="Y1040" s="32">
        <v>-23.415277769999999</v>
      </c>
      <c r="Z1040" s="72" t="s">
        <v>1619</v>
      </c>
      <c r="AA1040" s="32">
        <v>-50.577777769999997</v>
      </c>
      <c r="AB1040" s="72" t="s">
        <v>1620</v>
      </c>
      <c r="AC1040" s="87" t="s">
        <v>3670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4">
      <c r="A1041" s="70">
        <v>1041</v>
      </c>
      <c r="B1041" s="74" t="s">
        <v>3671</v>
      </c>
      <c r="C1041" s="58" t="s">
        <v>812</v>
      </c>
      <c r="D1041" s="21" t="s">
        <v>1</v>
      </c>
      <c r="E1041" s="23" t="s">
        <v>1</v>
      </c>
      <c r="F1041" s="86" t="s">
        <v>844</v>
      </c>
      <c r="G1041" s="75" t="s">
        <v>942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2153</v>
      </c>
      <c r="P1041" s="72" t="s">
        <v>1609</v>
      </c>
      <c r="Q1041" s="32" t="s">
        <v>1610</v>
      </c>
      <c r="R1041" s="72" t="s">
        <v>1612</v>
      </c>
      <c r="S1041" s="85" t="s">
        <v>3672</v>
      </c>
      <c r="T1041" s="72" t="s">
        <v>1614</v>
      </c>
      <c r="U1041" s="32" t="s">
        <v>3673</v>
      </c>
      <c r="V1041" s="72" t="s">
        <v>1616</v>
      </c>
      <c r="W1041" s="32" t="s">
        <v>3674</v>
      </c>
      <c r="X1041" s="72" t="s">
        <v>1618</v>
      </c>
      <c r="Y1041" s="32">
        <v>-22.334722209999999</v>
      </c>
      <c r="Z1041" s="72" t="s">
        <v>1619</v>
      </c>
      <c r="AA1041" s="32">
        <v>-42.676944429999999</v>
      </c>
      <c r="AB1041" s="72" t="s">
        <v>1620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4">
      <c r="A1042" s="70">
        <v>1042</v>
      </c>
      <c r="B1042" s="74" t="s">
        <v>3675</v>
      </c>
      <c r="C1042" s="58" t="s">
        <v>812</v>
      </c>
      <c r="D1042" s="21" t="s">
        <v>1</v>
      </c>
      <c r="E1042" s="23" t="s">
        <v>1</v>
      </c>
      <c r="F1042" s="86" t="s">
        <v>844</v>
      </c>
      <c r="G1042" s="75" t="s">
        <v>916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2153</v>
      </c>
      <c r="P1042" s="72" t="s">
        <v>1609</v>
      </c>
      <c r="Q1042" s="32" t="s">
        <v>1610</v>
      </c>
      <c r="R1042" s="72" t="s">
        <v>1612</v>
      </c>
      <c r="S1042" s="85" t="s">
        <v>3676</v>
      </c>
      <c r="T1042" s="72" t="s">
        <v>1614</v>
      </c>
      <c r="U1042" s="32" t="s">
        <v>3677</v>
      </c>
      <c r="V1042" s="72" t="s">
        <v>1616</v>
      </c>
      <c r="W1042" s="32" t="s">
        <v>3678</v>
      </c>
      <c r="X1042" s="72" t="s">
        <v>1618</v>
      </c>
      <c r="Y1042" s="32">
        <v>-13.038611100000001</v>
      </c>
      <c r="Z1042" s="72" t="s">
        <v>1619</v>
      </c>
      <c r="AA1042" s="32">
        <v>-57.092222210000003</v>
      </c>
      <c r="AB1042" s="72" t="s">
        <v>1620</v>
      </c>
      <c r="AC1042" s="87" t="s">
        <v>3679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4">
      <c r="A1043" s="70">
        <v>1043</v>
      </c>
      <c r="B1043" s="74" t="s">
        <v>3680</v>
      </c>
      <c r="C1043" s="58" t="s">
        <v>812</v>
      </c>
      <c r="D1043" s="21" t="s">
        <v>1</v>
      </c>
      <c r="E1043" s="23" t="s">
        <v>1</v>
      </c>
      <c r="F1043" s="86" t="s">
        <v>844</v>
      </c>
      <c r="G1043" s="75" t="s">
        <v>934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2153</v>
      </c>
      <c r="P1043" s="72" t="s">
        <v>1609</v>
      </c>
      <c r="Q1043" s="32" t="s">
        <v>1610</v>
      </c>
      <c r="R1043" s="72" t="s">
        <v>1612</v>
      </c>
      <c r="S1043" s="85" t="s">
        <v>3681</v>
      </c>
      <c r="T1043" s="72" t="s">
        <v>1614</v>
      </c>
      <c r="U1043" s="32" t="s">
        <v>3682</v>
      </c>
      <c r="V1043" s="72" t="s">
        <v>1616</v>
      </c>
      <c r="W1043" s="32" t="s">
        <v>3683</v>
      </c>
      <c r="X1043" s="72" t="s">
        <v>1618</v>
      </c>
      <c r="Y1043" s="32">
        <v>-15.802777770000001</v>
      </c>
      <c r="Z1043" s="72" t="s">
        <v>1619</v>
      </c>
      <c r="AA1043" s="32">
        <v>-43.296944439999997</v>
      </c>
      <c r="AB1043" s="72" t="s">
        <v>1620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4">
      <c r="A1044" s="70">
        <v>1044</v>
      </c>
      <c r="B1044" s="74" t="s">
        <v>3684</v>
      </c>
      <c r="C1044" s="58" t="s">
        <v>812</v>
      </c>
      <c r="D1044" s="21" t="s">
        <v>1</v>
      </c>
      <c r="E1044" s="23" t="s">
        <v>1</v>
      </c>
      <c r="F1044" s="86" t="s">
        <v>844</v>
      </c>
      <c r="G1044" s="75" t="s">
        <v>926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2153</v>
      </c>
      <c r="P1044" s="72" t="s">
        <v>1609</v>
      </c>
      <c r="Q1044" s="32" t="s">
        <v>1610</v>
      </c>
      <c r="R1044" s="72" t="s">
        <v>1612</v>
      </c>
      <c r="S1044" s="85" t="s">
        <v>3685</v>
      </c>
      <c r="T1044" s="72" t="s">
        <v>1614</v>
      </c>
      <c r="U1044" s="32" t="s">
        <v>3686</v>
      </c>
      <c r="V1044" s="72" t="s">
        <v>1616</v>
      </c>
      <c r="W1044" s="32" t="s">
        <v>3687</v>
      </c>
      <c r="X1044" s="72" t="s">
        <v>1618</v>
      </c>
      <c r="Y1044" s="32">
        <v>-24.433888880000001</v>
      </c>
      <c r="Z1044" s="72" t="s">
        <v>1619</v>
      </c>
      <c r="AA1044" s="32">
        <v>-51.953888880000001</v>
      </c>
      <c r="AB1044" s="72" t="s">
        <v>1620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4">
      <c r="A1045" s="70">
        <v>1045</v>
      </c>
      <c r="B1045" s="74" t="s">
        <v>3688</v>
      </c>
      <c r="C1045" s="58" t="s">
        <v>812</v>
      </c>
      <c r="D1045" s="21" t="s">
        <v>1</v>
      </c>
      <c r="E1045" s="23" t="s">
        <v>1</v>
      </c>
      <c r="F1045" s="86" t="s">
        <v>844</v>
      </c>
      <c r="G1045" s="75" t="s">
        <v>916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2153</v>
      </c>
      <c r="P1045" s="72" t="s">
        <v>1609</v>
      </c>
      <c r="Q1045" s="32" t="s">
        <v>2152</v>
      </c>
      <c r="R1045" s="72" t="s">
        <v>1612</v>
      </c>
      <c r="S1045" s="85" t="s">
        <v>3689</v>
      </c>
      <c r="T1045" s="72" t="s">
        <v>1614</v>
      </c>
      <c r="U1045" s="32" t="s">
        <v>3690</v>
      </c>
      <c r="V1045" s="72" t="s">
        <v>1616</v>
      </c>
      <c r="W1045" s="32" t="s">
        <v>3691</v>
      </c>
      <c r="X1045" s="72" t="s">
        <v>1618</v>
      </c>
      <c r="Y1045" s="32">
        <v>-13.41111111</v>
      </c>
      <c r="Z1045" s="72" t="s">
        <v>1619</v>
      </c>
      <c r="AA1045" s="32">
        <v>-54.75222222</v>
      </c>
      <c r="AB1045" s="72" t="s">
        <v>1620</v>
      </c>
      <c r="AC1045" s="87" t="s">
        <v>3692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4">
      <c r="A1046" s="70">
        <v>1046</v>
      </c>
      <c r="B1046" s="74" t="s">
        <v>3693</v>
      </c>
      <c r="C1046" s="58" t="s">
        <v>812</v>
      </c>
      <c r="D1046" s="21" t="s">
        <v>1</v>
      </c>
      <c r="E1046" s="23" t="s">
        <v>1</v>
      </c>
      <c r="F1046" s="86" t="s">
        <v>844</v>
      </c>
      <c r="G1046" s="75" t="s">
        <v>878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2153</v>
      </c>
      <c r="P1046" s="72" t="s">
        <v>1609</v>
      </c>
      <c r="Q1046" s="32" t="s">
        <v>1610</v>
      </c>
      <c r="R1046" s="72" t="s">
        <v>1612</v>
      </c>
      <c r="S1046" s="85" t="s">
        <v>2678</v>
      </c>
      <c r="T1046" s="72" t="s">
        <v>1614</v>
      </c>
      <c r="U1046" s="32" t="s">
        <v>3694</v>
      </c>
      <c r="V1046" s="72" t="s">
        <v>1616</v>
      </c>
      <c r="W1046" s="32" t="s">
        <v>3695</v>
      </c>
      <c r="X1046" s="72" t="s">
        <v>1618</v>
      </c>
      <c r="Y1046" s="32">
        <v>-8.0911110999999991</v>
      </c>
      <c r="Z1046" s="72" t="s">
        <v>1619</v>
      </c>
      <c r="AA1046" s="32">
        <v>-60.380555540000003</v>
      </c>
      <c r="AB1046" s="72" t="s">
        <v>1620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4">
      <c r="A1047" s="70">
        <v>1047</v>
      </c>
      <c r="B1047" s="74" t="s">
        <v>3696</v>
      </c>
      <c r="C1047" s="58" t="s">
        <v>812</v>
      </c>
      <c r="D1047" s="21" t="s">
        <v>1</v>
      </c>
      <c r="E1047" s="23" t="s">
        <v>1</v>
      </c>
      <c r="F1047" s="86" t="s">
        <v>844</v>
      </c>
      <c r="G1047" s="75" t="s">
        <v>930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2153</v>
      </c>
      <c r="P1047" s="72" t="s">
        <v>1609</v>
      </c>
      <c r="Q1047" s="32" t="s">
        <v>1610</v>
      </c>
      <c r="R1047" s="72" t="s">
        <v>1612</v>
      </c>
      <c r="S1047" s="85" t="s">
        <v>3697</v>
      </c>
      <c r="T1047" s="72" t="s">
        <v>1614</v>
      </c>
      <c r="U1047" s="32" t="s">
        <v>3698</v>
      </c>
      <c r="V1047" s="72" t="s">
        <v>1616</v>
      </c>
      <c r="W1047" s="32" t="s">
        <v>3699</v>
      </c>
      <c r="X1047" s="72" t="s">
        <v>1618</v>
      </c>
      <c r="Y1047" s="32">
        <v>-26.406388880000002</v>
      </c>
      <c r="Z1047" s="72" t="s">
        <v>1619</v>
      </c>
      <c r="AA1047" s="32">
        <v>-52.850277769999998</v>
      </c>
      <c r="AB1047" s="72" t="s">
        <v>1620</v>
      </c>
      <c r="AC1047" s="87" t="s">
        <v>3700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4">
      <c r="A1048" s="70">
        <v>1048</v>
      </c>
      <c r="B1048" s="74" t="s">
        <v>3701</v>
      </c>
      <c r="C1048" s="58" t="s">
        <v>812</v>
      </c>
      <c r="D1048" s="21" t="s">
        <v>1</v>
      </c>
      <c r="E1048" s="23" t="s">
        <v>1</v>
      </c>
      <c r="F1048" s="86" t="s">
        <v>844</v>
      </c>
      <c r="G1048" s="75" t="s">
        <v>884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2153</v>
      </c>
      <c r="P1048" s="72" t="s">
        <v>1609</v>
      </c>
      <c r="Q1048" s="32" t="s">
        <v>2152</v>
      </c>
      <c r="R1048" s="72" t="s">
        <v>1612</v>
      </c>
      <c r="S1048" s="85" t="s">
        <v>3702</v>
      </c>
      <c r="T1048" s="72" t="s">
        <v>1614</v>
      </c>
      <c r="U1048" s="32" t="s">
        <v>3703</v>
      </c>
      <c r="V1048" s="72" t="s">
        <v>1616</v>
      </c>
      <c r="W1048" s="32" t="s">
        <v>3704</v>
      </c>
      <c r="X1048" s="72" t="s">
        <v>1618</v>
      </c>
      <c r="Y1048" s="32">
        <v>-4.2438888800000001</v>
      </c>
      <c r="Z1048" s="72" t="s">
        <v>1619</v>
      </c>
      <c r="AA1048" s="32">
        <v>-49.939444440000003</v>
      </c>
      <c r="AB1048" s="72" t="s">
        <v>1620</v>
      </c>
      <c r="AC1048" s="87" t="s">
        <v>3705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4">
      <c r="A1049" s="70">
        <v>1049</v>
      </c>
      <c r="B1049" s="74" t="s">
        <v>3706</v>
      </c>
      <c r="C1049" s="58" t="s">
        <v>812</v>
      </c>
      <c r="D1049" s="21" t="s">
        <v>1</v>
      </c>
      <c r="E1049" s="23" t="s">
        <v>1</v>
      </c>
      <c r="F1049" s="86" t="s">
        <v>844</v>
      </c>
      <c r="G1049" s="75" t="s">
        <v>884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2153</v>
      </c>
      <c r="P1049" s="72" t="s">
        <v>1609</v>
      </c>
      <c r="Q1049" s="32" t="s">
        <v>2152</v>
      </c>
      <c r="R1049" s="72" t="s">
        <v>1612</v>
      </c>
      <c r="S1049" s="85" t="s">
        <v>3707</v>
      </c>
      <c r="T1049" s="72" t="s">
        <v>1614</v>
      </c>
      <c r="U1049" s="32" t="s">
        <v>3708</v>
      </c>
      <c r="V1049" s="72" t="s">
        <v>1616</v>
      </c>
      <c r="W1049" s="32" t="s">
        <v>3709</v>
      </c>
      <c r="X1049" s="72" t="s">
        <v>1618</v>
      </c>
      <c r="Y1049" s="32">
        <v>-1.88083332</v>
      </c>
      <c r="Z1049" s="72" t="s">
        <v>1619</v>
      </c>
      <c r="AA1049" s="32">
        <v>-55.519722209999998</v>
      </c>
      <c r="AB1049" s="72" t="s">
        <v>1620</v>
      </c>
      <c r="AC1049" s="87" t="s">
        <v>3710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4">
      <c r="A1050" s="70">
        <v>1050</v>
      </c>
      <c r="B1050" s="74" t="s">
        <v>3711</v>
      </c>
      <c r="C1050" s="58" t="s">
        <v>812</v>
      </c>
      <c r="D1050" s="21" t="s">
        <v>1</v>
      </c>
      <c r="E1050" s="23" t="s">
        <v>1</v>
      </c>
      <c r="F1050" s="86" t="s">
        <v>844</v>
      </c>
      <c r="G1050" s="75" t="s">
        <v>900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2153</v>
      </c>
      <c r="P1050" s="72" t="s">
        <v>1609</v>
      </c>
      <c r="Q1050" s="32" t="s">
        <v>1610</v>
      </c>
      <c r="R1050" s="72" t="s">
        <v>1612</v>
      </c>
      <c r="S1050" s="85" t="s">
        <v>3712</v>
      </c>
      <c r="T1050" s="72" t="s">
        <v>1614</v>
      </c>
      <c r="U1050" s="32" t="s">
        <v>3713</v>
      </c>
      <c r="V1050" s="72" t="s">
        <v>1616</v>
      </c>
      <c r="W1050" s="32" t="s">
        <v>3714</v>
      </c>
      <c r="X1050" s="72" t="s">
        <v>1618</v>
      </c>
      <c r="Y1050" s="32">
        <v>-6.9741666599999999</v>
      </c>
      <c r="Z1050" s="72" t="s">
        <v>1619</v>
      </c>
      <c r="AA1050" s="32">
        <v>-42.146944439999999</v>
      </c>
      <c r="AB1050" s="72" t="s">
        <v>1620</v>
      </c>
      <c r="AC1050" s="87" t="s">
        <v>3715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4">
      <c r="A1051" s="70">
        <v>1051</v>
      </c>
      <c r="B1051" s="74" t="s">
        <v>3716</v>
      </c>
      <c r="C1051" s="58" t="s">
        <v>812</v>
      </c>
      <c r="D1051" s="21" t="s">
        <v>1</v>
      </c>
      <c r="E1051" s="23" t="s">
        <v>1</v>
      </c>
      <c r="F1051" s="86" t="s">
        <v>844</v>
      </c>
      <c r="G1051" s="75" t="s">
        <v>892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2153</v>
      </c>
      <c r="P1051" s="72" t="s">
        <v>1609</v>
      </c>
      <c r="Q1051" s="32" t="s">
        <v>1610</v>
      </c>
      <c r="R1051" s="72" t="s">
        <v>1612</v>
      </c>
      <c r="S1051" s="85" t="s">
        <v>2522</v>
      </c>
      <c r="T1051" s="72" t="s">
        <v>1614</v>
      </c>
      <c r="U1051" s="32" t="s">
        <v>3717</v>
      </c>
      <c r="V1051" s="72" t="s">
        <v>1616</v>
      </c>
      <c r="W1051" s="32" t="s">
        <v>3718</v>
      </c>
      <c r="X1051" s="72" t="s">
        <v>1618</v>
      </c>
      <c r="Y1051" s="32">
        <v>3.8136111100000001</v>
      </c>
      <c r="Z1051" s="72" t="s">
        <v>1619</v>
      </c>
      <c r="AA1051" s="32">
        <v>-51.862499999999997</v>
      </c>
      <c r="AB1051" s="72" t="s">
        <v>1620</v>
      </c>
      <c r="AC1051" s="87" t="s">
        <v>3719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4">
      <c r="A1052" s="70">
        <v>1052</v>
      </c>
      <c r="B1052" s="74" t="s">
        <v>3720</v>
      </c>
      <c r="C1052" s="58" t="s">
        <v>812</v>
      </c>
      <c r="D1052" s="21" t="s">
        <v>1</v>
      </c>
      <c r="E1052" s="23" t="s">
        <v>1</v>
      </c>
      <c r="F1052" s="86" t="s">
        <v>844</v>
      </c>
      <c r="G1052" s="75" t="s">
        <v>934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2153</v>
      </c>
      <c r="P1052" s="72" t="s">
        <v>1609</v>
      </c>
      <c r="Q1052" s="32" t="s">
        <v>1610</v>
      </c>
      <c r="R1052" s="72" t="s">
        <v>1612</v>
      </c>
      <c r="S1052" s="85" t="s">
        <v>3721</v>
      </c>
      <c r="T1052" s="72" t="s">
        <v>1614</v>
      </c>
      <c r="U1052" s="32" t="s">
        <v>3722</v>
      </c>
      <c r="V1052" s="72" t="s">
        <v>1616</v>
      </c>
      <c r="W1052" s="32" t="s">
        <v>3723</v>
      </c>
      <c r="X1052" s="72" t="s">
        <v>1618</v>
      </c>
      <c r="Y1052" s="32">
        <v>-20.715</v>
      </c>
      <c r="Z1052" s="72" t="s">
        <v>1619</v>
      </c>
      <c r="AA1052" s="32">
        <v>-44.86444444</v>
      </c>
      <c r="AB1052" s="72" t="s">
        <v>1620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4">
      <c r="A1053" s="70">
        <v>1053</v>
      </c>
      <c r="B1053" s="74" t="s">
        <v>3724</v>
      </c>
      <c r="C1053" s="58" t="s">
        <v>812</v>
      </c>
      <c r="D1053" s="21" t="s">
        <v>1</v>
      </c>
      <c r="E1053" s="23" t="s">
        <v>1</v>
      </c>
      <c r="F1053" s="86" t="s">
        <v>844</v>
      </c>
      <c r="G1053" s="75" t="s">
        <v>908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2153</v>
      </c>
      <c r="P1053" s="72" t="s">
        <v>1609</v>
      </c>
      <c r="Q1053" s="32" t="s">
        <v>1610</v>
      </c>
      <c r="R1053" s="72" t="s">
        <v>1612</v>
      </c>
      <c r="S1053" s="85" t="s">
        <v>3725</v>
      </c>
      <c r="T1053" s="72" t="s">
        <v>1614</v>
      </c>
      <c r="U1053" s="32" t="s">
        <v>3726</v>
      </c>
      <c r="V1053" s="72" t="s">
        <v>1616</v>
      </c>
      <c r="W1053" s="32" t="s">
        <v>1964</v>
      </c>
      <c r="X1053" s="72" t="s">
        <v>1618</v>
      </c>
      <c r="Y1053" s="32">
        <v>-7.8858333299999996</v>
      </c>
      <c r="Z1053" s="72" t="s">
        <v>1619</v>
      </c>
      <c r="AA1053" s="32">
        <v>-40.102777770000003</v>
      </c>
      <c r="AB1053" s="72" t="s">
        <v>1620</v>
      </c>
      <c r="AC1053" s="87" t="s">
        <v>3727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4">
      <c r="A1054" s="70">
        <v>1054</v>
      </c>
      <c r="B1054" s="74" t="s">
        <v>3728</v>
      </c>
      <c r="C1054" s="58" t="s">
        <v>812</v>
      </c>
      <c r="D1054" s="21" t="s">
        <v>1</v>
      </c>
      <c r="E1054" s="23" t="s">
        <v>1</v>
      </c>
      <c r="F1054" s="86" t="s">
        <v>844</v>
      </c>
      <c r="G1054" s="75" t="s">
        <v>940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2153</v>
      </c>
      <c r="P1054" s="72" t="s">
        <v>1609</v>
      </c>
      <c r="Q1054" s="32" t="s">
        <v>1610</v>
      </c>
      <c r="R1054" s="72" t="s">
        <v>1612</v>
      </c>
      <c r="S1054" s="85" t="s">
        <v>3729</v>
      </c>
      <c r="T1054" s="72" t="s">
        <v>1614</v>
      </c>
      <c r="U1054" s="32" t="s">
        <v>3730</v>
      </c>
      <c r="V1054" s="72" t="s">
        <v>1616</v>
      </c>
      <c r="W1054" s="32" t="s">
        <v>3731</v>
      </c>
      <c r="X1054" s="72" t="s">
        <v>1618</v>
      </c>
      <c r="Y1054" s="32">
        <v>-23.000555550000001</v>
      </c>
      <c r="Z1054" s="72" t="s">
        <v>1619</v>
      </c>
      <c r="AA1054" s="32">
        <v>-49.84333333</v>
      </c>
      <c r="AB1054" s="72" t="s">
        <v>1620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4">
      <c r="A1055" s="70">
        <v>1055</v>
      </c>
      <c r="B1055" s="74" t="s">
        <v>3732</v>
      </c>
      <c r="C1055" s="58" t="s">
        <v>812</v>
      </c>
      <c r="D1055" s="21" t="s">
        <v>1</v>
      </c>
      <c r="E1055" s="23" t="s">
        <v>1</v>
      </c>
      <c r="F1055" s="86" t="s">
        <v>844</v>
      </c>
      <c r="G1055" s="75" t="s">
        <v>934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2153</v>
      </c>
      <c r="P1055" s="72" t="s">
        <v>1609</v>
      </c>
      <c r="Q1055" s="32" t="s">
        <v>1610</v>
      </c>
      <c r="R1055" s="72" t="s">
        <v>1612</v>
      </c>
      <c r="S1055" s="85" t="s">
        <v>3733</v>
      </c>
      <c r="T1055" s="72" t="s">
        <v>1614</v>
      </c>
      <c r="U1055" s="32" t="s">
        <v>3734</v>
      </c>
      <c r="V1055" s="72" t="s">
        <v>1616</v>
      </c>
      <c r="W1055" s="32" t="s">
        <v>3735</v>
      </c>
      <c r="X1055" s="72" t="s">
        <v>1618</v>
      </c>
      <c r="Y1055" s="32">
        <v>-20.556666660000001</v>
      </c>
      <c r="Z1055" s="72" t="s">
        <v>1619</v>
      </c>
      <c r="AA1055" s="32">
        <v>-43.756111109999999</v>
      </c>
      <c r="AB1055" s="72" t="s">
        <v>1620</v>
      </c>
      <c r="AC1055" s="87" t="s">
        <v>3736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4">
      <c r="A1056" s="70">
        <v>1056</v>
      </c>
      <c r="B1056" s="74" t="s">
        <v>3737</v>
      </c>
      <c r="C1056" s="58" t="s">
        <v>812</v>
      </c>
      <c r="D1056" s="21" t="s">
        <v>1</v>
      </c>
      <c r="E1056" s="23" t="s">
        <v>1</v>
      </c>
      <c r="F1056" s="86" t="s">
        <v>844</v>
      </c>
      <c r="G1056" s="75" t="s">
        <v>884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2153</v>
      </c>
      <c r="P1056" s="72" t="s">
        <v>1609</v>
      </c>
      <c r="Q1056" s="32" t="s">
        <v>1610</v>
      </c>
      <c r="R1056" s="72" t="s">
        <v>1612</v>
      </c>
      <c r="S1056" s="85" t="s">
        <v>2989</v>
      </c>
      <c r="T1056" s="72" t="s">
        <v>1614</v>
      </c>
      <c r="U1056" s="32" t="s">
        <v>3738</v>
      </c>
      <c r="V1056" s="72" t="s">
        <v>1616</v>
      </c>
      <c r="W1056" s="32" t="s">
        <v>3739</v>
      </c>
      <c r="X1056" s="72" t="s">
        <v>1618</v>
      </c>
      <c r="Y1056" s="32">
        <v>-3.8436110999999999</v>
      </c>
      <c r="Z1056" s="72" t="s">
        <v>1619</v>
      </c>
      <c r="AA1056" s="32">
        <v>-50.638055549999997</v>
      </c>
      <c r="AB1056" s="72" t="s">
        <v>1620</v>
      </c>
      <c r="AC1056" s="87" t="s">
        <v>3740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4">
      <c r="A1057" s="70">
        <v>1057</v>
      </c>
      <c r="B1057" s="74" t="s">
        <v>3741</v>
      </c>
      <c r="C1057" s="58" t="s">
        <v>812</v>
      </c>
      <c r="D1057" s="21" t="s">
        <v>1</v>
      </c>
      <c r="E1057" s="23" t="s">
        <v>1</v>
      </c>
      <c r="F1057" s="86" t="s">
        <v>844</v>
      </c>
      <c r="G1057" s="75" t="s">
        <v>908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2153</v>
      </c>
      <c r="P1057" s="72" t="s">
        <v>1609</v>
      </c>
      <c r="Q1057" s="32" t="s">
        <v>1610</v>
      </c>
      <c r="R1057" s="72" t="s">
        <v>1612</v>
      </c>
      <c r="S1057" s="85" t="s">
        <v>2812</v>
      </c>
      <c r="T1057" s="72" t="s">
        <v>1614</v>
      </c>
      <c r="U1057" s="32" t="s">
        <v>3742</v>
      </c>
      <c r="V1057" s="72" t="s">
        <v>1616</v>
      </c>
      <c r="W1057" s="32" t="s">
        <v>3743</v>
      </c>
      <c r="X1057" s="72" t="s">
        <v>1618</v>
      </c>
      <c r="Y1057" s="32">
        <v>-8.6666666600000006</v>
      </c>
      <c r="Z1057" s="72" t="s">
        <v>1619</v>
      </c>
      <c r="AA1057" s="32">
        <v>-35.568055540000003</v>
      </c>
      <c r="AB1057" s="72" t="s">
        <v>1620</v>
      </c>
      <c r="AC1057" s="87" t="s">
        <v>3744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4">
      <c r="A1058" s="70">
        <v>1058</v>
      </c>
      <c r="B1058" s="74" t="s">
        <v>3745</v>
      </c>
      <c r="C1058" s="58" t="s">
        <v>812</v>
      </c>
      <c r="D1058" s="21" t="s">
        <v>1</v>
      </c>
      <c r="E1058" s="23" t="s">
        <v>1</v>
      </c>
      <c r="F1058" s="86" t="s">
        <v>844</v>
      </c>
      <c r="G1058" s="75" t="s">
        <v>890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2153</v>
      </c>
      <c r="P1058" s="72" t="s">
        <v>1609</v>
      </c>
      <c r="Q1058" s="32" t="s">
        <v>1610</v>
      </c>
      <c r="R1058" s="72" t="s">
        <v>1612</v>
      </c>
      <c r="S1058" s="85" t="s">
        <v>3746</v>
      </c>
      <c r="T1058" s="72" t="s">
        <v>1614</v>
      </c>
      <c r="U1058" s="32" t="s">
        <v>3747</v>
      </c>
      <c r="V1058" s="72" t="s">
        <v>1616</v>
      </c>
      <c r="W1058" s="32" t="s">
        <v>1973</v>
      </c>
      <c r="X1058" s="72" t="s">
        <v>1618</v>
      </c>
      <c r="Y1058" s="32">
        <v>-10.147777769999999</v>
      </c>
      <c r="Z1058" s="72" t="s">
        <v>1619</v>
      </c>
      <c r="AA1058" s="32">
        <v>-48.314444440000003</v>
      </c>
      <c r="AB1058" s="72" t="s">
        <v>1620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4">
      <c r="A1059" s="70">
        <v>1059</v>
      </c>
      <c r="B1059" s="74" t="s">
        <v>3748</v>
      </c>
      <c r="C1059" s="58" t="s">
        <v>812</v>
      </c>
      <c r="D1059" s="21" t="s">
        <v>1</v>
      </c>
      <c r="E1059" s="23" t="s">
        <v>1</v>
      </c>
      <c r="F1059" s="86" t="s">
        <v>844</v>
      </c>
      <c r="G1059" s="75" t="s">
        <v>932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2153</v>
      </c>
      <c r="P1059" s="72" t="s">
        <v>1609</v>
      </c>
      <c r="Q1059" s="32" t="s">
        <v>2152</v>
      </c>
      <c r="R1059" s="72" t="s">
        <v>1612</v>
      </c>
      <c r="S1059" s="85" t="s">
        <v>3749</v>
      </c>
      <c r="T1059" s="72" t="s">
        <v>1614</v>
      </c>
      <c r="U1059" s="32" t="s">
        <v>3750</v>
      </c>
      <c r="V1059" s="72" t="s">
        <v>1616</v>
      </c>
      <c r="W1059" s="32" t="s">
        <v>3751</v>
      </c>
      <c r="X1059" s="72" t="s">
        <v>1618</v>
      </c>
      <c r="Y1059" s="32">
        <v>-27.920277769999998</v>
      </c>
      <c r="Z1059" s="72" t="s">
        <v>1619</v>
      </c>
      <c r="AA1059" s="32">
        <v>-53.318055540000003</v>
      </c>
      <c r="AB1059" s="72" t="s">
        <v>1620</v>
      </c>
      <c r="AC1059" s="87" t="s">
        <v>3752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4">
      <c r="A1060" s="70">
        <v>1060</v>
      </c>
      <c r="B1060" s="74" t="s">
        <v>3753</v>
      </c>
      <c r="C1060" s="58" t="s">
        <v>812</v>
      </c>
      <c r="D1060" s="21" t="s">
        <v>1</v>
      </c>
      <c r="E1060" s="23" t="s">
        <v>1</v>
      </c>
      <c r="F1060" s="86" t="s">
        <v>844</v>
      </c>
      <c r="G1060" s="75" t="s">
        <v>910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2153</v>
      </c>
      <c r="P1060" s="72" t="s">
        <v>1609</v>
      </c>
      <c r="Q1060" s="32" t="s">
        <v>2152</v>
      </c>
      <c r="R1060" s="72" t="s">
        <v>1612</v>
      </c>
      <c r="S1060" s="85" t="s">
        <v>3131</v>
      </c>
      <c r="T1060" s="72" t="s">
        <v>1614</v>
      </c>
      <c r="U1060" s="32" t="s">
        <v>3754</v>
      </c>
      <c r="V1060" s="72" t="s">
        <v>1616</v>
      </c>
      <c r="W1060" s="32" t="s">
        <v>1976</v>
      </c>
      <c r="X1060" s="72" t="s">
        <v>1618</v>
      </c>
      <c r="Y1060" s="32">
        <v>-9.4202777700000002</v>
      </c>
      <c r="Z1060" s="72" t="s">
        <v>1619</v>
      </c>
      <c r="AA1060" s="32">
        <v>-36.620277770000001</v>
      </c>
      <c r="AB1060" s="72" t="s">
        <v>1620</v>
      </c>
      <c r="AC1060" s="87" t="s">
        <v>3755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4">
      <c r="A1061" s="70">
        <v>1061</v>
      </c>
      <c r="B1061" s="74" t="s">
        <v>3756</v>
      </c>
      <c r="C1061" s="58" t="s">
        <v>812</v>
      </c>
      <c r="D1061" s="21" t="s">
        <v>1</v>
      </c>
      <c r="E1061" s="23" t="s">
        <v>1</v>
      </c>
      <c r="F1061" s="86" t="s">
        <v>844</v>
      </c>
      <c r="G1061" s="75" t="s">
        <v>910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2153</v>
      </c>
      <c r="P1061" s="72" t="s">
        <v>1609</v>
      </c>
      <c r="Q1061" s="32" t="s">
        <v>1610</v>
      </c>
      <c r="R1061" s="72" t="s">
        <v>1612</v>
      </c>
      <c r="S1061" s="85" t="s">
        <v>3757</v>
      </c>
      <c r="T1061" s="72" t="s">
        <v>1614</v>
      </c>
      <c r="U1061" s="32" t="s">
        <v>3758</v>
      </c>
      <c r="V1061" s="72" t="s">
        <v>1616</v>
      </c>
      <c r="W1061" s="32" t="s">
        <v>3759</v>
      </c>
      <c r="X1061" s="72" t="s">
        <v>1618</v>
      </c>
      <c r="Y1061" s="32">
        <v>-9.7491666600000002</v>
      </c>
      <c r="Z1061" s="72" t="s">
        <v>1619</v>
      </c>
      <c r="AA1061" s="32">
        <v>-37.430833319999998</v>
      </c>
      <c r="AB1061" s="72" t="s">
        <v>1620</v>
      </c>
      <c r="AC1061" s="87" t="s">
        <v>3760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4">
      <c r="A1062" s="70">
        <v>1062</v>
      </c>
      <c r="B1062" s="74" t="s">
        <v>3761</v>
      </c>
      <c r="C1062" s="58" t="s">
        <v>812</v>
      </c>
      <c r="D1062" s="21" t="s">
        <v>1</v>
      </c>
      <c r="E1062" s="23" t="s">
        <v>1</v>
      </c>
      <c r="F1062" s="86" t="s">
        <v>844</v>
      </c>
      <c r="G1062" s="75" t="s">
        <v>934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2153</v>
      </c>
      <c r="P1062" s="72" t="s">
        <v>1609</v>
      </c>
      <c r="Q1062" s="32" t="s">
        <v>1610</v>
      </c>
      <c r="R1062" s="72" t="s">
        <v>1612</v>
      </c>
      <c r="S1062" s="85" t="s">
        <v>3762</v>
      </c>
      <c r="T1062" s="72" t="s">
        <v>1614</v>
      </c>
      <c r="U1062" s="32" t="s">
        <v>3763</v>
      </c>
      <c r="V1062" s="72" t="s">
        <v>1616</v>
      </c>
      <c r="W1062" s="32" t="s">
        <v>3764</v>
      </c>
      <c r="X1062" s="72" t="s">
        <v>1618</v>
      </c>
      <c r="Y1062" s="32">
        <v>-17.244444439999999</v>
      </c>
      <c r="Z1062" s="72" t="s">
        <v>1619</v>
      </c>
      <c r="AA1062" s="32">
        <v>-46.88166666</v>
      </c>
      <c r="AB1062" s="72" t="s">
        <v>1620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4">
      <c r="A1063" s="70">
        <v>1063</v>
      </c>
      <c r="B1063" s="74" t="s">
        <v>3765</v>
      </c>
      <c r="C1063" s="58" t="s">
        <v>812</v>
      </c>
      <c r="D1063" s="21" t="s">
        <v>1</v>
      </c>
      <c r="E1063" s="23" t="s">
        <v>1</v>
      </c>
      <c r="F1063" s="86" t="s">
        <v>844</v>
      </c>
      <c r="G1063" s="75" t="s">
        <v>884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2153</v>
      </c>
      <c r="P1063" s="72" t="s">
        <v>1609</v>
      </c>
      <c r="Q1063" s="32" t="s">
        <v>1610</v>
      </c>
      <c r="R1063" s="72" t="s">
        <v>1612</v>
      </c>
      <c r="S1063" s="85" t="s">
        <v>3766</v>
      </c>
      <c r="T1063" s="72" t="s">
        <v>1614</v>
      </c>
      <c r="U1063" s="32" t="s">
        <v>3767</v>
      </c>
      <c r="V1063" s="72" t="s">
        <v>1616</v>
      </c>
      <c r="W1063" s="32" t="s">
        <v>3768</v>
      </c>
      <c r="X1063" s="72" t="s">
        <v>1618</v>
      </c>
      <c r="Y1063" s="32">
        <v>-2.90055555</v>
      </c>
      <c r="Z1063" s="72" t="s">
        <v>1619</v>
      </c>
      <c r="AA1063" s="32">
        <v>-47.494999989999997</v>
      </c>
      <c r="AB1063" s="72" t="s">
        <v>1620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4">
      <c r="A1064" s="70">
        <v>1064</v>
      </c>
      <c r="B1064" s="74" t="s">
        <v>3769</v>
      </c>
      <c r="C1064" s="58" t="s">
        <v>812</v>
      </c>
      <c r="D1064" s="21" t="s">
        <v>1</v>
      </c>
      <c r="E1064" s="23" t="s">
        <v>1</v>
      </c>
      <c r="F1064" s="86" t="s">
        <v>844</v>
      </c>
      <c r="G1064" s="75" t="s">
        <v>890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2153</v>
      </c>
      <c r="P1064" s="72" t="s">
        <v>1609</v>
      </c>
      <c r="Q1064" s="32" t="s">
        <v>1610</v>
      </c>
      <c r="R1064" s="72" t="s">
        <v>1612</v>
      </c>
      <c r="S1064" s="85" t="s">
        <v>3770</v>
      </c>
      <c r="T1064" s="72" t="s">
        <v>1614</v>
      </c>
      <c r="U1064" s="32" t="s">
        <v>3771</v>
      </c>
      <c r="V1064" s="72" t="s">
        <v>1616</v>
      </c>
      <c r="W1064" s="32" t="s">
        <v>3772</v>
      </c>
      <c r="X1064" s="72" t="s">
        <v>1618</v>
      </c>
      <c r="Y1064" s="32">
        <v>-12.615</v>
      </c>
      <c r="Z1064" s="72" t="s">
        <v>1619</v>
      </c>
      <c r="AA1064" s="32">
        <v>-47.871944429999999</v>
      </c>
      <c r="AB1064" s="72" t="s">
        <v>1620</v>
      </c>
      <c r="AC1064" s="87" t="s">
        <v>3773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4">
      <c r="A1065" s="70">
        <v>1065</v>
      </c>
      <c r="B1065" s="74" t="s">
        <v>3774</v>
      </c>
      <c r="C1065" s="58" t="s">
        <v>812</v>
      </c>
      <c r="D1065" s="21" t="s">
        <v>1</v>
      </c>
      <c r="E1065" s="23" t="s">
        <v>1</v>
      </c>
      <c r="F1065" s="86" t="s">
        <v>844</v>
      </c>
      <c r="G1065" s="75" t="s">
        <v>922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2153</v>
      </c>
      <c r="P1065" s="72" t="s">
        <v>1609</v>
      </c>
      <c r="Q1065" s="32" t="s">
        <v>1610</v>
      </c>
      <c r="R1065" s="72" t="s">
        <v>1612</v>
      </c>
      <c r="S1065" s="85" t="s">
        <v>3775</v>
      </c>
      <c r="T1065" s="72" t="s">
        <v>1614</v>
      </c>
      <c r="U1065" s="32" t="s">
        <v>3776</v>
      </c>
      <c r="V1065" s="72" t="s">
        <v>1616</v>
      </c>
      <c r="W1065" s="32" t="s">
        <v>3777</v>
      </c>
      <c r="X1065" s="72" t="s">
        <v>1618</v>
      </c>
      <c r="Y1065" s="32">
        <v>-19.695555550000002</v>
      </c>
      <c r="Z1065" s="72" t="s">
        <v>1619</v>
      </c>
      <c r="AA1065" s="32">
        <v>-51.181666659999998</v>
      </c>
      <c r="AB1065" s="72" t="s">
        <v>1620</v>
      </c>
      <c r="AC1065" s="87" t="s">
        <v>3778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4">
      <c r="A1066" s="70">
        <v>1066</v>
      </c>
      <c r="B1066" s="74" t="s">
        <v>3779</v>
      </c>
      <c r="C1066" s="58" t="s">
        <v>812</v>
      </c>
      <c r="D1066" s="21" t="s">
        <v>1</v>
      </c>
      <c r="E1066" s="23" t="s">
        <v>1</v>
      </c>
      <c r="F1066" s="86" t="s">
        <v>844</v>
      </c>
      <c r="G1066" s="75" t="s">
        <v>926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2153</v>
      </c>
      <c r="P1066" s="72" t="s">
        <v>1609</v>
      </c>
      <c r="Q1066" s="32" t="s">
        <v>2152</v>
      </c>
      <c r="R1066" s="72" t="s">
        <v>1612</v>
      </c>
      <c r="S1066" s="85" t="s">
        <v>3327</v>
      </c>
      <c r="T1066" s="72" t="s">
        <v>1614</v>
      </c>
      <c r="U1066" s="32" t="s">
        <v>3780</v>
      </c>
      <c r="V1066" s="72" t="s">
        <v>1616</v>
      </c>
      <c r="W1066" s="32" t="s">
        <v>3781</v>
      </c>
      <c r="X1066" s="72" t="s">
        <v>1618</v>
      </c>
      <c r="Y1066" s="32">
        <v>-22.658333330000001</v>
      </c>
      <c r="Z1066" s="72" t="s">
        <v>1619</v>
      </c>
      <c r="AA1066" s="32">
        <v>-52.134444440000003</v>
      </c>
      <c r="AB1066" s="72" t="s">
        <v>1620</v>
      </c>
      <c r="AC1066" s="87" t="s">
        <v>3782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4">
      <c r="A1067" s="70">
        <v>1067</v>
      </c>
      <c r="B1067" s="74" t="s">
        <v>3783</v>
      </c>
      <c r="C1067" s="58" t="s">
        <v>812</v>
      </c>
      <c r="D1067" s="21" t="s">
        <v>1</v>
      </c>
      <c r="E1067" s="23" t="s">
        <v>1</v>
      </c>
      <c r="F1067" s="86" t="s">
        <v>844</v>
      </c>
      <c r="G1067" s="75" t="s">
        <v>916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2153</v>
      </c>
      <c r="P1067" s="72" t="s">
        <v>1609</v>
      </c>
      <c r="Q1067" s="32" t="s">
        <v>1610</v>
      </c>
      <c r="R1067" s="72" t="s">
        <v>1612</v>
      </c>
      <c r="S1067" s="85" t="s">
        <v>3784</v>
      </c>
      <c r="T1067" s="72" t="s">
        <v>1614</v>
      </c>
      <c r="U1067" s="32" t="s">
        <v>3785</v>
      </c>
      <c r="V1067" s="72" t="s">
        <v>1616</v>
      </c>
      <c r="W1067" s="32" t="s">
        <v>3786</v>
      </c>
      <c r="X1067" s="72" t="s">
        <v>1618</v>
      </c>
      <c r="Y1067" s="32">
        <v>-14.42138888</v>
      </c>
      <c r="Z1067" s="72" t="s">
        <v>1619</v>
      </c>
      <c r="AA1067" s="32">
        <v>-54.036111099999999</v>
      </c>
      <c r="AB1067" s="72" t="s">
        <v>1620</v>
      </c>
      <c r="AC1067" s="87" t="s">
        <v>3787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4">
      <c r="A1068" s="70">
        <v>1068</v>
      </c>
      <c r="B1068" s="74" t="s">
        <v>3788</v>
      </c>
      <c r="C1068" s="58" t="s">
        <v>812</v>
      </c>
      <c r="D1068" s="21" t="s">
        <v>1</v>
      </c>
      <c r="E1068" s="23" t="s">
        <v>1</v>
      </c>
      <c r="F1068" s="86" t="s">
        <v>844</v>
      </c>
      <c r="G1068" s="75" t="s">
        <v>924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2153</v>
      </c>
      <c r="P1068" s="72" t="s">
        <v>1609</v>
      </c>
      <c r="Q1068" s="32" t="s">
        <v>1610</v>
      </c>
      <c r="R1068" s="72" t="s">
        <v>1612</v>
      </c>
      <c r="S1068" s="85" t="s">
        <v>3789</v>
      </c>
      <c r="T1068" s="72" t="s">
        <v>1614</v>
      </c>
      <c r="U1068" s="32" t="s">
        <v>3790</v>
      </c>
      <c r="V1068" s="72" t="s">
        <v>1616</v>
      </c>
      <c r="W1068" s="32" t="s">
        <v>3791</v>
      </c>
      <c r="X1068" s="72" t="s">
        <v>1618</v>
      </c>
      <c r="Y1068" s="32">
        <v>-16.012222220000002</v>
      </c>
      <c r="Z1068" s="72" t="s">
        <v>1619</v>
      </c>
      <c r="AA1068" s="32">
        <v>-47.557499999999997</v>
      </c>
      <c r="AB1068" s="72" t="s">
        <v>1620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4">
      <c r="A1069" s="70">
        <v>1069</v>
      </c>
      <c r="B1069" s="74" t="s">
        <v>3792</v>
      </c>
      <c r="C1069" s="58" t="s">
        <v>812</v>
      </c>
      <c r="D1069" s="21" t="s">
        <v>1</v>
      </c>
      <c r="E1069" s="23" t="s">
        <v>1</v>
      </c>
      <c r="F1069" s="86" t="s">
        <v>844</v>
      </c>
      <c r="G1069" s="75" t="s">
        <v>942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2153</v>
      </c>
      <c r="P1069" s="72" t="s">
        <v>1609</v>
      </c>
      <c r="Q1069" s="32" t="s">
        <v>1610</v>
      </c>
      <c r="R1069" s="72" t="s">
        <v>1612</v>
      </c>
      <c r="S1069" s="85" t="s">
        <v>3793</v>
      </c>
      <c r="T1069" s="72" t="s">
        <v>1614</v>
      </c>
      <c r="U1069" s="32" t="s">
        <v>3794</v>
      </c>
      <c r="V1069" s="72" t="s">
        <v>1616</v>
      </c>
      <c r="W1069" s="32" t="s">
        <v>3795</v>
      </c>
      <c r="X1069" s="72" t="s">
        <v>1618</v>
      </c>
      <c r="Y1069" s="32">
        <v>-23.223611099999999</v>
      </c>
      <c r="Z1069" s="72" t="s">
        <v>1619</v>
      </c>
      <c r="AA1069" s="32">
        <v>-44.726944430000003</v>
      </c>
      <c r="AB1069" s="72" t="s">
        <v>1620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4">
      <c r="A1070" s="70">
        <v>1070</v>
      </c>
      <c r="B1070" s="74" t="s">
        <v>3796</v>
      </c>
      <c r="C1070" s="58" t="s">
        <v>812</v>
      </c>
      <c r="D1070" s="21" t="s">
        <v>1</v>
      </c>
      <c r="E1070" s="23" t="s">
        <v>1</v>
      </c>
      <c r="F1070" s="86" t="s">
        <v>844</v>
      </c>
      <c r="G1070" s="75" t="s">
        <v>920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2153</v>
      </c>
      <c r="P1070" s="72" t="s">
        <v>1609</v>
      </c>
      <c r="Q1070" s="32" t="s">
        <v>1610</v>
      </c>
      <c r="R1070" s="72" t="s">
        <v>1612</v>
      </c>
      <c r="S1070" s="85" t="s">
        <v>3797</v>
      </c>
      <c r="T1070" s="72" t="s">
        <v>1614</v>
      </c>
      <c r="U1070" s="32" t="s">
        <v>3798</v>
      </c>
      <c r="V1070" s="72" t="s">
        <v>1616</v>
      </c>
      <c r="W1070" s="32" t="s">
        <v>3799</v>
      </c>
      <c r="X1070" s="72" t="s">
        <v>1618</v>
      </c>
      <c r="Y1070" s="32">
        <v>-16.962499999999999</v>
      </c>
      <c r="Z1070" s="72" t="s">
        <v>1619</v>
      </c>
      <c r="AA1070" s="32">
        <v>-50.425555539999998</v>
      </c>
      <c r="AB1070" s="72" t="s">
        <v>1620</v>
      </c>
      <c r="AC1070" s="87" t="s">
        <v>3800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4">
      <c r="A1071" s="70">
        <v>1071</v>
      </c>
      <c r="B1071" s="74" t="s">
        <v>3801</v>
      </c>
      <c r="C1071" s="58" t="s">
        <v>812</v>
      </c>
      <c r="D1071" s="21" t="s">
        <v>1</v>
      </c>
      <c r="E1071" s="23" t="s">
        <v>1</v>
      </c>
      <c r="F1071" s="86" t="s">
        <v>844</v>
      </c>
      <c r="G1071" s="75" t="s">
        <v>878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2153</v>
      </c>
      <c r="P1071" s="72" t="s">
        <v>1609</v>
      </c>
      <c r="Q1071" s="32" t="s">
        <v>2152</v>
      </c>
      <c r="R1071" s="72" t="s">
        <v>1612</v>
      </c>
      <c r="S1071" s="85" t="s">
        <v>3802</v>
      </c>
      <c r="T1071" s="72" t="s">
        <v>1614</v>
      </c>
      <c r="U1071" s="32" t="s">
        <v>3803</v>
      </c>
      <c r="V1071" s="72" t="s">
        <v>1616</v>
      </c>
      <c r="W1071" s="32" t="s">
        <v>3804</v>
      </c>
      <c r="X1071" s="72" t="s">
        <v>1618</v>
      </c>
      <c r="Y1071" s="32">
        <v>-2.6391666599999999</v>
      </c>
      <c r="Z1071" s="72" t="s">
        <v>1619</v>
      </c>
      <c r="AA1071" s="32">
        <v>-56.756111109999999</v>
      </c>
      <c r="AB1071" s="72" t="s">
        <v>1620</v>
      </c>
      <c r="AC1071" s="87" t="s">
        <v>3805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4">
      <c r="A1072" s="70">
        <v>1072</v>
      </c>
      <c r="B1072" s="74" t="s">
        <v>3806</v>
      </c>
      <c r="C1072" s="58" t="s">
        <v>812</v>
      </c>
      <c r="D1072" s="21" t="s">
        <v>1</v>
      </c>
      <c r="E1072" s="23" t="s">
        <v>1</v>
      </c>
      <c r="F1072" s="86" t="s">
        <v>844</v>
      </c>
      <c r="G1072" s="75" t="s">
        <v>900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2153</v>
      </c>
      <c r="P1072" s="72" t="s">
        <v>1609</v>
      </c>
      <c r="Q1072" s="32" t="s">
        <v>2152</v>
      </c>
      <c r="R1072" s="72" t="s">
        <v>1612</v>
      </c>
      <c r="S1072" s="85" t="s">
        <v>3807</v>
      </c>
      <c r="T1072" s="72" t="s">
        <v>1614</v>
      </c>
      <c r="U1072" s="32" t="s">
        <v>3808</v>
      </c>
      <c r="V1072" s="72" t="s">
        <v>1616</v>
      </c>
      <c r="W1072" s="32" t="s">
        <v>3809</v>
      </c>
      <c r="X1072" s="72" t="s">
        <v>1618</v>
      </c>
      <c r="Y1072" s="32">
        <v>-3.0866666600000001</v>
      </c>
      <c r="Z1072" s="72" t="s">
        <v>1619</v>
      </c>
      <c r="AA1072" s="32">
        <v>-41.783055539999999</v>
      </c>
      <c r="AB1072" s="72" t="s">
        <v>1620</v>
      </c>
      <c r="AC1072" s="87" t="s">
        <v>3810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4">
      <c r="A1073" s="70">
        <v>1073</v>
      </c>
      <c r="B1073" s="74" t="s">
        <v>3811</v>
      </c>
      <c r="C1073" s="58" t="s">
        <v>812</v>
      </c>
      <c r="D1073" s="21" t="s">
        <v>1</v>
      </c>
      <c r="E1073" s="23" t="s">
        <v>1</v>
      </c>
      <c r="F1073" s="86" t="s">
        <v>844</v>
      </c>
      <c r="G1073" s="75" t="s">
        <v>932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2153</v>
      </c>
      <c r="P1073" s="72" t="s">
        <v>1609</v>
      </c>
      <c r="Q1073" s="32" t="s">
        <v>1610</v>
      </c>
      <c r="R1073" s="72" t="s">
        <v>1612</v>
      </c>
      <c r="S1073" s="85" t="s">
        <v>2554</v>
      </c>
      <c r="T1073" s="72" t="s">
        <v>1614</v>
      </c>
      <c r="U1073" s="32" t="s">
        <v>3812</v>
      </c>
      <c r="V1073" s="72" t="s">
        <v>1616</v>
      </c>
      <c r="W1073" s="32" t="s">
        <v>3813</v>
      </c>
      <c r="X1073" s="72" t="s">
        <v>1618</v>
      </c>
      <c r="Y1073" s="32">
        <v>-30.09666666</v>
      </c>
      <c r="Z1073" s="72" t="s">
        <v>1619</v>
      </c>
      <c r="AA1073" s="32">
        <v>-51.67388888</v>
      </c>
      <c r="AB1073" s="72" t="s">
        <v>1620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4">
      <c r="A1074" s="70">
        <v>1074</v>
      </c>
      <c r="B1074" s="74" t="s">
        <v>3814</v>
      </c>
      <c r="C1074" s="58" t="s">
        <v>812</v>
      </c>
      <c r="D1074" s="21" t="s">
        <v>1</v>
      </c>
      <c r="E1074" s="23" t="s">
        <v>1</v>
      </c>
      <c r="F1074" s="86" t="s">
        <v>844</v>
      </c>
      <c r="G1074" s="75" t="s">
        <v>886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2153</v>
      </c>
      <c r="P1074" s="72" t="s">
        <v>1609</v>
      </c>
      <c r="Q1074" s="32" t="s">
        <v>2152</v>
      </c>
      <c r="R1074" s="72" t="s">
        <v>1612</v>
      </c>
      <c r="S1074" s="85" t="s">
        <v>3815</v>
      </c>
      <c r="T1074" s="72" t="s">
        <v>1614</v>
      </c>
      <c r="U1074" s="32" t="s">
        <v>3816</v>
      </c>
      <c r="V1074" s="72" t="s">
        <v>1616</v>
      </c>
      <c r="W1074" s="32" t="s">
        <v>3817</v>
      </c>
      <c r="X1074" s="72" t="s">
        <v>1618</v>
      </c>
      <c r="Y1074" s="32">
        <v>-9.3583333300000007</v>
      </c>
      <c r="Z1074" s="72" t="s">
        <v>1619</v>
      </c>
      <c r="AA1074" s="32">
        <v>-69.926388880000005</v>
      </c>
      <c r="AB1074" s="72" t="s">
        <v>1620</v>
      </c>
      <c r="AC1074" s="87" t="s">
        <v>3818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4">
      <c r="A1075" s="70">
        <v>1075</v>
      </c>
      <c r="B1075" s="74" t="s">
        <v>3819</v>
      </c>
      <c r="C1075" s="58" t="s">
        <v>812</v>
      </c>
      <c r="D1075" s="21" t="s">
        <v>1</v>
      </c>
      <c r="E1075" s="23" t="s">
        <v>1</v>
      </c>
      <c r="F1075" s="86" t="s">
        <v>844</v>
      </c>
      <c r="G1075" s="75" t="s">
        <v>934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2153</v>
      </c>
      <c r="P1075" s="72" t="s">
        <v>1609</v>
      </c>
      <c r="Q1075" s="32" t="s">
        <v>1610</v>
      </c>
      <c r="R1075" s="72" t="s">
        <v>1612</v>
      </c>
      <c r="S1075" s="85" t="s">
        <v>3182</v>
      </c>
      <c r="T1075" s="72" t="s">
        <v>1614</v>
      </c>
      <c r="U1075" s="32" t="s">
        <v>3820</v>
      </c>
      <c r="V1075" s="72" t="s">
        <v>1616</v>
      </c>
      <c r="W1075" s="32" t="s">
        <v>1981</v>
      </c>
      <c r="X1075" s="72" t="s">
        <v>1618</v>
      </c>
      <c r="Y1075" s="32">
        <v>-22.395833329999999</v>
      </c>
      <c r="Z1075" s="72" t="s">
        <v>1619</v>
      </c>
      <c r="AA1075" s="32">
        <v>-44.961944440000003</v>
      </c>
      <c r="AB1075" s="72" t="s">
        <v>1620</v>
      </c>
      <c r="AC1075" s="87" t="s">
        <v>3821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4">
      <c r="A1076" s="70">
        <v>1076</v>
      </c>
      <c r="B1076" s="74" t="s">
        <v>3822</v>
      </c>
      <c r="C1076" s="58" t="s">
        <v>812</v>
      </c>
      <c r="D1076" s="21" t="s">
        <v>1</v>
      </c>
      <c r="E1076" s="23" t="s">
        <v>1</v>
      </c>
      <c r="F1076" s="86" t="s">
        <v>844</v>
      </c>
      <c r="G1076" s="75" t="s">
        <v>932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2153</v>
      </c>
      <c r="P1076" s="72" t="s">
        <v>1609</v>
      </c>
      <c r="Q1076" s="32" t="s">
        <v>1610</v>
      </c>
      <c r="R1076" s="72" t="s">
        <v>1612</v>
      </c>
      <c r="S1076" s="85" t="s">
        <v>3823</v>
      </c>
      <c r="T1076" s="72" t="s">
        <v>1614</v>
      </c>
      <c r="U1076" s="32" t="s">
        <v>3824</v>
      </c>
      <c r="V1076" s="72" t="s">
        <v>1616</v>
      </c>
      <c r="W1076" s="32" t="s">
        <v>1986</v>
      </c>
      <c r="X1076" s="72" t="s">
        <v>1618</v>
      </c>
      <c r="Y1076" s="32">
        <v>-28.226666659999999</v>
      </c>
      <c r="Z1076" s="72" t="s">
        <v>1619</v>
      </c>
      <c r="AA1076" s="32">
        <v>-52.40361111</v>
      </c>
      <c r="AB1076" s="72" t="s">
        <v>1620</v>
      </c>
      <c r="AC1076" s="87" t="s">
        <v>3825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4">
      <c r="A1077" s="70">
        <v>1077</v>
      </c>
      <c r="B1077" s="74" t="s">
        <v>3826</v>
      </c>
      <c r="C1077" s="58" t="s">
        <v>812</v>
      </c>
      <c r="D1077" s="21" t="s">
        <v>1</v>
      </c>
      <c r="E1077" s="23" t="s">
        <v>1</v>
      </c>
      <c r="F1077" s="86" t="s">
        <v>844</v>
      </c>
      <c r="G1077" s="75" t="s">
        <v>934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2153</v>
      </c>
      <c r="P1077" s="72" t="s">
        <v>1609</v>
      </c>
      <c r="Q1077" s="32" t="s">
        <v>1610</v>
      </c>
      <c r="R1077" s="72" t="s">
        <v>1612</v>
      </c>
      <c r="S1077" s="85" t="s">
        <v>3827</v>
      </c>
      <c r="T1077" s="72" t="s">
        <v>1614</v>
      </c>
      <c r="U1077" s="32" t="s">
        <v>3828</v>
      </c>
      <c r="V1077" s="72" t="s">
        <v>1616</v>
      </c>
      <c r="W1077" s="32" t="s">
        <v>3829</v>
      </c>
      <c r="X1077" s="72" t="s">
        <v>1618</v>
      </c>
      <c r="Y1077" s="32">
        <v>-20.745277770000001</v>
      </c>
      <c r="Z1077" s="72" t="s">
        <v>1619</v>
      </c>
      <c r="AA1077" s="32">
        <v>-46.633888880000001</v>
      </c>
      <c r="AB1077" s="72" t="s">
        <v>1620</v>
      </c>
      <c r="AC1077" s="87" t="s">
        <v>3830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4">
      <c r="A1078" s="70">
        <v>1078</v>
      </c>
      <c r="B1078" s="74" t="s">
        <v>3831</v>
      </c>
      <c r="C1078" s="58" t="s">
        <v>812</v>
      </c>
      <c r="D1078" s="21" t="s">
        <v>1</v>
      </c>
      <c r="E1078" s="23" t="s">
        <v>1</v>
      </c>
      <c r="F1078" s="86" t="s">
        <v>844</v>
      </c>
      <c r="G1078" s="75" t="s">
        <v>906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2153</v>
      </c>
      <c r="P1078" s="72" t="s">
        <v>1609</v>
      </c>
      <c r="Q1078" s="32" t="s">
        <v>1610</v>
      </c>
      <c r="R1078" s="72" t="s">
        <v>1612</v>
      </c>
      <c r="S1078" s="85" t="s">
        <v>3387</v>
      </c>
      <c r="T1078" s="72" t="s">
        <v>1614</v>
      </c>
      <c r="U1078" s="32" t="s">
        <v>3832</v>
      </c>
      <c r="V1078" s="72" t="s">
        <v>1616</v>
      </c>
      <c r="W1078" s="32" t="s">
        <v>1991</v>
      </c>
      <c r="X1078" s="72" t="s">
        <v>1618</v>
      </c>
      <c r="Y1078" s="32">
        <v>-7.0797222099999999</v>
      </c>
      <c r="Z1078" s="72" t="s">
        <v>1619</v>
      </c>
      <c r="AA1078" s="32">
        <v>-37.272777769999998</v>
      </c>
      <c r="AB1078" s="72" t="s">
        <v>1620</v>
      </c>
      <c r="AC1078" s="87" t="s">
        <v>3833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4">
      <c r="A1079" s="70">
        <v>1079</v>
      </c>
      <c r="B1079" s="74" t="s">
        <v>3834</v>
      </c>
      <c r="C1079" s="58" t="s">
        <v>812</v>
      </c>
      <c r="D1079" s="21" t="s">
        <v>1</v>
      </c>
      <c r="E1079" s="23" t="s">
        <v>1</v>
      </c>
      <c r="F1079" s="86" t="s">
        <v>844</v>
      </c>
      <c r="G1079" s="75" t="s">
        <v>934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2153</v>
      </c>
      <c r="P1079" s="72" t="s">
        <v>1609</v>
      </c>
      <c r="Q1079" s="32" t="s">
        <v>1610</v>
      </c>
      <c r="R1079" s="72" t="s">
        <v>1612</v>
      </c>
      <c r="S1079" s="85" t="s">
        <v>3835</v>
      </c>
      <c r="T1079" s="72" t="s">
        <v>1614</v>
      </c>
      <c r="U1079" s="32" t="s">
        <v>3836</v>
      </c>
      <c r="V1079" s="72" t="s">
        <v>1616</v>
      </c>
      <c r="W1079" s="32" t="s">
        <v>3837</v>
      </c>
      <c r="X1079" s="72" t="s">
        <v>1618</v>
      </c>
      <c r="Y1079" s="32">
        <v>-18.52055554</v>
      </c>
      <c r="Z1079" s="72" t="s">
        <v>1619</v>
      </c>
      <c r="AA1079" s="32">
        <v>-46.440555549999999</v>
      </c>
      <c r="AB1079" s="72" t="s">
        <v>1620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4">
      <c r="A1080" s="70">
        <v>1080</v>
      </c>
      <c r="B1080" s="74" t="s">
        <v>3838</v>
      </c>
      <c r="C1080" s="58" t="s">
        <v>812</v>
      </c>
      <c r="D1080" s="21" t="s">
        <v>1</v>
      </c>
      <c r="E1080" s="23" t="s">
        <v>1</v>
      </c>
      <c r="F1080" s="86" t="s">
        <v>844</v>
      </c>
      <c r="G1080" s="75" t="s">
        <v>934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2153</v>
      </c>
      <c r="P1080" s="72" t="s">
        <v>1609</v>
      </c>
      <c r="Q1080" s="32" t="s">
        <v>1610</v>
      </c>
      <c r="R1080" s="72" t="s">
        <v>1612</v>
      </c>
      <c r="S1080" s="85" t="s">
        <v>3211</v>
      </c>
      <c r="T1080" s="72" t="s">
        <v>1614</v>
      </c>
      <c r="U1080" s="32" t="s">
        <v>3839</v>
      </c>
      <c r="V1080" s="72" t="s">
        <v>1616</v>
      </c>
      <c r="W1080" s="32" t="s">
        <v>3840</v>
      </c>
      <c r="X1080" s="72" t="s">
        <v>1618</v>
      </c>
      <c r="Y1080" s="32">
        <v>-18.996666659999999</v>
      </c>
      <c r="Z1080" s="72" t="s">
        <v>1619</v>
      </c>
      <c r="AA1080" s="32">
        <v>-46.985833329999998</v>
      </c>
      <c r="AB1080" s="72" t="s">
        <v>1620</v>
      </c>
      <c r="AC1080" s="87" t="s">
        <v>3841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4">
      <c r="A1081" s="70">
        <v>1081</v>
      </c>
      <c r="B1081" s="74" t="s">
        <v>3842</v>
      </c>
      <c r="C1081" s="58" t="s">
        <v>812</v>
      </c>
      <c r="D1081" s="21" t="s">
        <v>1</v>
      </c>
      <c r="E1081" s="23" t="s">
        <v>1</v>
      </c>
      <c r="F1081" s="86" t="s">
        <v>844</v>
      </c>
      <c r="G1081" s="75" t="s">
        <v>900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2153</v>
      </c>
      <c r="P1081" s="72" t="s">
        <v>1609</v>
      </c>
      <c r="Q1081" s="32" t="s">
        <v>1610</v>
      </c>
      <c r="R1081" s="72" t="s">
        <v>1612</v>
      </c>
      <c r="S1081" s="85" t="s">
        <v>2682</v>
      </c>
      <c r="T1081" s="72" t="s">
        <v>1614</v>
      </c>
      <c r="U1081" s="32" t="s">
        <v>3843</v>
      </c>
      <c r="V1081" s="72" t="s">
        <v>1616</v>
      </c>
      <c r="W1081" s="32" t="s">
        <v>1996</v>
      </c>
      <c r="X1081" s="72" t="s">
        <v>1618</v>
      </c>
      <c r="Y1081" s="32">
        <v>-8.1322222100000001</v>
      </c>
      <c r="Z1081" s="72" t="s">
        <v>1619</v>
      </c>
      <c r="AA1081" s="32">
        <v>-41.14305555</v>
      </c>
      <c r="AB1081" s="72" t="s">
        <v>1620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4">
      <c r="A1082" s="70">
        <v>1082</v>
      </c>
      <c r="B1082" s="74" t="s">
        <v>3844</v>
      </c>
      <c r="C1082" s="58" t="s">
        <v>812</v>
      </c>
      <c r="D1082" s="21" t="s">
        <v>1</v>
      </c>
      <c r="E1082" s="23" t="s">
        <v>1</v>
      </c>
      <c r="F1082" s="86" t="s">
        <v>844</v>
      </c>
      <c r="G1082" s="75" t="s">
        <v>890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2153</v>
      </c>
      <c r="P1082" s="72" t="s">
        <v>1609</v>
      </c>
      <c r="Q1082" s="32" t="s">
        <v>1610</v>
      </c>
      <c r="R1082" s="72" t="s">
        <v>1612</v>
      </c>
      <c r="S1082" s="85" t="s">
        <v>3845</v>
      </c>
      <c r="T1082" s="72" t="s">
        <v>1614</v>
      </c>
      <c r="U1082" s="32" t="s">
        <v>3846</v>
      </c>
      <c r="V1082" s="72" t="s">
        <v>1616</v>
      </c>
      <c r="W1082" s="32" t="s">
        <v>2005</v>
      </c>
      <c r="X1082" s="72" t="s">
        <v>1618</v>
      </c>
      <c r="Y1082" s="32">
        <v>-8.9686111000000004</v>
      </c>
      <c r="Z1082" s="72" t="s">
        <v>1619</v>
      </c>
      <c r="AA1082" s="32">
        <v>-48.177222209999996</v>
      </c>
      <c r="AB1082" s="72" t="s">
        <v>1620</v>
      </c>
      <c r="AC1082" s="87" t="s">
        <v>3847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4">
      <c r="A1083" s="70">
        <v>1083</v>
      </c>
      <c r="B1083" s="74" t="s">
        <v>3848</v>
      </c>
      <c r="C1083" s="58" t="s">
        <v>812</v>
      </c>
      <c r="D1083" s="21" t="s">
        <v>1</v>
      </c>
      <c r="E1083" s="23" t="s">
        <v>1</v>
      </c>
      <c r="F1083" s="86" t="s">
        <v>844</v>
      </c>
      <c r="G1083" s="75" t="s">
        <v>890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2153</v>
      </c>
      <c r="P1083" s="72" t="s">
        <v>1609</v>
      </c>
      <c r="Q1083" s="32" t="s">
        <v>2152</v>
      </c>
      <c r="R1083" s="72" t="s">
        <v>1612</v>
      </c>
      <c r="S1083" s="85" t="s">
        <v>2455</v>
      </c>
      <c r="T1083" s="72" t="s">
        <v>1614</v>
      </c>
      <c r="U1083" s="32" t="s">
        <v>3849</v>
      </c>
      <c r="V1083" s="72" t="s">
        <v>1616</v>
      </c>
      <c r="W1083" s="32" t="s">
        <v>2010</v>
      </c>
      <c r="X1083" s="72" t="s">
        <v>1618</v>
      </c>
      <c r="Y1083" s="32">
        <v>-12.015277770000001</v>
      </c>
      <c r="Z1083" s="72" t="s">
        <v>1619</v>
      </c>
      <c r="AA1083" s="32">
        <v>-48.544444439999999</v>
      </c>
      <c r="AB1083" s="72" t="s">
        <v>1620</v>
      </c>
      <c r="AC1083" s="87" t="s">
        <v>3850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4">
      <c r="A1084" s="70">
        <v>1084</v>
      </c>
      <c r="B1084" s="74" t="s">
        <v>3851</v>
      </c>
      <c r="C1084" s="58" t="s">
        <v>812</v>
      </c>
      <c r="D1084" s="21" t="s">
        <v>1</v>
      </c>
      <c r="E1084" s="23" t="s">
        <v>1</v>
      </c>
      <c r="F1084" s="86" t="s">
        <v>844</v>
      </c>
      <c r="G1084" s="75" t="s">
        <v>908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2153</v>
      </c>
      <c r="P1084" s="72" t="s">
        <v>1609</v>
      </c>
      <c r="Q1084" s="32" t="s">
        <v>2152</v>
      </c>
      <c r="R1084" s="72" t="s">
        <v>1612</v>
      </c>
      <c r="S1084" s="85" t="s">
        <v>3852</v>
      </c>
      <c r="T1084" s="72" t="s">
        <v>1614</v>
      </c>
      <c r="U1084" s="32" t="s">
        <v>3853</v>
      </c>
      <c r="V1084" s="72" t="s">
        <v>1616</v>
      </c>
      <c r="W1084" s="32" t="s">
        <v>2019</v>
      </c>
      <c r="X1084" s="72" t="s">
        <v>1618</v>
      </c>
      <c r="Y1084" s="32">
        <v>-9.38833333</v>
      </c>
      <c r="Z1084" s="72" t="s">
        <v>1619</v>
      </c>
      <c r="AA1084" s="32">
        <v>-40.523333319999999</v>
      </c>
      <c r="AB1084" s="72" t="s">
        <v>1620</v>
      </c>
      <c r="AC1084" s="87" t="s">
        <v>3854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4">
      <c r="A1085" s="70">
        <v>1085</v>
      </c>
      <c r="B1085" s="74" t="s">
        <v>3855</v>
      </c>
      <c r="C1085" s="58" t="s">
        <v>812</v>
      </c>
      <c r="D1085" s="21" t="s">
        <v>1</v>
      </c>
      <c r="E1085" s="23" t="s">
        <v>1</v>
      </c>
      <c r="F1085" s="86" t="s">
        <v>844</v>
      </c>
      <c r="G1085" s="75" t="s">
        <v>914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2153</v>
      </c>
      <c r="P1085" s="72" t="s">
        <v>1609</v>
      </c>
      <c r="Q1085" s="32" t="s">
        <v>2152</v>
      </c>
      <c r="R1085" s="72" t="s">
        <v>1612</v>
      </c>
      <c r="S1085" s="85" t="s">
        <v>3856</v>
      </c>
      <c r="T1085" s="72" t="s">
        <v>1614</v>
      </c>
      <c r="U1085" s="32" t="s">
        <v>3857</v>
      </c>
      <c r="V1085" s="72" t="s">
        <v>1616</v>
      </c>
      <c r="W1085" s="32" t="s">
        <v>3858</v>
      </c>
      <c r="X1085" s="72" t="s">
        <v>1618</v>
      </c>
      <c r="Y1085" s="32">
        <v>-13.155555550000001</v>
      </c>
      <c r="Z1085" s="72" t="s">
        <v>1619</v>
      </c>
      <c r="AA1085" s="32">
        <v>-41.774166659999999</v>
      </c>
      <c r="AB1085" s="72" t="s">
        <v>1620</v>
      </c>
      <c r="AC1085" s="87" t="s">
        <v>3859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4">
      <c r="A1086" s="70">
        <v>1086</v>
      </c>
      <c r="B1086" s="74" t="s">
        <v>3860</v>
      </c>
      <c r="C1086" s="58" t="s">
        <v>812</v>
      </c>
      <c r="D1086" s="21" t="s">
        <v>1</v>
      </c>
      <c r="E1086" s="23" t="s">
        <v>1</v>
      </c>
      <c r="F1086" s="86" t="s">
        <v>844</v>
      </c>
      <c r="G1086" s="75" t="s">
        <v>942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2153</v>
      </c>
      <c r="P1086" s="72" t="s">
        <v>1609</v>
      </c>
      <c r="Q1086" s="32" t="s">
        <v>1610</v>
      </c>
      <c r="R1086" s="72" t="s">
        <v>1612</v>
      </c>
      <c r="S1086" s="85" t="s">
        <v>3861</v>
      </c>
      <c r="T1086" s="72" t="s">
        <v>1614</v>
      </c>
      <c r="U1086" s="32" t="s">
        <v>3862</v>
      </c>
      <c r="V1086" s="72" t="s">
        <v>1616</v>
      </c>
      <c r="W1086" s="32" t="s">
        <v>3863</v>
      </c>
      <c r="X1086" s="72" t="s">
        <v>1618</v>
      </c>
      <c r="Y1086" s="32">
        <v>-22.464722219999999</v>
      </c>
      <c r="Z1086" s="72" t="s">
        <v>1619</v>
      </c>
      <c r="AA1086" s="32">
        <v>-43.29138888</v>
      </c>
      <c r="AB1086" s="72" t="s">
        <v>1620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4">
      <c r="A1087" s="70">
        <v>1087</v>
      </c>
      <c r="B1087" s="74" t="s">
        <v>3864</v>
      </c>
      <c r="C1087" s="58" t="s">
        <v>812</v>
      </c>
      <c r="D1087" s="21" t="s">
        <v>1</v>
      </c>
      <c r="E1087" s="23" t="s">
        <v>1</v>
      </c>
      <c r="F1087" s="86" t="s">
        <v>844</v>
      </c>
      <c r="G1087" s="75" t="s">
        <v>900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2153</v>
      </c>
      <c r="P1087" s="72" t="s">
        <v>1609</v>
      </c>
      <c r="Q1087" s="32" t="s">
        <v>1610</v>
      </c>
      <c r="R1087" s="72" t="s">
        <v>1612</v>
      </c>
      <c r="S1087" s="85" t="s">
        <v>3865</v>
      </c>
      <c r="T1087" s="72" t="s">
        <v>1614</v>
      </c>
      <c r="U1087" s="32" t="s">
        <v>3866</v>
      </c>
      <c r="V1087" s="72" t="s">
        <v>1616</v>
      </c>
      <c r="W1087" s="32" t="s">
        <v>3867</v>
      </c>
      <c r="X1087" s="72" t="s">
        <v>1618</v>
      </c>
      <c r="Y1087" s="32">
        <v>-7.0711111000000004</v>
      </c>
      <c r="Z1087" s="72" t="s">
        <v>1619</v>
      </c>
      <c r="AA1087" s="32">
        <v>-41.404166660000001</v>
      </c>
      <c r="AB1087" s="72" t="s">
        <v>1620</v>
      </c>
      <c r="AC1087" s="87" t="s">
        <v>3868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4">
      <c r="A1088" s="70">
        <v>1088</v>
      </c>
      <c r="B1088" s="74" t="s">
        <v>3869</v>
      </c>
      <c r="C1088" s="58" t="s">
        <v>812</v>
      </c>
      <c r="D1088" s="21" t="s">
        <v>1</v>
      </c>
      <c r="E1088" s="23" t="s">
        <v>1</v>
      </c>
      <c r="F1088" s="86" t="s">
        <v>844</v>
      </c>
      <c r="G1088" s="75" t="s">
        <v>940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2153</v>
      </c>
      <c r="P1088" s="72" t="s">
        <v>1609</v>
      </c>
      <c r="Q1088" s="32" t="s">
        <v>1610</v>
      </c>
      <c r="R1088" s="72" t="s">
        <v>1612</v>
      </c>
      <c r="S1088" s="85" t="s">
        <v>3870</v>
      </c>
      <c r="T1088" s="72" t="s">
        <v>1614</v>
      </c>
      <c r="U1088" s="32" t="s">
        <v>3871</v>
      </c>
      <c r="V1088" s="72" t="s">
        <v>1616</v>
      </c>
      <c r="W1088" s="32" t="s">
        <v>3872</v>
      </c>
      <c r="X1088" s="72" t="s">
        <v>1618</v>
      </c>
      <c r="Y1088" s="32">
        <v>-22.703055549999998</v>
      </c>
      <c r="Z1088" s="72" t="s">
        <v>1619</v>
      </c>
      <c r="AA1088" s="32">
        <v>-47.62333332</v>
      </c>
      <c r="AB1088" s="72" t="s">
        <v>1620</v>
      </c>
      <c r="AC1088" s="87" t="s">
        <v>3873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4">
      <c r="A1089" s="70">
        <v>1089</v>
      </c>
      <c r="B1089" s="74" t="s">
        <v>3874</v>
      </c>
      <c r="C1089" s="58" t="s">
        <v>812</v>
      </c>
      <c r="D1089" s="21" t="s">
        <v>1</v>
      </c>
      <c r="E1089" s="23" t="s">
        <v>1</v>
      </c>
      <c r="F1089" s="86" t="s">
        <v>844</v>
      </c>
      <c r="G1089" s="75" t="s">
        <v>910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2153</v>
      </c>
      <c r="P1089" s="72" t="s">
        <v>1609</v>
      </c>
      <c r="Q1089" s="32" t="s">
        <v>1610</v>
      </c>
      <c r="R1089" s="72" t="s">
        <v>1612</v>
      </c>
      <c r="S1089" s="85" t="s">
        <v>3875</v>
      </c>
      <c r="T1089" s="72" t="s">
        <v>1614</v>
      </c>
      <c r="U1089" s="32" t="s">
        <v>3876</v>
      </c>
      <c r="V1089" s="72" t="s">
        <v>1616</v>
      </c>
      <c r="W1089" s="32" t="s">
        <v>3877</v>
      </c>
      <c r="X1089" s="72" t="s">
        <v>1618</v>
      </c>
      <c r="Y1089" s="32">
        <v>-9.6222222100000003</v>
      </c>
      <c r="Z1089" s="72" t="s">
        <v>1619</v>
      </c>
      <c r="AA1089" s="32">
        <v>-37.76722221</v>
      </c>
      <c r="AB1089" s="72" t="s">
        <v>1620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4">
      <c r="A1090" s="70">
        <v>1090</v>
      </c>
      <c r="B1090" s="74" t="s">
        <v>3878</v>
      </c>
      <c r="C1090" s="58" t="s">
        <v>812</v>
      </c>
      <c r="D1090" s="21" t="s">
        <v>1</v>
      </c>
      <c r="E1090" s="23" t="s">
        <v>1</v>
      </c>
      <c r="F1090" s="86" t="s">
        <v>844</v>
      </c>
      <c r="G1090" s="75" t="s">
        <v>934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2153</v>
      </c>
      <c r="P1090" s="72" t="s">
        <v>1609</v>
      </c>
      <c r="Q1090" s="32" t="s">
        <v>1610</v>
      </c>
      <c r="R1090" s="72" t="s">
        <v>1612</v>
      </c>
      <c r="S1090" s="85" t="s">
        <v>3879</v>
      </c>
      <c r="T1090" s="72" t="s">
        <v>1614</v>
      </c>
      <c r="U1090" s="32" t="s">
        <v>3880</v>
      </c>
      <c r="V1090" s="72" t="s">
        <v>1616</v>
      </c>
      <c r="W1090" s="32" t="s">
        <v>3881</v>
      </c>
      <c r="X1090" s="72" t="s">
        <v>1618</v>
      </c>
      <c r="Y1090" s="32">
        <v>-17.258064000000001</v>
      </c>
      <c r="Z1090" s="72" t="s">
        <v>1619</v>
      </c>
      <c r="AA1090" s="32">
        <v>-44.835555999999997</v>
      </c>
      <c r="AB1090" s="72" t="s">
        <v>1620</v>
      </c>
      <c r="AC1090" s="87" t="s">
        <v>3882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4">
      <c r="A1091" s="70">
        <v>1091</v>
      </c>
      <c r="B1091" s="74" t="s">
        <v>3883</v>
      </c>
      <c r="C1091" s="58" t="s">
        <v>812</v>
      </c>
      <c r="D1091" s="21" t="s">
        <v>1</v>
      </c>
      <c r="E1091" s="23" t="s">
        <v>1</v>
      </c>
      <c r="F1091" s="86" t="s">
        <v>844</v>
      </c>
      <c r="G1091" s="75" t="s">
        <v>920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2153</v>
      </c>
      <c r="P1091" s="72" t="s">
        <v>1609</v>
      </c>
      <c r="Q1091" s="32" t="s">
        <v>1610</v>
      </c>
      <c r="R1091" s="72" t="s">
        <v>1612</v>
      </c>
      <c r="S1091" s="85" t="s">
        <v>3884</v>
      </c>
      <c r="T1091" s="72" t="s">
        <v>1614</v>
      </c>
      <c r="U1091" s="32" t="s">
        <v>3885</v>
      </c>
      <c r="V1091" s="72" t="s">
        <v>1616</v>
      </c>
      <c r="W1091" s="32" t="s">
        <v>3886</v>
      </c>
      <c r="X1091" s="72" t="s">
        <v>1618</v>
      </c>
      <c r="Y1091" s="32">
        <v>-17.30416666</v>
      </c>
      <c r="Z1091" s="72" t="s">
        <v>1619</v>
      </c>
      <c r="AA1091" s="32">
        <v>-48.284166659999997</v>
      </c>
      <c r="AB1091" s="72" t="s">
        <v>1620</v>
      </c>
      <c r="AC1091" s="87" t="s">
        <v>3887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4">
      <c r="A1092" s="70">
        <v>1092</v>
      </c>
      <c r="B1092" s="74" t="s">
        <v>3888</v>
      </c>
      <c r="C1092" s="58" t="s">
        <v>812</v>
      </c>
      <c r="D1092" s="21" t="s">
        <v>1</v>
      </c>
      <c r="E1092" s="23" t="s">
        <v>1</v>
      </c>
      <c r="F1092" s="86" t="s">
        <v>844</v>
      </c>
      <c r="G1092" s="75" t="s">
        <v>900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2153</v>
      </c>
      <c r="P1092" s="72" t="s">
        <v>1609</v>
      </c>
      <c r="Q1092" s="32" t="s">
        <v>2152</v>
      </c>
      <c r="R1092" s="72" t="s">
        <v>1612</v>
      </c>
      <c r="S1092" s="85" t="s">
        <v>2682</v>
      </c>
      <c r="T1092" s="72" t="s">
        <v>1614</v>
      </c>
      <c r="U1092" s="32" t="s">
        <v>3889</v>
      </c>
      <c r="V1092" s="72" t="s">
        <v>1616</v>
      </c>
      <c r="W1092" s="32" t="s">
        <v>3890</v>
      </c>
      <c r="X1092" s="72" t="s">
        <v>1618</v>
      </c>
      <c r="Y1092" s="32">
        <v>-4.2761110999999996</v>
      </c>
      <c r="Z1092" s="72" t="s">
        <v>1619</v>
      </c>
      <c r="AA1092" s="32">
        <v>-41.794444439999999</v>
      </c>
      <c r="AB1092" s="72" t="s">
        <v>1620</v>
      </c>
      <c r="AC1092" s="87" t="s">
        <v>3891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4">
      <c r="A1093" s="70">
        <v>1093</v>
      </c>
      <c r="B1093" s="74" t="s">
        <v>3892</v>
      </c>
      <c r="C1093" s="58" t="s">
        <v>812</v>
      </c>
      <c r="D1093" s="21" t="s">
        <v>1</v>
      </c>
      <c r="E1093" s="23" t="s">
        <v>1</v>
      </c>
      <c r="F1093" s="86" t="s">
        <v>844</v>
      </c>
      <c r="G1093" s="75" t="s">
        <v>890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2153</v>
      </c>
      <c r="P1093" s="72" t="s">
        <v>1609</v>
      </c>
      <c r="Q1093" s="32" t="s">
        <v>2152</v>
      </c>
      <c r="R1093" s="72" t="s">
        <v>1612</v>
      </c>
      <c r="S1093" s="85" t="s">
        <v>3893</v>
      </c>
      <c r="T1093" s="72" t="s">
        <v>1614</v>
      </c>
      <c r="U1093" s="32" t="s">
        <v>3894</v>
      </c>
      <c r="V1093" s="72" t="s">
        <v>1616</v>
      </c>
      <c r="W1093" s="32" t="s">
        <v>3895</v>
      </c>
      <c r="X1093" s="72" t="s">
        <v>1618</v>
      </c>
      <c r="Y1093" s="32">
        <v>-10.47694443</v>
      </c>
      <c r="Z1093" s="72" t="s">
        <v>1619</v>
      </c>
      <c r="AA1093" s="32">
        <v>-49.629444429999999</v>
      </c>
      <c r="AB1093" s="72" t="s">
        <v>1620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4">
      <c r="A1094" s="70">
        <v>1094</v>
      </c>
      <c r="B1094" s="74" t="s">
        <v>3896</v>
      </c>
      <c r="C1094" s="58" t="s">
        <v>812</v>
      </c>
      <c r="D1094" s="21" t="s">
        <v>1</v>
      </c>
      <c r="E1094" s="23" t="s">
        <v>1</v>
      </c>
      <c r="F1094" s="86" t="s">
        <v>844</v>
      </c>
      <c r="G1094" s="75" t="s">
        <v>884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2153</v>
      </c>
      <c r="P1094" s="72" t="s">
        <v>1609</v>
      </c>
      <c r="Q1094" s="32" t="s">
        <v>2152</v>
      </c>
      <c r="R1094" s="72" t="s">
        <v>1612</v>
      </c>
      <c r="S1094" s="85" t="s">
        <v>3897</v>
      </c>
      <c r="T1094" s="72" t="s">
        <v>1614</v>
      </c>
      <c r="U1094" s="32" t="s">
        <v>3898</v>
      </c>
      <c r="V1094" s="72" t="s">
        <v>1616</v>
      </c>
      <c r="W1094" s="32" t="s">
        <v>3899</v>
      </c>
      <c r="X1094" s="72" t="s">
        <v>1618</v>
      </c>
      <c r="Y1094" s="32">
        <v>-3.86416666</v>
      </c>
      <c r="Z1094" s="72" t="s">
        <v>1619</v>
      </c>
      <c r="AA1094" s="32">
        <v>-54.216388879999997</v>
      </c>
      <c r="AB1094" s="72" t="s">
        <v>1620</v>
      </c>
      <c r="AC1094" s="87" t="s">
        <v>3900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4">
      <c r="A1095" s="70">
        <v>1095</v>
      </c>
      <c r="B1095" s="74" t="s">
        <v>3901</v>
      </c>
      <c r="C1095" s="58" t="s">
        <v>812</v>
      </c>
      <c r="D1095" s="21" t="s">
        <v>1</v>
      </c>
      <c r="E1095" s="23" t="s">
        <v>1</v>
      </c>
      <c r="F1095" s="86" t="s">
        <v>844</v>
      </c>
      <c r="G1095" s="75" t="s">
        <v>926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2153</v>
      </c>
      <c r="P1095" s="72" t="s">
        <v>1609</v>
      </c>
      <c r="Q1095" s="32" t="s">
        <v>1610</v>
      </c>
      <c r="R1095" s="72" t="s">
        <v>1612</v>
      </c>
      <c r="S1095" s="85" t="s">
        <v>3902</v>
      </c>
      <c r="T1095" s="72" t="s">
        <v>1614</v>
      </c>
      <c r="U1095" s="32" t="s">
        <v>3903</v>
      </c>
      <c r="V1095" s="72" t="s">
        <v>1616</v>
      </c>
      <c r="W1095" s="32" t="s">
        <v>3904</v>
      </c>
      <c r="X1095" s="72" t="s">
        <v>1618</v>
      </c>
      <c r="Y1095" s="32">
        <v>-25.721944430000001</v>
      </c>
      <c r="Z1095" s="72" t="s">
        <v>1619</v>
      </c>
      <c r="AA1095" s="32">
        <v>-53.748055549999997</v>
      </c>
      <c r="AB1095" s="72" t="s">
        <v>1620</v>
      </c>
      <c r="AC1095" s="87" t="s">
        <v>3905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4">
      <c r="A1096" s="70">
        <v>1096</v>
      </c>
      <c r="B1096" s="74" t="s">
        <v>3906</v>
      </c>
      <c r="C1096" s="58" t="s">
        <v>812</v>
      </c>
      <c r="D1096" s="21" t="s">
        <v>1</v>
      </c>
      <c r="E1096" s="23" t="s">
        <v>1</v>
      </c>
      <c r="F1096" s="86" t="s">
        <v>844</v>
      </c>
      <c r="G1096" s="75" t="s">
        <v>912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2153</v>
      </c>
      <c r="P1096" s="72" t="s">
        <v>1609</v>
      </c>
      <c r="Q1096" s="32" t="s">
        <v>2152</v>
      </c>
      <c r="R1096" s="72" t="s">
        <v>1612</v>
      </c>
      <c r="S1096" s="85" t="s">
        <v>3907</v>
      </c>
      <c r="T1096" s="72" t="s">
        <v>1614</v>
      </c>
      <c r="U1096" s="32" t="s">
        <v>3908</v>
      </c>
      <c r="V1096" s="72" t="s">
        <v>1616</v>
      </c>
      <c r="W1096" s="32" t="s">
        <v>3909</v>
      </c>
      <c r="X1096" s="72" t="s">
        <v>1618</v>
      </c>
      <c r="Y1096" s="32">
        <v>-10.73805555</v>
      </c>
      <c r="Z1096" s="72" t="s">
        <v>1619</v>
      </c>
      <c r="AA1096" s="32">
        <v>-38.108333330000001</v>
      </c>
      <c r="AB1096" s="72" t="s">
        <v>1620</v>
      </c>
      <c r="AC1096" s="87" t="s">
        <v>3910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4">
      <c r="A1097" s="70">
        <v>1097</v>
      </c>
      <c r="B1097" s="74" t="s">
        <v>3911</v>
      </c>
      <c r="C1097" s="58" t="s">
        <v>812</v>
      </c>
      <c r="D1097" s="21" t="s">
        <v>1</v>
      </c>
      <c r="E1097" s="23" t="s">
        <v>1</v>
      </c>
      <c r="F1097" s="86" t="s">
        <v>844</v>
      </c>
      <c r="G1097" s="75" t="s">
        <v>934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2153</v>
      </c>
      <c r="P1097" s="72" t="s">
        <v>1609</v>
      </c>
      <c r="Q1097" s="32" t="s">
        <v>1610</v>
      </c>
      <c r="R1097" s="72" t="s">
        <v>1612</v>
      </c>
      <c r="S1097" s="85" t="s">
        <v>3912</v>
      </c>
      <c r="T1097" s="72" t="s">
        <v>1614</v>
      </c>
      <c r="U1097" s="32" t="s">
        <v>3913</v>
      </c>
      <c r="V1097" s="72" t="s">
        <v>1616</v>
      </c>
      <c r="W1097" s="32" t="s">
        <v>3914</v>
      </c>
      <c r="X1097" s="72" t="s">
        <v>1618</v>
      </c>
      <c r="Y1097" s="32">
        <v>-19.232499990000001</v>
      </c>
      <c r="Z1097" s="72" t="s">
        <v>1619</v>
      </c>
      <c r="AA1097" s="32">
        <v>-44.964166659999997</v>
      </c>
      <c r="AB1097" s="72" t="s">
        <v>1620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4">
      <c r="A1098" s="70">
        <v>1098</v>
      </c>
      <c r="B1098" s="74" t="s">
        <v>3915</v>
      </c>
      <c r="C1098" s="58" t="s">
        <v>812</v>
      </c>
      <c r="D1098" s="21" t="s">
        <v>1</v>
      </c>
      <c r="E1098" s="23" t="s">
        <v>1</v>
      </c>
      <c r="F1098" s="86" t="s">
        <v>844</v>
      </c>
      <c r="G1098" s="75" t="s">
        <v>922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2153</v>
      </c>
      <c r="P1098" s="72" t="s">
        <v>1609</v>
      </c>
      <c r="Q1098" s="32" t="s">
        <v>1610</v>
      </c>
      <c r="R1098" s="72" t="s">
        <v>1612</v>
      </c>
      <c r="S1098" s="85" t="s">
        <v>3916</v>
      </c>
      <c r="T1098" s="72" t="s">
        <v>1614</v>
      </c>
      <c r="U1098" s="32" t="s">
        <v>3917</v>
      </c>
      <c r="V1098" s="72" t="s">
        <v>1616</v>
      </c>
      <c r="W1098" s="32" t="s">
        <v>3918</v>
      </c>
      <c r="X1098" s="72" t="s">
        <v>1618</v>
      </c>
      <c r="Y1098" s="32">
        <v>-22.552499999999998</v>
      </c>
      <c r="Z1098" s="72" t="s">
        <v>1619</v>
      </c>
      <c r="AA1098" s="32">
        <v>-55.716388879999997</v>
      </c>
      <c r="AB1098" s="72" t="s">
        <v>1620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4">
      <c r="A1099" s="70">
        <v>1099</v>
      </c>
      <c r="B1099" s="74" t="s">
        <v>3919</v>
      </c>
      <c r="C1099" s="58" t="s">
        <v>812</v>
      </c>
      <c r="D1099" s="21" t="s">
        <v>1</v>
      </c>
      <c r="E1099" s="23" t="s">
        <v>1</v>
      </c>
      <c r="F1099" s="86" t="s">
        <v>844</v>
      </c>
      <c r="G1099" s="75" t="s">
        <v>916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2153</v>
      </c>
      <c r="P1099" s="72" t="s">
        <v>1609</v>
      </c>
      <c r="Q1099" s="32" t="s">
        <v>2152</v>
      </c>
      <c r="R1099" s="72" t="s">
        <v>1612</v>
      </c>
      <c r="S1099" s="85" t="s">
        <v>3920</v>
      </c>
      <c r="T1099" s="72" t="s">
        <v>1614</v>
      </c>
      <c r="U1099" s="32" t="s">
        <v>3921</v>
      </c>
      <c r="V1099" s="72" t="s">
        <v>1616</v>
      </c>
      <c r="W1099" s="32" t="s">
        <v>3922</v>
      </c>
      <c r="X1099" s="72" t="s">
        <v>1618</v>
      </c>
      <c r="Y1099" s="32">
        <v>-15.234444440000001</v>
      </c>
      <c r="Z1099" s="72" t="s">
        <v>1619</v>
      </c>
      <c r="AA1099" s="32">
        <v>-59.346111100000002</v>
      </c>
      <c r="AB1099" s="72" t="s">
        <v>1620</v>
      </c>
      <c r="AC1099" s="87" t="s">
        <v>3923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4">
      <c r="A1100" s="70">
        <v>1100</v>
      </c>
      <c r="B1100" s="74" t="s">
        <v>3924</v>
      </c>
      <c r="C1100" s="58" t="s">
        <v>812</v>
      </c>
      <c r="D1100" s="21" t="s">
        <v>1</v>
      </c>
      <c r="E1100" s="23" t="s">
        <v>1</v>
      </c>
      <c r="F1100" s="86" t="s">
        <v>844</v>
      </c>
      <c r="G1100" s="75" t="s">
        <v>920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2153</v>
      </c>
      <c r="P1100" s="72" t="s">
        <v>1609</v>
      </c>
      <c r="Q1100" s="32" t="s">
        <v>1610</v>
      </c>
      <c r="R1100" s="72" t="s">
        <v>1612</v>
      </c>
      <c r="S1100" s="85" t="s">
        <v>3925</v>
      </c>
      <c r="T1100" s="72" t="s">
        <v>1614</v>
      </c>
      <c r="U1100" s="32" t="s">
        <v>3926</v>
      </c>
      <c r="V1100" s="72" t="s">
        <v>1616</v>
      </c>
      <c r="W1100" s="32" t="s">
        <v>3927</v>
      </c>
      <c r="X1100" s="72" t="s">
        <v>1618</v>
      </c>
      <c r="Y1100" s="32">
        <v>-13.30944444</v>
      </c>
      <c r="Z1100" s="72" t="s">
        <v>1619</v>
      </c>
      <c r="AA1100" s="32">
        <v>-49.117499989999999</v>
      </c>
      <c r="AB1100" s="72" t="s">
        <v>1620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4">
      <c r="A1101" s="70">
        <v>1101</v>
      </c>
      <c r="B1101" s="74" t="s">
        <v>3928</v>
      </c>
      <c r="C1101" s="58" t="s">
        <v>812</v>
      </c>
      <c r="D1101" s="21" t="s">
        <v>1</v>
      </c>
      <c r="E1101" s="23" t="s">
        <v>1</v>
      </c>
      <c r="F1101" s="86" t="s">
        <v>844</v>
      </c>
      <c r="G1101" s="75" t="s">
        <v>932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2153</v>
      </c>
      <c r="P1101" s="72" t="s">
        <v>1609</v>
      </c>
      <c r="Q1101" s="32" t="s">
        <v>1610</v>
      </c>
      <c r="R1101" s="72" t="s">
        <v>1612</v>
      </c>
      <c r="S1101" s="85" t="s">
        <v>3929</v>
      </c>
      <c r="T1101" s="72" t="s">
        <v>1614</v>
      </c>
      <c r="U1101" s="32" t="s">
        <v>3930</v>
      </c>
      <c r="V1101" s="72" t="s">
        <v>1616</v>
      </c>
      <c r="W1101" s="32" t="s">
        <v>3931</v>
      </c>
      <c r="X1101" s="72" t="s">
        <v>1618</v>
      </c>
      <c r="Y1101" s="32">
        <v>-30.053611109999999</v>
      </c>
      <c r="Z1101" s="72" t="s">
        <v>1619</v>
      </c>
      <c r="AA1101" s="32">
        <v>-51.174722209999999</v>
      </c>
      <c r="AB1101" s="72" t="s">
        <v>1620</v>
      </c>
      <c r="AC1101" s="87" t="s">
        <v>2030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4">
      <c r="A1102" s="70">
        <v>1102</v>
      </c>
      <c r="B1102" s="74" t="s">
        <v>3932</v>
      </c>
      <c r="C1102" s="58" t="s">
        <v>812</v>
      </c>
      <c r="D1102" s="21" t="s">
        <v>1</v>
      </c>
      <c r="E1102" s="23" t="s">
        <v>1</v>
      </c>
      <c r="F1102" s="86" t="s">
        <v>844</v>
      </c>
      <c r="G1102" s="75" t="s">
        <v>932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2153</v>
      </c>
      <c r="P1102" s="72" t="s">
        <v>1609</v>
      </c>
      <c r="Q1102" s="32" t="s">
        <v>1610</v>
      </c>
      <c r="R1102" s="72" t="s">
        <v>1612</v>
      </c>
      <c r="S1102" s="85" t="s">
        <v>3933</v>
      </c>
      <c r="T1102" s="72" t="s">
        <v>1614</v>
      </c>
      <c r="U1102" s="32" t="s">
        <v>3934</v>
      </c>
      <c r="V1102" s="72" t="s">
        <v>1616</v>
      </c>
      <c r="W1102" s="32" t="s">
        <v>3935</v>
      </c>
      <c r="X1102" s="72" t="s">
        <v>1618</v>
      </c>
      <c r="Y1102" s="32">
        <v>-30.186111100000002</v>
      </c>
      <c r="Z1102" s="72" t="s">
        <v>1619</v>
      </c>
      <c r="AA1102" s="32">
        <v>-51.178055540000003</v>
      </c>
      <c r="AB1102" s="72" t="s">
        <v>1620</v>
      </c>
      <c r="AC1102" s="87" t="s">
        <v>3936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4">
      <c r="A1103" s="70">
        <v>1103</v>
      </c>
      <c r="B1103" s="74" t="s">
        <v>3937</v>
      </c>
      <c r="C1103" s="58" t="s">
        <v>812</v>
      </c>
      <c r="D1103" s="21" t="s">
        <v>1</v>
      </c>
      <c r="E1103" s="23" t="s">
        <v>1</v>
      </c>
      <c r="F1103" s="86" t="s">
        <v>844</v>
      </c>
      <c r="G1103" s="75" t="s">
        <v>884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2153</v>
      </c>
      <c r="P1103" s="72" t="s">
        <v>1609</v>
      </c>
      <c r="Q1103" s="32" t="s">
        <v>1610</v>
      </c>
      <c r="R1103" s="72" t="s">
        <v>1612</v>
      </c>
      <c r="S1103" s="85" t="s">
        <v>3938</v>
      </c>
      <c r="T1103" s="72" t="s">
        <v>1614</v>
      </c>
      <c r="U1103" s="32" t="s">
        <v>3939</v>
      </c>
      <c r="V1103" s="72" t="s">
        <v>1616</v>
      </c>
      <c r="W1103" s="32" t="s">
        <v>2034</v>
      </c>
      <c r="X1103" s="72" t="s">
        <v>1618</v>
      </c>
      <c r="Y1103" s="32">
        <v>-1.8219444300000001</v>
      </c>
      <c r="Z1103" s="72" t="s">
        <v>1619</v>
      </c>
      <c r="AA1103" s="32">
        <v>-52.111666659999997</v>
      </c>
      <c r="AB1103" s="72" t="s">
        <v>1620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4">
      <c r="A1104" s="70">
        <v>1104</v>
      </c>
      <c r="B1104" s="74" t="s">
        <v>3940</v>
      </c>
      <c r="C1104" s="58" t="s">
        <v>812</v>
      </c>
      <c r="D1104" s="21" t="s">
        <v>1</v>
      </c>
      <c r="E1104" s="23" t="s">
        <v>1</v>
      </c>
      <c r="F1104" s="86" t="s">
        <v>844</v>
      </c>
      <c r="G1104" s="75" t="s">
        <v>916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2153</v>
      </c>
      <c r="P1104" s="72" t="s">
        <v>1609</v>
      </c>
      <c r="Q1104" s="32" t="s">
        <v>2152</v>
      </c>
      <c r="R1104" s="72" t="s">
        <v>1612</v>
      </c>
      <c r="S1104" s="85" t="s">
        <v>3941</v>
      </c>
      <c r="T1104" s="72" t="s">
        <v>1614</v>
      </c>
      <c r="U1104" s="32" t="s">
        <v>3942</v>
      </c>
      <c r="V1104" s="72" t="s">
        <v>1616</v>
      </c>
      <c r="W1104" s="32" t="s">
        <v>3943</v>
      </c>
      <c r="X1104" s="72" t="s">
        <v>1618</v>
      </c>
      <c r="Y1104" s="32">
        <v>-15.324722209999999</v>
      </c>
      <c r="Z1104" s="72" t="s">
        <v>1619</v>
      </c>
      <c r="AA1104" s="32">
        <v>-57.22583332</v>
      </c>
      <c r="AB1104" s="72" t="s">
        <v>1620</v>
      </c>
      <c r="AC1104" s="87" t="s">
        <v>3944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4">
      <c r="A1105" s="70">
        <v>1105</v>
      </c>
      <c r="B1105" s="74" t="s">
        <v>3945</v>
      </c>
      <c r="C1105" s="58" t="s">
        <v>812</v>
      </c>
      <c r="D1105" s="21" t="s">
        <v>1</v>
      </c>
      <c r="E1105" s="23" t="s">
        <v>1</v>
      </c>
      <c r="F1105" s="86" t="s">
        <v>844</v>
      </c>
      <c r="G1105" s="75" t="s">
        <v>892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2153</v>
      </c>
      <c r="P1105" s="72" t="s">
        <v>1609</v>
      </c>
      <c r="Q1105" s="32" t="s">
        <v>1610</v>
      </c>
      <c r="R1105" s="72" t="s">
        <v>1612</v>
      </c>
      <c r="S1105" s="85" t="s">
        <v>2768</v>
      </c>
      <c r="T1105" s="72" t="s">
        <v>1614</v>
      </c>
      <c r="U1105" s="32" t="s">
        <v>3946</v>
      </c>
      <c r="V1105" s="72" t="s">
        <v>1616</v>
      </c>
      <c r="W1105" s="32" t="s">
        <v>3947</v>
      </c>
      <c r="X1105" s="72" t="s">
        <v>1618</v>
      </c>
      <c r="Y1105" s="32">
        <v>0.69416666000000005</v>
      </c>
      <c r="Z1105" s="72" t="s">
        <v>1619</v>
      </c>
      <c r="AA1105" s="32">
        <v>-51.403888879999997</v>
      </c>
      <c r="AB1105" s="72" t="s">
        <v>1620</v>
      </c>
      <c r="AC1105" s="87" t="s">
        <v>3948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4">
      <c r="A1106" s="70">
        <v>1106</v>
      </c>
      <c r="B1106" s="74" t="s">
        <v>3949</v>
      </c>
      <c r="C1106" s="58" t="s">
        <v>812</v>
      </c>
      <c r="D1106" s="21" t="s">
        <v>1</v>
      </c>
      <c r="E1106" s="23" t="s">
        <v>1</v>
      </c>
      <c r="F1106" s="86" t="s">
        <v>844</v>
      </c>
      <c r="G1106" s="75" t="s">
        <v>922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2153</v>
      </c>
      <c r="P1106" s="72" t="s">
        <v>1609</v>
      </c>
      <c r="Q1106" s="32" t="s">
        <v>1610</v>
      </c>
      <c r="R1106" s="72" t="s">
        <v>1612</v>
      </c>
      <c r="S1106" s="85" t="s">
        <v>2265</v>
      </c>
      <c r="T1106" s="72" t="s">
        <v>1614</v>
      </c>
      <c r="U1106" s="32" t="s">
        <v>3950</v>
      </c>
      <c r="V1106" s="72" t="s">
        <v>1616</v>
      </c>
      <c r="W1106" s="32" t="s">
        <v>3951</v>
      </c>
      <c r="X1106" s="72" t="s">
        <v>1618</v>
      </c>
      <c r="Y1106" s="32">
        <v>-21.705833330000001</v>
      </c>
      <c r="Z1106" s="72" t="s">
        <v>1619</v>
      </c>
      <c r="AA1106" s="32">
        <v>-57.886666660000003</v>
      </c>
      <c r="AB1106" s="72" t="s">
        <v>1620</v>
      </c>
      <c r="AC1106" s="87" t="s">
        <v>3952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4">
      <c r="A1107" s="70">
        <v>1107</v>
      </c>
      <c r="B1107" s="74" t="s">
        <v>3953</v>
      </c>
      <c r="C1107" s="58" t="s">
        <v>812</v>
      </c>
      <c r="D1107" s="21" t="s">
        <v>1</v>
      </c>
      <c r="E1107" s="23" t="s">
        <v>1</v>
      </c>
      <c r="F1107" s="86" t="s">
        <v>844</v>
      </c>
      <c r="G1107" s="75" t="s">
        <v>914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2153</v>
      </c>
      <c r="P1107" s="72" t="s">
        <v>1609</v>
      </c>
      <c r="Q1107" s="32" t="s">
        <v>2152</v>
      </c>
      <c r="R1107" s="72" t="s">
        <v>1612</v>
      </c>
      <c r="S1107" s="85" t="s">
        <v>3954</v>
      </c>
      <c r="T1107" s="72" t="s">
        <v>1614</v>
      </c>
      <c r="U1107" s="32" t="s">
        <v>3955</v>
      </c>
      <c r="V1107" s="72" t="s">
        <v>1616</v>
      </c>
      <c r="W1107" s="32" t="s">
        <v>3956</v>
      </c>
      <c r="X1107" s="72" t="s">
        <v>1618</v>
      </c>
      <c r="Y1107" s="32">
        <v>-16.38888888</v>
      </c>
      <c r="Z1107" s="72" t="s">
        <v>1619</v>
      </c>
      <c r="AA1107" s="32">
        <v>-39.182499989999997</v>
      </c>
      <c r="AB1107" s="72" t="s">
        <v>1620</v>
      </c>
      <c r="AC1107" s="87" t="s">
        <v>3957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4">
      <c r="A1108" s="70">
        <v>1108</v>
      </c>
      <c r="B1108" s="74" t="s">
        <v>3958</v>
      </c>
      <c r="C1108" s="58" t="s">
        <v>812</v>
      </c>
      <c r="D1108" s="21" t="s">
        <v>1</v>
      </c>
      <c r="E1108" s="23" t="s">
        <v>1</v>
      </c>
      <c r="F1108" s="86" t="s">
        <v>844</v>
      </c>
      <c r="G1108" s="75" t="s">
        <v>888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2153</v>
      </c>
      <c r="P1108" s="72" t="s">
        <v>1609</v>
      </c>
      <c r="Q1108" s="32" t="s">
        <v>2152</v>
      </c>
      <c r="R1108" s="72" t="s">
        <v>1612</v>
      </c>
      <c r="S1108" s="85" t="s">
        <v>3131</v>
      </c>
      <c r="T1108" s="72" t="s">
        <v>1614</v>
      </c>
      <c r="U1108" s="32" t="s">
        <v>3959</v>
      </c>
      <c r="V1108" s="72" t="s">
        <v>1616</v>
      </c>
      <c r="W1108" s="32" t="s">
        <v>3960</v>
      </c>
      <c r="X1108" s="72" t="s">
        <v>1618</v>
      </c>
      <c r="Y1108" s="32">
        <v>-8.7936110999999997</v>
      </c>
      <c r="Z1108" s="72" t="s">
        <v>1619</v>
      </c>
      <c r="AA1108" s="32">
        <v>-63.845833329999998</v>
      </c>
      <c r="AB1108" s="72" t="s">
        <v>1620</v>
      </c>
      <c r="AC1108" s="87" t="s">
        <v>3961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4">
      <c r="A1109" s="70">
        <v>1109</v>
      </c>
      <c r="B1109" s="74" t="s">
        <v>3962</v>
      </c>
      <c r="C1109" s="58" t="s">
        <v>812</v>
      </c>
      <c r="D1109" s="21" t="s">
        <v>1</v>
      </c>
      <c r="E1109" s="23" t="s">
        <v>1</v>
      </c>
      <c r="F1109" s="86" t="s">
        <v>844</v>
      </c>
      <c r="G1109" s="75" t="s">
        <v>886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2153</v>
      </c>
      <c r="P1109" s="72" t="s">
        <v>1609</v>
      </c>
      <c r="Q1109" s="32" t="s">
        <v>2152</v>
      </c>
      <c r="R1109" s="72" t="s">
        <v>1612</v>
      </c>
      <c r="S1109" s="85" t="s">
        <v>3963</v>
      </c>
      <c r="T1109" s="72" t="s">
        <v>1614</v>
      </c>
      <c r="U1109" s="32" t="s">
        <v>3964</v>
      </c>
      <c r="V1109" s="72" t="s">
        <v>1616</v>
      </c>
      <c r="W1109" s="32" t="s">
        <v>3965</v>
      </c>
      <c r="X1109" s="72" t="s">
        <v>1618</v>
      </c>
      <c r="Y1109" s="32">
        <v>-8.2672222099999999</v>
      </c>
      <c r="Z1109" s="72" t="s">
        <v>1619</v>
      </c>
      <c r="AA1109" s="32">
        <v>-72.747777769999999</v>
      </c>
      <c r="AB1109" s="72" t="s">
        <v>1620</v>
      </c>
      <c r="AC1109" s="87" t="s">
        <v>3966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4">
      <c r="A1110" s="70">
        <v>1110</v>
      </c>
      <c r="B1110" s="74" t="s">
        <v>3967</v>
      </c>
      <c r="C1110" s="58" t="s">
        <v>812</v>
      </c>
      <c r="D1110" s="21" t="s">
        <v>1</v>
      </c>
      <c r="E1110" s="23" t="s">
        <v>1</v>
      </c>
      <c r="F1110" s="86" t="s">
        <v>844</v>
      </c>
      <c r="G1110" s="75" t="s">
        <v>920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2153</v>
      </c>
      <c r="P1110" s="72" t="s">
        <v>1609</v>
      </c>
      <c r="Q1110" s="32" t="s">
        <v>1610</v>
      </c>
      <c r="R1110" s="72" t="s">
        <v>1612</v>
      </c>
      <c r="S1110" s="85" t="s">
        <v>3968</v>
      </c>
      <c r="T1110" s="72" t="s">
        <v>1614</v>
      </c>
      <c r="U1110" s="32" t="s">
        <v>3969</v>
      </c>
      <c r="V1110" s="72" t="s">
        <v>1616</v>
      </c>
      <c r="W1110" s="32" t="s">
        <v>2049</v>
      </c>
      <c r="X1110" s="72" t="s">
        <v>1618</v>
      </c>
      <c r="Y1110" s="32">
        <v>-14.08916666</v>
      </c>
      <c r="Z1110" s="72" t="s">
        <v>1619</v>
      </c>
      <c r="AA1110" s="32">
        <v>-46.366388880000002</v>
      </c>
      <c r="AB1110" s="72" t="s">
        <v>1620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4">
      <c r="A1111" s="70">
        <v>1111</v>
      </c>
      <c r="B1111" s="74" t="s">
        <v>3970</v>
      </c>
      <c r="C1111" s="58" t="s">
        <v>812</v>
      </c>
      <c r="D1111" s="21" t="s">
        <v>1</v>
      </c>
      <c r="E1111" s="23" t="s">
        <v>1</v>
      </c>
      <c r="F1111" s="86" t="s">
        <v>844</v>
      </c>
      <c r="G1111" s="75" t="s">
        <v>940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2153</v>
      </c>
      <c r="P1111" s="72" t="s">
        <v>1609</v>
      </c>
      <c r="Q1111" s="32" t="s">
        <v>1610</v>
      </c>
      <c r="R1111" s="72" t="s">
        <v>1612</v>
      </c>
      <c r="S1111" s="85" t="s">
        <v>3574</v>
      </c>
      <c r="T1111" s="72" t="s">
        <v>1614</v>
      </c>
      <c r="U1111" s="32" t="s">
        <v>3971</v>
      </c>
      <c r="V1111" s="72" t="s">
        <v>1616</v>
      </c>
      <c r="W1111" s="32" t="s">
        <v>3972</v>
      </c>
      <c r="X1111" s="72" t="s">
        <v>1618</v>
      </c>
      <c r="Y1111" s="32">
        <v>-21.338333330000001</v>
      </c>
      <c r="Z1111" s="72" t="s">
        <v>1619</v>
      </c>
      <c r="AA1111" s="32">
        <v>-48.113888879999998</v>
      </c>
      <c r="AB1111" s="72" t="s">
        <v>1620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4">
      <c r="A1112" s="70">
        <v>1112</v>
      </c>
      <c r="B1112" s="74" t="s">
        <v>3973</v>
      </c>
      <c r="C1112" s="58" t="s">
        <v>812</v>
      </c>
      <c r="D1112" s="21" t="s">
        <v>1</v>
      </c>
      <c r="E1112" s="23" t="s">
        <v>1</v>
      </c>
      <c r="F1112" s="86" t="s">
        <v>844</v>
      </c>
      <c r="G1112" s="75" t="s">
        <v>896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2153</v>
      </c>
      <c r="P1112" s="72" t="s">
        <v>1609</v>
      </c>
      <c r="Q1112" s="32" t="s">
        <v>2152</v>
      </c>
      <c r="R1112" s="72" t="s">
        <v>1612</v>
      </c>
      <c r="S1112" s="85" t="s">
        <v>3974</v>
      </c>
      <c r="T1112" s="72" t="s">
        <v>1614</v>
      </c>
      <c r="U1112" s="32" t="s">
        <v>3975</v>
      </c>
      <c r="V1112" s="72" t="s">
        <v>1616</v>
      </c>
      <c r="W1112" s="32" t="s">
        <v>3976</v>
      </c>
      <c r="X1112" s="72" t="s">
        <v>1618</v>
      </c>
      <c r="Y1112" s="32">
        <v>-2.5922222100000001</v>
      </c>
      <c r="Z1112" s="72" t="s">
        <v>1619</v>
      </c>
      <c r="AA1112" s="32">
        <v>-42.707500000000003</v>
      </c>
      <c r="AB1112" s="72" t="s">
        <v>1620</v>
      </c>
      <c r="AC1112" s="87" t="s">
        <v>3977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4">
      <c r="A1113" s="70">
        <v>1113</v>
      </c>
      <c r="B1113" s="74" t="s">
        <v>3978</v>
      </c>
      <c r="C1113" s="58" t="s">
        <v>812</v>
      </c>
      <c r="D1113" s="21" t="s">
        <v>1</v>
      </c>
      <c r="E1113" s="23" t="s">
        <v>1</v>
      </c>
      <c r="F1113" s="86" t="s">
        <v>844</v>
      </c>
      <c r="G1113" s="75" t="s">
        <v>878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2153</v>
      </c>
      <c r="P1113" s="72" t="s">
        <v>1609</v>
      </c>
      <c r="Q1113" s="32" t="s">
        <v>2152</v>
      </c>
      <c r="R1113" s="72" t="s">
        <v>1612</v>
      </c>
      <c r="S1113" s="85" t="s">
        <v>2381</v>
      </c>
      <c r="T1113" s="72" t="s">
        <v>1614</v>
      </c>
      <c r="U1113" s="32" t="s">
        <v>3979</v>
      </c>
      <c r="V1113" s="72" t="s">
        <v>1616</v>
      </c>
      <c r="W1113" s="32" t="s">
        <v>3980</v>
      </c>
      <c r="X1113" s="72" t="s">
        <v>1618</v>
      </c>
      <c r="Y1113" s="32">
        <v>-2.0566666599999999</v>
      </c>
      <c r="Z1113" s="72" t="s">
        <v>1619</v>
      </c>
      <c r="AA1113" s="32">
        <v>-60.025833319999997</v>
      </c>
      <c r="AB1113" s="72" t="s">
        <v>1620</v>
      </c>
      <c r="AC1113" s="87" t="s">
        <v>3981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4">
      <c r="A1114" s="70">
        <v>1114</v>
      </c>
      <c r="B1114" s="74" t="s">
        <v>3982</v>
      </c>
      <c r="C1114" s="58" t="s">
        <v>812</v>
      </c>
      <c r="D1114" s="21" t="s">
        <v>1</v>
      </c>
      <c r="E1114" s="23" t="s">
        <v>1</v>
      </c>
      <c r="F1114" s="86" t="s">
        <v>844</v>
      </c>
      <c r="G1114" s="75" t="s">
        <v>938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2153</v>
      </c>
      <c r="P1114" s="72" t="s">
        <v>1609</v>
      </c>
      <c r="Q1114" s="32" t="s">
        <v>1610</v>
      </c>
      <c r="R1114" s="72" t="s">
        <v>1612</v>
      </c>
      <c r="S1114" s="85" t="s">
        <v>3983</v>
      </c>
      <c r="T1114" s="72" t="s">
        <v>1614</v>
      </c>
      <c r="U1114" s="32" t="s">
        <v>3984</v>
      </c>
      <c r="V1114" s="72" t="s">
        <v>1616</v>
      </c>
      <c r="W1114" s="32" t="s">
        <v>3985</v>
      </c>
      <c r="X1114" s="72" t="s">
        <v>1618</v>
      </c>
      <c r="Y1114" s="32">
        <v>-21.10083333</v>
      </c>
      <c r="Z1114" s="72" t="s">
        <v>1619</v>
      </c>
      <c r="AA1114" s="32">
        <v>-41.039444439999997</v>
      </c>
      <c r="AB1114" s="72" t="s">
        <v>1620</v>
      </c>
      <c r="AC1114" s="87" t="s">
        <v>3986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4">
      <c r="A1115" s="70">
        <v>1115</v>
      </c>
      <c r="B1115" s="74" t="s">
        <v>3987</v>
      </c>
      <c r="C1115" s="58" t="s">
        <v>812</v>
      </c>
      <c r="D1115" s="21" t="s">
        <v>1</v>
      </c>
      <c r="E1115" s="23" t="s">
        <v>1</v>
      </c>
      <c r="F1115" s="86" t="s">
        <v>844</v>
      </c>
      <c r="G1115" s="75" t="s">
        <v>940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2153</v>
      </c>
      <c r="P1115" s="72" t="s">
        <v>1609</v>
      </c>
      <c r="Q1115" s="32" t="s">
        <v>1610</v>
      </c>
      <c r="R1115" s="72" t="s">
        <v>1612</v>
      </c>
      <c r="S1115" s="85" t="s">
        <v>3988</v>
      </c>
      <c r="T1115" s="72" t="s">
        <v>1614</v>
      </c>
      <c r="U1115" s="32" t="s">
        <v>3989</v>
      </c>
      <c r="V1115" s="72" t="s">
        <v>1616</v>
      </c>
      <c r="W1115" s="32" t="s">
        <v>3990</v>
      </c>
      <c r="X1115" s="72" t="s">
        <v>1618</v>
      </c>
      <c r="Y1115" s="32">
        <v>-22.11999999</v>
      </c>
      <c r="Z1115" s="72" t="s">
        <v>1619</v>
      </c>
      <c r="AA1115" s="32">
        <v>-51.408611110000002</v>
      </c>
      <c r="AB1115" s="72" t="s">
        <v>1620</v>
      </c>
      <c r="AC1115" s="87" t="s">
        <v>3991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4">
      <c r="A1116" s="70">
        <v>1116</v>
      </c>
      <c r="B1116" s="74" t="s">
        <v>3992</v>
      </c>
      <c r="C1116" s="58" t="s">
        <v>812</v>
      </c>
      <c r="D1116" s="21" t="s">
        <v>1</v>
      </c>
      <c r="E1116" s="23" t="s">
        <v>1</v>
      </c>
      <c r="F1116" s="86" t="s">
        <v>844</v>
      </c>
      <c r="G1116" s="75" t="s">
        <v>916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2153</v>
      </c>
      <c r="P1116" s="72" t="s">
        <v>1609</v>
      </c>
      <c r="Q1116" s="32" t="s">
        <v>2152</v>
      </c>
      <c r="R1116" s="72" t="s">
        <v>1612</v>
      </c>
      <c r="S1116" s="85" t="s">
        <v>2928</v>
      </c>
      <c r="T1116" s="72" t="s">
        <v>1614</v>
      </c>
      <c r="U1116" s="32" t="s">
        <v>3993</v>
      </c>
      <c r="V1116" s="72" t="s">
        <v>1616</v>
      </c>
      <c r="W1116" s="32" t="s">
        <v>3994</v>
      </c>
      <c r="X1116" s="72" t="s">
        <v>1618</v>
      </c>
      <c r="Y1116" s="32">
        <v>-15.579999989999999</v>
      </c>
      <c r="Z1116" s="72" t="s">
        <v>1619</v>
      </c>
      <c r="AA1116" s="32">
        <v>-54.381111099999998</v>
      </c>
      <c r="AB1116" s="72" t="s">
        <v>1620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4">
      <c r="A1117" s="70">
        <v>1117</v>
      </c>
      <c r="B1117" s="74" t="s">
        <v>3995</v>
      </c>
      <c r="C1117" s="58" t="s">
        <v>812</v>
      </c>
      <c r="D1117" s="21" t="s">
        <v>1</v>
      </c>
      <c r="E1117" s="23" t="s">
        <v>1</v>
      </c>
      <c r="F1117" s="86" t="s">
        <v>844</v>
      </c>
      <c r="G1117" s="75" t="s">
        <v>942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2153</v>
      </c>
      <c r="P1117" s="72" t="s">
        <v>1609</v>
      </c>
      <c r="Q1117" s="32" t="s">
        <v>1610</v>
      </c>
      <c r="R1117" s="72" t="s">
        <v>1612</v>
      </c>
      <c r="S1117" s="85" t="s">
        <v>3996</v>
      </c>
      <c r="T1117" s="72" t="s">
        <v>1614</v>
      </c>
      <c r="U1117" s="32" t="s">
        <v>3997</v>
      </c>
      <c r="V1117" s="72" t="s">
        <v>1616</v>
      </c>
      <c r="W1117" s="32" t="s">
        <v>3998</v>
      </c>
      <c r="X1117" s="72" t="s">
        <v>1618</v>
      </c>
      <c r="Y1117" s="32">
        <v>-22.347222210000002</v>
      </c>
      <c r="Z1117" s="72" t="s">
        <v>1619</v>
      </c>
      <c r="AA1117" s="32">
        <v>-43.417777770000001</v>
      </c>
      <c r="AB1117" s="72" t="s">
        <v>1620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4">
      <c r="A1118" s="70">
        <v>1118</v>
      </c>
      <c r="B1118" s="74" t="s">
        <v>3999</v>
      </c>
      <c r="C1118" s="58" t="s">
        <v>812</v>
      </c>
      <c r="D1118" s="21" t="s">
        <v>1</v>
      </c>
      <c r="E1118" s="23" t="s">
        <v>1</v>
      </c>
      <c r="F1118" s="86" t="s">
        <v>844</v>
      </c>
      <c r="G1118" s="75" t="s">
        <v>932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2153</v>
      </c>
      <c r="P1118" s="72" t="s">
        <v>1609</v>
      </c>
      <c r="Q1118" s="32" t="s">
        <v>1610</v>
      </c>
      <c r="R1118" s="72" t="s">
        <v>1612</v>
      </c>
      <c r="S1118" s="85" t="s">
        <v>4000</v>
      </c>
      <c r="T1118" s="72" t="s">
        <v>1614</v>
      </c>
      <c r="U1118" s="32" t="s">
        <v>4001</v>
      </c>
      <c r="V1118" s="72" t="s">
        <v>1616</v>
      </c>
      <c r="W1118" s="32" t="s">
        <v>4002</v>
      </c>
      <c r="X1118" s="72" t="s">
        <v>1618</v>
      </c>
      <c r="Y1118" s="32">
        <v>-30.368611099999999</v>
      </c>
      <c r="Z1118" s="72" t="s">
        <v>1619</v>
      </c>
      <c r="AA1118" s="32">
        <v>-56.437222210000002</v>
      </c>
      <c r="AB1118" s="72" t="s">
        <v>1620</v>
      </c>
      <c r="AC1118" s="87" t="s">
        <v>4003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4">
      <c r="A1119" s="70">
        <v>1119</v>
      </c>
      <c r="B1119" s="74" t="s">
        <v>4004</v>
      </c>
      <c r="C1119" s="58" t="s">
        <v>812</v>
      </c>
      <c r="D1119" s="21" t="s">
        <v>1</v>
      </c>
      <c r="E1119" s="23" t="s">
        <v>1</v>
      </c>
      <c r="F1119" s="86" t="s">
        <v>844</v>
      </c>
      <c r="G1119" s="75" t="s">
        <v>914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2153</v>
      </c>
      <c r="P1119" s="72" t="s">
        <v>1609</v>
      </c>
      <c r="Q1119" s="32" t="s">
        <v>2152</v>
      </c>
      <c r="R1119" s="72" t="s">
        <v>1612</v>
      </c>
      <c r="S1119" s="85" t="s">
        <v>4005</v>
      </c>
      <c r="T1119" s="72" t="s">
        <v>1614</v>
      </c>
      <c r="U1119" s="32" t="s">
        <v>4006</v>
      </c>
      <c r="V1119" s="72" t="s">
        <v>1616</v>
      </c>
      <c r="W1119" s="32" t="s">
        <v>4007</v>
      </c>
      <c r="X1119" s="72" t="s">
        <v>1618</v>
      </c>
      <c r="Y1119" s="32">
        <v>-10.984722209999999</v>
      </c>
      <c r="Z1119" s="72" t="s">
        <v>1619</v>
      </c>
      <c r="AA1119" s="32">
        <v>-39.616944429999997</v>
      </c>
      <c r="AB1119" s="72" t="s">
        <v>1620</v>
      </c>
      <c r="AC1119" s="87" t="s">
        <v>4008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4">
      <c r="A1120" s="70">
        <v>1120</v>
      </c>
      <c r="B1120" s="74" t="s">
        <v>4009</v>
      </c>
      <c r="C1120" s="58" t="s">
        <v>812</v>
      </c>
      <c r="D1120" s="21" t="s">
        <v>1</v>
      </c>
      <c r="E1120" s="23" t="s">
        <v>1</v>
      </c>
      <c r="F1120" s="86" t="s">
        <v>844</v>
      </c>
      <c r="G1120" s="75" t="s">
        <v>916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2153</v>
      </c>
      <c r="P1120" s="72" t="s">
        <v>1609</v>
      </c>
      <c r="Q1120" s="32" t="s">
        <v>2152</v>
      </c>
      <c r="R1120" s="72" t="s">
        <v>1612</v>
      </c>
      <c r="S1120" s="85" t="s">
        <v>3096</v>
      </c>
      <c r="T1120" s="72" t="s">
        <v>1614</v>
      </c>
      <c r="U1120" s="32" t="s">
        <v>4010</v>
      </c>
      <c r="V1120" s="72" t="s">
        <v>1616</v>
      </c>
      <c r="W1120" s="32" t="s">
        <v>4011</v>
      </c>
      <c r="X1120" s="72" t="s">
        <v>1618</v>
      </c>
      <c r="Y1120" s="32">
        <v>-12.603055550000001</v>
      </c>
      <c r="Z1120" s="72" t="s">
        <v>1619</v>
      </c>
      <c r="AA1120" s="32">
        <v>-52.162500000000001</v>
      </c>
      <c r="AB1120" s="72" t="s">
        <v>1620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4">
      <c r="A1121" s="70">
        <v>1121</v>
      </c>
      <c r="B1121" s="74" t="s">
        <v>4012</v>
      </c>
      <c r="C1121" s="58" t="s">
        <v>812</v>
      </c>
      <c r="D1121" s="21" t="s">
        <v>1</v>
      </c>
      <c r="E1121" s="23" t="s">
        <v>1</v>
      </c>
      <c r="F1121" s="86" t="s">
        <v>844</v>
      </c>
      <c r="G1121" s="75" t="s">
        <v>902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2153</v>
      </c>
      <c r="P1121" s="72" t="s">
        <v>1609</v>
      </c>
      <c r="Q1121" s="32" t="s">
        <v>2152</v>
      </c>
      <c r="R1121" s="72" t="s">
        <v>1612</v>
      </c>
      <c r="S1121" s="85" t="s">
        <v>4013</v>
      </c>
      <c r="T1121" s="72" t="s">
        <v>1614</v>
      </c>
      <c r="U1121" s="32" t="s">
        <v>4014</v>
      </c>
      <c r="V1121" s="72" t="s">
        <v>1616</v>
      </c>
      <c r="W1121" s="32" t="s">
        <v>4015</v>
      </c>
      <c r="X1121" s="72" t="s">
        <v>1618</v>
      </c>
      <c r="Y1121" s="32">
        <v>-4.9788888800000004</v>
      </c>
      <c r="Z1121" s="72" t="s">
        <v>1619</v>
      </c>
      <c r="AA1121" s="32">
        <v>-39.05722222</v>
      </c>
      <c r="AB1121" s="72" t="s">
        <v>1620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4">
      <c r="A1122" s="70">
        <v>1122</v>
      </c>
      <c r="B1122" s="74" t="s">
        <v>4016</v>
      </c>
      <c r="C1122" s="58" t="s">
        <v>812</v>
      </c>
      <c r="D1122" s="21" t="s">
        <v>1</v>
      </c>
      <c r="E1122" s="23" t="s">
        <v>1</v>
      </c>
      <c r="F1122" s="86" t="s">
        <v>844</v>
      </c>
      <c r="G1122" s="75" t="s">
        <v>902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2153</v>
      </c>
      <c r="P1122" s="72" t="s">
        <v>1609</v>
      </c>
      <c r="Q1122" s="32" t="s">
        <v>2152</v>
      </c>
      <c r="R1122" s="72" t="s">
        <v>1612</v>
      </c>
      <c r="S1122" s="85" t="s">
        <v>4017</v>
      </c>
      <c r="T1122" s="72" t="s">
        <v>1614</v>
      </c>
      <c r="U1122" s="32" t="s">
        <v>4018</v>
      </c>
      <c r="V1122" s="72" t="s">
        <v>1616</v>
      </c>
      <c r="W1122" s="32" t="s">
        <v>2059</v>
      </c>
      <c r="X1122" s="72" t="s">
        <v>1618</v>
      </c>
      <c r="Y1122" s="32">
        <v>-5.1744444300000003</v>
      </c>
      <c r="Z1122" s="72" t="s">
        <v>1619</v>
      </c>
      <c r="AA1122" s="32">
        <v>-39.289444439999997</v>
      </c>
      <c r="AB1122" s="72" t="s">
        <v>1620</v>
      </c>
      <c r="AC1122" s="87" t="s">
        <v>4019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4">
      <c r="A1123" s="70">
        <v>1123</v>
      </c>
      <c r="B1123" s="74" t="s">
        <v>4020</v>
      </c>
      <c r="C1123" s="58" t="s">
        <v>812</v>
      </c>
      <c r="D1123" s="21" t="s">
        <v>1</v>
      </c>
      <c r="E1123" s="23" t="s">
        <v>1</v>
      </c>
      <c r="F1123" s="86" t="s">
        <v>844</v>
      </c>
      <c r="G1123" s="75" t="s">
        <v>940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2153</v>
      </c>
      <c r="P1123" s="72" t="s">
        <v>1609</v>
      </c>
      <c r="Q1123" s="32" t="s">
        <v>1610</v>
      </c>
      <c r="R1123" s="72" t="s">
        <v>1612</v>
      </c>
      <c r="S1123" s="85" t="s">
        <v>4021</v>
      </c>
      <c r="T1123" s="72" t="s">
        <v>1614</v>
      </c>
      <c r="U1123" s="32" t="s">
        <v>4022</v>
      </c>
      <c r="V1123" s="72" t="s">
        <v>1616</v>
      </c>
      <c r="W1123" s="32" t="s">
        <v>4023</v>
      </c>
      <c r="X1123" s="72" t="s">
        <v>1618</v>
      </c>
      <c r="Y1123" s="32">
        <v>-22.372777769999999</v>
      </c>
      <c r="Z1123" s="72" t="s">
        <v>1619</v>
      </c>
      <c r="AA1123" s="32">
        <v>-50.974722210000003</v>
      </c>
      <c r="AB1123" s="72" t="s">
        <v>1620</v>
      </c>
      <c r="AC1123" s="87" t="s">
        <v>4024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4">
      <c r="A1124" s="70">
        <v>1124</v>
      </c>
      <c r="B1124" s="74" t="s">
        <v>4025</v>
      </c>
      <c r="C1124" s="58" t="s">
        <v>812</v>
      </c>
      <c r="D1124" s="21" t="s">
        <v>1</v>
      </c>
      <c r="E1124" s="23" t="s">
        <v>1</v>
      </c>
      <c r="F1124" s="86" t="s">
        <v>844</v>
      </c>
      <c r="G1124" s="75" t="s">
        <v>930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2153</v>
      </c>
      <c r="P1124" s="72" t="s">
        <v>1609</v>
      </c>
      <c r="Q1124" s="32" t="s">
        <v>1610</v>
      </c>
      <c r="R1124" s="72" t="s">
        <v>1612</v>
      </c>
      <c r="S1124" s="85" t="s">
        <v>4026</v>
      </c>
      <c r="T1124" s="72" t="s">
        <v>1614</v>
      </c>
      <c r="U1124" s="32" t="s">
        <v>4027</v>
      </c>
      <c r="V1124" s="72" t="s">
        <v>1616</v>
      </c>
      <c r="W1124" s="32" t="s">
        <v>4028</v>
      </c>
      <c r="X1124" s="72" t="s">
        <v>1618</v>
      </c>
      <c r="Y1124" s="32">
        <v>-27.678611100000001</v>
      </c>
      <c r="Z1124" s="72" t="s">
        <v>1619</v>
      </c>
      <c r="AA1124" s="32">
        <v>-49.041944440000002</v>
      </c>
      <c r="AB1124" s="72" t="s">
        <v>1620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4">
      <c r="A1125" s="70">
        <v>1125</v>
      </c>
      <c r="B1125" s="74" t="s">
        <v>4029</v>
      </c>
      <c r="C1125" s="58" t="s">
        <v>812</v>
      </c>
      <c r="D1125" s="21" t="s">
        <v>1</v>
      </c>
      <c r="E1125" s="23" t="s">
        <v>1</v>
      </c>
      <c r="F1125" s="86" t="s">
        <v>844</v>
      </c>
      <c r="G1125" s="75" t="s">
        <v>884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2153</v>
      </c>
      <c r="P1125" s="72" t="s">
        <v>1609</v>
      </c>
      <c r="Q1125" s="32" t="s">
        <v>1610</v>
      </c>
      <c r="R1125" s="72" t="s">
        <v>1612</v>
      </c>
      <c r="S1125" s="85" t="s">
        <v>4030</v>
      </c>
      <c r="T1125" s="72" t="s">
        <v>1614</v>
      </c>
      <c r="U1125" s="32" t="s">
        <v>4031</v>
      </c>
      <c r="V1125" s="72" t="s">
        <v>1616</v>
      </c>
      <c r="W1125" s="32" t="s">
        <v>4032</v>
      </c>
      <c r="X1125" s="72" t="s">
        <v>1618</v>
      </c>
      <c r="Y1125" s="32">
        <v>-8.0433333299999994</v>
      </c>
      <c r="Z1125" s="72" t="s">
        <v>1619</v>
      </c>
      <c r="AA1125" s="32">
        <v>-50.006944439999998</v>
      </c>
      <c r="AB1125" s="72" t="s">
        <v>1620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4">
      <c r="A1126" s="70">
        <v>1126</v>
      </c>
      <c r="B1126" s="74" t="s">
        <v>4033</v>
      </c>
      <c r="C1126" s="58" t="s">
        <v>812</v>
      </c>
      <c r="D1126" s="21" t="s">
        <v>1</v>
      </c>
      <c r="E1126" s="23" t="s">
        <v>1</v>
      </c>
      <c r="F1126" s="86" t="s">
        <v>844</v>
      </c>
      <c r="G1126" s="75" t="s">
        <v>940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2153</v>
      </c>
      <c r="P1126" s="72" t="s">
        <v>1609</v>
      </c>
      <c r="Q1126" s="32" t="s">
        <v>2152</v>
      </c>
      <c r="R1126" s="72" t="s">
        <v>1612</v>
      </c>
      <c r="S1126" s="85" t="s">
        <v>4034</v>
      </c>
      <c r="T1126" s="72" t="s">
        <v>1614</v>
      </c>
      <c r="U1126" s="32" t="s">
        <v>4035</v>
      </c>
      <c r="V1126" s="72" t="s">
        <v>1616</v>
      </c>
      <c r="W1126" s="32" t="s">
        <v>4036</v>
      </c>
      <c r="X1126" s="72" t="s">
        <v>1618</v>
      </c>
      <c r="Y1126" s="32">
        <v>-24.533055539999999</v>
      </c>
      <c r="Z1126" s="72" t="s">
        <v>1619</v>
      </c>
      <c r="AA1126" s="32">
        <v>-47.864166660000002</v>
      </c>
      <c r="AB1126" s="72" t="s">
        <v>1620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4">
      <c r="A1127" s="70">
        <v>1127</v>
      </c>
      <c r="B1127" s="74" t="s">
        <v>4037</v>
      </c>
      <c r="C1127" s="58" t="s">
        <v>812</v>
      </c>
      <c r="D1127" s="21" t="s">
        <v>1</v>
      </c>
      <c r="E1127" s="23" t="s">
        <v>1</v>
      </c>
      <c r="F1127" s="86" t="s">
        <v>844</v>
      </c>
      <c r="G1127" s="75" t="s">
        <v>914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2153</v>
      </c>
      <c r="P1127" s="72" t="s">
        <v>1609</v>
      </c>
      <c r="Q1127" s="32" t="s">
        <v>2152</v>
      </c>
      <c r="R1127" s="72" t="s">
        <v>1612</v>
      </c>
      <c r="S1127" s="85" t="s">
        <v>4038</v>
      </c>
      <c r="T1127" s="72" t="s">
        <v>1614</v>
      </c>
      <c r="U1127" s="32" t="s">
        <v>4039</v>
      </c>
      <c r="V1127" s="72" t="s">
        <v>1616</v>
      </c>
      <c r="W1127" s="32" t="s">
        <v>4040</v>
      </c>
      <c r="X1127" s="72" t="s">
        <v>1618</v>
      </c>
      <c r="Y1127" s="32">
        <v>-9.6255555400000006</v>
      </c>
      <c r="Z1127" s="72" t="s">
        <v>1619</v>
      </c>
      <c r="AA1127" s="32">
        <v>-42.077222210000002</v>
      </c>
      <c r="AB1127" s="72" t="s">
        <v>1620</v>
      </c>
      <c r="AC1127" s="87" t="s">
        <v>4041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4">
      <c r="A1128" s="70">
        <v>1128</v>
      </c>
      <c r="B1128" s="74" t="s">
        <v>4042</v>
      </c>
      <c r="C1128" s="58" t="s">
        <v>812</v>
      </c>
      <c r="D1128" s="21" t="s">
        <v>1</v>
      </c>
      <c r="E1128" s="23" t="s">
        <v>1</v>
      </c>
      <c r="F1128" s="86" t="s">
        <v>844</v>
      </c>
      <c r="G1128" s="75" t="s">
        <v>942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2153</v>
      </c>
      <c r="P1128" s="72" t="s">
        <v>1609</v>
      </c>
      <c r="Q1128" s="32" t="s">
        <v>1610</v>
      </c>
      <c r="R1128" s="72" t="s">
        <v>1612</v>
      </c>
      <c r="S1128" s="85" t="s">
        <v>4043</v>
      </c>
      <c r="T1128" s="72" t="s">
        <v>1614</v>
      </c>
      <c r="U1128" s="32" t="s">
        <v>4044</v>
      </c>
      <c r="V1128" s="72" t="s">
        <v>1616</v>
      </c>
      <c r="W1128" s="32" t="s">
        <v>4045</v>
      </c>
      <c r="X1128" s="72" t="s">
        <v>1618</v>
      </c>
      <c r="Y1128" s="32">
        <v>-22.45138888</v>
      </c>
      <c r="Z1128" s="72" t="s">
        <v>1619</v>
      </c>
      <c r="AA1128" s="32">
        <v>-44.444999989999999</v>
      </c>
      <c r="AB1128" s="72" t="s">
        <v>1620</v>
      </c>
      <c r="AC1128" s="87" t="s">
        <v>4046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4">
      <c r="A1129" s="70">
        <v>1129</v>
      </c>
      <c r="B1129" s="74" t="s">
        <v>4047</v>
      </c>
      <c r="C1129" s="58" t="s">
        <v>812</v>
      </c>
      <c r="D1129" s="21" t="s">
        <v>1</v>
      </c>
      <c r="E1129" s="23" t="s">
        <v>1</v>
      </c>
      <c r="F1129" s="86" t="s">
        <v>844</v>
      </c>
      <c r="G1129" s="75" t="s">
        <v>914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2153</v>
      </c>
      <c r="P1129" s="72" t="s">
        <v>1609</v>
      </c>
      <c r="Q1129" s="32" t="s">
        <v>1610</v>
      </c>
      <c r="R1129" s="72" t="s">
        <v>1612</v>
      </c>
      <c r="S1129" s="85" t="s">
        <v>4048</v>
      </c>
      <c r="T1129" s="72" t="s">
        <v>1614</v>
      </c>
      <c r="U1129" s="32" t="s">
        <v>4049</v>
      </c>
      <c r="V1129" s="72" t="s">
        <v>1616</v>
      </c>
      <c r="W1129" s="32" t="s">
        <v>4050</v>
      </c>
      <c r="X1129" s="72" t="s">
        <v>1618</v>
      </c>
      <c r="Y1129" s="32">
        <v>-11.058611109999999</v>
      </c>
      <c r="Z1129" s="72" t="s">
        <v>1619</v>
      </c>
      <c r="AA1129" s="32">
        <v>-38.44416666</v>
      </c>
      <c r="AB1129" s="72" t="s">
        <v>1620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4">
      <c r="A1130" s="70">
        <v>1130</v>
      </c>
      <c r="B1130" s="74" t="s">
        <v>4051</v>
      </c>
      <c r="C1130" s="58" t="s">
        <v>812</v>
      </c>
      <c r="D1130" s="21" t="s">
        <v>1</v>
      </c>
      <c r="E1130" s="23" t="s">
        <v>1</v>
      </c>
      <c r="F1130" s="86" t="s">
        <v>844</v>
      </c>
      <c r="G1130" s="75" t="s">
        <v>886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2153</v>
      </c>
      <c r="P1130" s="72" t="s">
        <v>1609</v>
      </c>
      <c r="Q1130" s="32" t="s">
        <v>1610</v>
      </c>
      <c r="R1130" s="72" t="s">
        <v>1612</v>
      </c>
      <c r="S1130" s="85" t="s">
        <v>2252</v>
      </c>
      <c r="T1130" s="72" t="s">
        <v>1614</v>
      </c>
      <c r="U1130" s="32" t="s">
        <v>4052</v>
      </c>
      <c r="V1130" s="72" t="s">
        <v>1616</v>
      </c>
      <c r="W1130" s="32" t="s">
        <v>4053</v>
      </c>
      <c r="X1130" s="72" t="s">
        <v>1618</v>
      </c>
      <c r="Y1130" s="32">
        <v>-9.9592040199999996</v>
      </c>
      <c r="Z1130" s="72" t="s">
        <v>1619</v>
      </c>
      <c r="AA1130" s="32">
        <v>-67.86898266</v>
      </c>
      <c r="AB1130" s="72" t="s">
        <v>1620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4">
      <c r="A1131" s="70">
        <v>1131</v>
      </c>
      <c r="B1131" s="74" t="s">
        <v>4054</v>
      </c>
      <c r="C1131" s="58" t="s">
        <v>812</v>
      </c>
      <c r="D1131" s="21" t="s">
        <v>1</v>
      </c>
      <c r="E1131" s="23" t="s">
        <v>1</v>
      </c>
      <c r="F1131" s="86" t="s">
        <v>844</v>
      </c>
      <c r="G1131" s="75" t="s">
        <v>922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2153</v>
      </c>
      <c r="P1131" s="72" t="s">
        <v>1609</v>
      </c>
      <c r="Q1131" s="32" t="s">
        <v>1610</v>
      </c>
      <c r="R1131" s="72" t="s">
        <v>1612</v>
      </c>
      <c r="S1131" s="85" t="s">
        <v>4055</v>
      </c>
      <c r="T1131" s="72" t="s">
        <v>1614</v>
      </c>
      <c r="U1131" s="32" t="s">
        <v>4056</v>
      </c>
      <c r="V1131" s="72" t="s">
        <v>1616</v>
      </c>
      <c r="W1131" s="32" t="s">
        <v>4057</v>
      </c>
      <c r="X1131" s="72" t="s">
        <v>1618</v>
      </c>
      <c r="Y1131" s="32">
        <v>-21.774999990000001</v>
      </c>
      <c r="Z1131" s="72" t="s">
        <v>1619</v>
      </c>
      <c r="AA1131" s="32">
        <v>-54.528055539999997</v>
      </c>
      <c r="AB1131" s="72" t="s">
        <v>1620</v>
      </c>
      <c r="AC1131" s="87" t="s">
        <v>4058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4">
      <c r="A1132" s="70">
        <v>1132</v>
      </c>
      <c r="B1132" s="74" t="s">
        <v>4059</v>
      </c>
      <c r="C1132" s="58" t="s">
        <v>812</v>
      </c>
      <c r="D1132" s="21" t="s">
        <v>1</v>
      </c>
      <c r="E1132" s="23" t="s">
        <v>1</v>
      </c>
      <c r="F1132" s="86" t="s">
        <v>844</v>
      </c>
      <c r="G1132" s="75" t="s">
        <v>942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2153</v>
      </c>
      <c r="P1132" s="72" t="s">
        <v>1609</v>
      </c>
      <c r="Q1132" s="32" t="s">
        <v>1610</v>
      </c>
      <c r="R1132" s="72" t="s">
        <v>1612</v>
      </c>
      <c r="S1132" s="85" t="s">
        <v>4060</v>
      </c>
      <c r="T1132" s="72" t="s">
        <v>1614</v>
      </c>
      <c r="U1132" s="32" t="s">
        <v>4061</v>
      </c>
      <c r="V1132" s="72" t="s">
        <v>1616</v>
      </c>
      <c r="W1132" s="32" t="s">
        <v>4062</v>
      </c>
      <c r="X1132" s="72" t="s">
        <v>1618</v>
      </c>
      <c r="Y1132" s="32">
        <v>-22.653579000000001</v>
      </c>
      <c r="Z1132" s="72" t="s">
        <v>1619</v>
      </c>
      <c r="AA1132" s="32">
        <v>-44.040916000000003</v>
      </c>
      <c r="AB1132" s="72" t="s">
        <v>1620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4">
      <c r="A1133" s="70">
        <v>1133</v>
      </c>
      <c r="B1133" s="74" t="s">
        <v>4063</v>
      </c>
      <c r="C1133" s="58" t="s">
        <v>812</v>
      </c>
      <c r="D1133" s="86" t="s">
        <v>844</v>
      </c>
      <c r="E1133" s="23" t="s">
        <v>978</v>
      </c>
      <c r="F1133" s="86" t="s">
        <v>844</v>
      </c>
      <c r="G1133" s="75" t="s">
        <v>942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2153</v>
      </c>
      <c r="P1133" s="72" t="s">
        <v>1609</v>
      </c>
      <c r="Q1133" s="32" t="s">
        <v>1610</v>
      </c>
      <c r="R1133" s="72" t="s">
        <v>1612</v>
      </c>
      <c r="S1133" s="85" t="s">
        <v>2478</v>
      </c>
      <c r="T1133" s="72" t="s">
        <v>1614</v>
      </c>
      <c r="U1133" s="32" t="s">
        <v>4064</v>
      </c>
      <c r="V1133" s="72" t="s">
        <v>1616</v>
      </c>
      <c r="W1133" s="32" t="s">
        <v>4065</v>
      </c>
      <c r="X1133" s="72" t="s">
        <v>1618</v>
      </c>
      <c r="Y1133" s="32">
        <v>-22.98833333</v>
      </c>
      <c r="Z1133" s="72" t="s">
        <v>1619</v>
      </c>
      <c r="AA1133" s="32">
        <v>-43.190555549999999</v>
      </c>
      <c r="AB1133" s="72" t="s">
        <v>1620</v>
      </c>
      <c r="AC1133" s="87" t="s">
        <v>4066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4">
      <c r="A1134" s="70">
        <v>1134</v>
      </c>
      <c r="B1134" s="74" t="s">
        <v>4067</v>
      </c>
      <c r="C1134" s="58" t="s">
        <v>812</v>
      </c>
      <c r="D1134" s="86" t="s">
        <v>844</v>
      </c>
      <c r="E1134" s="23" t="s">
        <v>978</v>
      </c>
      <c r="F1134" s="86" t="s">
        <v>844</v>
      </c>
      <c r="G1134" s="75" t="s">
        <v>942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2153</v>
      </c>
      <c r="P1134" s="72" t="s">
        <v>1609</v>
      </c>
      <c r="Q1134" s="32" t="s">
        <v>1610</v>
      </c>
      <c r="R1134" s="72" t="s">
        <v>1612</v>
      </c>
      <c r="S1134" s="85" t="s">
        <v>4068</v>
      </c>
      <c r="T1134" s="72" t="s">
        <v>1614</v>
      </c>
      <c r="U1134" s="32" t="s">
        <v>4069</v>
      </c>
      <c r="V1134" s="72" t="s">
        <v>1616</v>
      </c>
      <c r="W1134" s="32" t="s">
        <v>4070</v>
      </c>
      <c r="X1134" s="72" t="s">
        <v>1618</v>
      </c>
      <c r="Y1134" s="32">
        <v>-22.93999999</v>
      </c>
      <c r="Z1134" s="72" t="s">
        <v>1619</v>
      </c>
      <c r="AA1134" s="32">
        <v>-43.40277777</v>
      </c>
      <c r="AB1134" s="72" t="s">
        <v>1620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4">
      <c r="A1135" s="70">
        <v>1135</v>
      </c>
      <c r="B1135" s="74" t="s">
        <v>4071</v>
      </c>
      <c r="C1135" s="58" t="s">
        <v>812</v>
      </c>
      <c r="D1135" s="86" t="s">
        <v>844</v>
      </c>
      <c r="E1135" s="23" t="s">
        <v>978</v>
      </c>
      <c r="F1135" s="86" t="s">
        <v>844</v>
      </c>
      <c r="G1135" s="75" t="s">
        <v>942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2153</v>
      </c>
      <c r="P1135" s="72" t="s">
        <v>1609</v>
      </c>
      <c r="Q1135" s="32" t="s">
        <v>1610</v>
      </c>
      <c r="R1135" s="72" t="s">
        <v>1612</v>
      </c>
      <c r="S1135" s="85" t="s">
        <v>4072</v>
      </c>
      <c r="T1135" s="72" t="s">
        <v>1614</v>
      </c>
      <c r="U1135" s="32" t="s">
        <v>4073</v>
      </c>
      <c r="V1135" s="72" t="s">
        <v>1616</v>
      </c>
      <c r="W1135" s="32" t="s">
        <v>4074</v>
      </c>
      <c r="X1135" s="72" t="s">
        <v>1618</v>
      </c>
      <c r="Y1135" s="32">
        <v>-22.86138888</v>
      </c>
      <c r="Z1135" s="72" t="s">
        <v>1619</v>
      </c>
      <c r="AA1135" s="32">
        <v>-43.411388879999997</v>
      </c>
      <c r="AB1135" s="72" t="s">
        <v>1620</v>
      </c>
      <c r="AC1135" s="87" t="s">
        <v>4075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4">
      <c r="A1136" s="70">
        <v>1136</v>
      </c>
      <c r="B1136" s="74" t="s">
        <v>4076</v>
      </c>
      <c r="C1136" s="58" t="s">
        <v>812</v>
      </c>
      <c r="D1136" s="86" t="s">
        <v>844</v>
      </c>
      <c r="E1136" s="23" t="s">
        <v>978</v>
      </c>
      <c r="F1136" s="86" t="s">
        <v>844</v>
      </c>
      <c r="G1136" s="75" t="s">
        <v>942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2153</v>
      </c>
      <c r="P1136" s="72" t="s">
        <v>1609</v>
      </c>
      <c r="Q1136" s="32" t="s">
        <v>1610</v>
      </c>
      <c r="R1136" s="72" t="s">
        <v>1612</v>
      </c>
      <c r="S1136" s="85" t="s">
        <v>4077</v>
      </c>
      <c r="T1136" s="72" t="s">
        <v>1614</v>
      </c>
      <c r="U1136" s="32" t="s">
        <v>4078</v>
      </c>
      <c r="V1136" s="72" t="s">
        <v>1616</v>
      </c>
      <c r="W1136" s="32" t="s">
        <v>4079</v>
      </c>
      <c r="X1136" s="72" t="s">
        <v>1618</v>
      </c>
      <c r="Y1136" s="32">
        <v>-23.050277770000001</v>
      </c>
      <c r="Z1136" s="72" t="s">
        <v>1619</v>
      </c>
      <c r="AA1136" s="32">
        <v>-43.59555555</v>
      </c>
      <c r="AB1136" s="72" t="s">
        <v>1620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4">
      <c r="A1137" s="70">
        <v>1137</v>
      </c>
      <c r="B1137" s="74" t="s">
        <v>4080</v>
      </c>
      <c r="C1137" s="58" t="s">
        <v>812</v>
      </c>
      <c r="D1137" s="21" t="s">
        <v>1</v>
      </c>
      <c r="E1137" s="23" t="s">
        <v>1</v>
      </c>
      <c r="F1137" s="86" t="s">
        <v>844</v>
      </c>
      <c r="G1137" s="75" t="s">
        <v>930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2153</v>
      </c>
      <c r="P1137" s="72" t="s">
        <v>1609</v>
      </c>
      <c r="Q1137" s="32" t="s">
        <v>1610</v>
      </c>
      <c r="R1137" s="72" t="s">
        <v>1612</v>
      </c>
      <c r="S1137" s="85" t="s">
        <v>4081</v>
      </c>
      <c r="T1137" s="72" t="s">
        <v>1614</v>
      </c>
      <c r="U1137" s="32" t="s">
        <v>4082</v>
      </c>
      <c r="V1137" s="72" t="s">
        <v>1616</v>
      </c>
      <c r="W1137" s="32" t="s">
        <v>4083</v>
      </c>
      <c r="X1137" s="72" t="s">
        <v>1618</v>
      </c>
      <c r="Y1137" s="32">
        <v>-26.937499989999999</v>
      </c>
      <c r="Z1137" s="72" t="s">
        <v>1619</v>
      </c>
      <c r="AA1137" s="32">
        <v>-50.145555549999997</v>
      </c>
      <c r="AB1137" s="72" t="s">
        <v>1620</v>
      </c>
      <c r="AC1137" s="87" t="s">
        <v>4084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4">
      <c r="A1138" s="70">
        <v>1138</v>
      </c>
      <c r="B1138" s="74" t="s">
        <v>4085</v>
      </c>
      <c r="C1138" s="58" t="s">
        <v>812</v>
      </c>
      <c r="D1138" s="21" t="s">
        <v>1</v>
      </c>
      <c r="E1138" s="23" t="s">
        <v>1</v>
      </c>
      <c r="F1138" s="86" t="s">
        <v>844</v>
      </c>
      <c r="G1138" s="75" t="s">
        <v>932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2153</v>
      </c>
      <c r="P1138" s="72" t="s">
        <v>1609</v>
      </c>
      <c r="Q1138" s="32" t="s">
        <v>1610</v>
      </c>
      <c r="R1138" s="72" t="s">
        <v>1612</v>
      </c>
      <c r="S1138" s="85" t="s">
        <v>4086</v>
      </c>
      <c r="T1138" s="72" t="s">
        <v>1614</v>
      </c>
      <c r="U1138" s="32" t="s">
        <v>4087</v>
      </c>
      <c r="V1138" s="72" t="s">
        <v>1616</v>
      </c>
      <c r="W1138" s="32" t="s">
        <v>4088</v>
      </c>
      <c r="X1138" s="72" t="s">
        <v>1618</v>
      </c>
      <c r="Y1138" s="32">
        <v>-32.078888880000001</v>
      </c>
      <c r="Z1138" s="72" t="s">
        <v>1619</v>
      </c>
      <c r="AA1138" s="32">
        <v>-52.167777770000001</v>
      </c>
      <c r="AB1138" s="72" t="s">
        <v>1620</v>
      </c>
      <c r="AC1138" s="87" t="s">
        <v>4089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4">
      <c r="A1139" s="70">
        <v>1139</v>
      </c>
      <c r="B1139" s="74" t="s">
        <v>4090</v>
      </c>
      <c r="C1139" s="58" t="s">
        <v>812</v>
      </c>
      <c r="D1139" s="21" t="s">
        <v>1</v>
      </c>
      <c r="E1139" s="23" t="s">
        <v>1</v>
      </c>
      <c r="F1139" s="86" t="s">
        <v>844</v>
      </c>
      <c r="G1139" s="75" t="s">
        <v>930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2153</v>
      </c>
      <c r="P1139" s="72" t="s">
        <v>1609</v>
      </c>
      <c r="Q1139" s="32" t="s">
        <v>1610</v>
      </c>
      <c r="R1139" s="72" t="s">
        <v>1612</v>
      </c>
      <c r="S1139" s="85" t="s">
        <v>4091</v>
      </c>
      <c r="T1139" s="72" t="s">
        <v>1614</v>
      </c>
      <c r="U1139" s="32" t="s">
        <v>4092</v>
      </c>
      <c r="V1139" s="72" t="s">
        <v>1616</v>
      </c>
      <c r="W1139" s="32" t="s">
        <v>4093</v>
      </c>
      <c r="X1139" s="72" t="s">
        <v>1618</v>
      </c>
      <c r="Y1139" s="32">
        <v>-26.248611100000002</v>
      </c>
      <c r="Z1139" s="72" t="s">
        <v>1619</v>
      </c>
      <c r="AA1139" s="32">
        <v>-49.574166660000003</v>
      </c>
      <c r="AB1139" s="72" t="s">
        <v>1620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4">
      <c r="A1140" s="70">
        <v>1140</v>
      </c>
      <c r="B1140" s="74" t="s">
        <v>4094</v>
      </c>
      <c r="C1140" s="58" t="s">
        <v>812</v>
      </c>
      <c r="D1140" s="21" t="s">
        <v>1</v>
      </c>
      <c r="E1140" s="23" t="s">
        <v>1</v>
      </c>
      <c r="F1140" s="86" t="s">
        <v>844</v>
      </c>
      <c r="G1140" s="75" t="s">
        <v>934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2153</v>
      </c>
      <c r="P1140" s="72" t="s">
        <v>1609</v>
      </c>
      <c r="Q1140" s="32" t="s">
        <v>1610</v>
      </c>
      <c r="R1140" s="72" t="s">
        <v>1612</v>
      </c>
      <c r="S1140" s="85" t="s">
        <v>2243</v>
      </c>
      <c r="T1140" s="72" t="s">
        <v>1614</v>
      </c>
      <c r="U1140" s="32" t="s">
        <v>4095</v>
      </c>
      <c r="V1140" s="72" t="s">
        <v>1616</v>
      </c>
      <c r="W1140" s="32" t="s">
        <v>4096</v>
      </c>
      <c r="X1140" s="72" t="s">
        <v>1618</v>
      </c>
      <c r="Y1140" s="32">
        <v>-15.723055540000001</v>
      </c>
      <c r="Z1140" s="72" t="s">
        <v>1619</v>
      </c>
      <c r="AA1140" s="32">
        <v>-42.435833330000001</v>
      </c>
      <c r="AB1140" s="72" t="s">
        <v>1620</v>
      </c>
      <c r="AC1140" s="87" t="s">
        <v>4097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4">
      <c r="A1141" s="70">
        <v>1141</v>
      </c>
      <c r="B1141" s="74" t="s">
        <v>4098</v>
      </c>
      <c r="C1141" s="58" t="s">
        <v>812</v>
      </c>
      <c r="D1141" s="21" t="s">
        <v>1</v>
      </c>
      <c r="E1141" s="23" t="s">
        <v>1</v>
      </c>
      <c r="F1141" s="86" t="s">
        <v>844</v>
      </c>
      <c r="G1141" s="75" t="s">
        <v>890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2153</v>
      </c>
      <c r="P1141" s="72" t="s">
        <v>1609</v>
      </c>
      <c r="Q1141" s="32" t="s">
        <v>1610</v>
      </c>
      <c r="R1141" s="72" t="s">
        <v>1612</v>
      </c>
      <c r="S1141" s="85" t="s">
        <v>4099</v>
      </c>
      <c r="T1141" s="72" t="s">
        <v>1614</v>
      </c>
      <c r="U1141" s="32" t="s">
        <v>4100</v>
      </c>
      <c r="V1141" s="72" t="s">
        <v>1616</v>
      </c>
      <c r="W1141" s="32" t="s">
        <v>4101</v>
      </c>
      <c r="X1141" s="72" t="s">
        <v>1618</v>
      </c>
      <c r="Y1141" s="32">
        <v>-9.7933629999999994</v>
      </c>
      <c r="Z1141" s="72" t="s">
        <v>1619</v>
      </c>
      <c r="AA1141" s="32">
        <v>-47.132731999999997</v>
      </c>
      <c r="AB1141" s="72" t="s">
        <v>1620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4">
      <c r="A1142" s="70">
        <v>1142</v>
      </c>
      <c r="B1142" s="74" t="s">
        <v>4102</v>
      </c>
      <c r="C1142" s="58" t="s">
        <v>812</v>
      </c>
      <c r="D1142" s="21" t="s">
        <v>1</v>
      </c>
      <c r="E1142" s="23" t="s">
        <v>1</v>
      </c>
      <c r="F1142" s="86" t="s">
        <v>844</v>
      </c>
      <c r="G1142" s="75" t="s">
        <v>878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2153</v>
      </c>
      <c r="P1142" s="72" t="s">
        <v>1609</v>
      </c>
      <c r="Q1142" s="32" t="s">
        <v>2152</v>
      </c>
      <c r="R1142" s="72" t="s">
        <v>1612</v>
      </c>
      <c r="S1142" s="85" t="s">
        <v>4055</v>
      </c>
      <c r="T1142" s="72" t="s">
        <v>1614</v>
      </c>
      <c r="U1142" s="32" t="s">
        <v>4103</v>
      </c>
      <c r="V1142" s="72" t="s">
        <v>1616</v>
      </c>
      <c r="W1142" s="32" t="s">
        <v>4104</v>
      </c>
      <c r="X1142" s="72" t="s">
        <v>1618</v>
      </c>
      <c r="Y1142" s="32">
        <v>-2.6336111</v>
      </c>
      <c r="Z1142" s="72" t="s">
        <v>1619</v>
      </c>
      <c r="AA1142" s="32">
        <v>-59.600555550000003</v>
      </c>
      <c r="AB1142" s="72" t="s">
        <v>1620</v>
      </c>
      <c r="AC1142" s="87" t="s">
        <v>4105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4">
      <c r="A1143" s="70">
        <v>1143</v>
      </c>
      <c r="B1143" s="74" t="s">
        <v>4106</v>
      </c>
      <c r="C1143" s="58" t="s">
        <v>812</v>
      </c>
      <c r="D1143" s="21" t="s">
        <v>1</v>
      </c>
      <c r="E1143" s="23" t="s">
        <v>1</v>
      </c>
      <c r="F1143" s="86" t="s">
        <v>844</v>
      </c>
      <c r="G1143" s="75" t="s">
        <v>920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2153</v>
      </c>
      <c r="P1143" s="72" t="s">
        <v>1609</v>
      </c>
      <c r="Q1143" s="32" t="s">
        <v>1610</v>
      </c>
      <c r="R1143" s="72" t="s">
        <v>1612</v>
      </c>
      <c r="S1143" s="85" t="s">
        <v>4107</v>
      </c>
      <c r="T1143" s="72" t="s">
        <v>1614</v>
      </c>
      <c r="U1143" s="32" t="s">
        <v>4108</v>
      </c>
      <c r="V1143" s="72" t="s">
        <v>1616</v>
      </c>
      <c r="W1143" s="32" t="s">
        <v>4109</v>
      </c>
      <c r="X1143" s="72" t="s">
        <v>1618</v>
      </c>
      <c r="Y1143" s="32">
        <v>-17.78527777</v>
      </c>
      <c r="Z1143" s="72" t="s">
        <v>1619</v>
      </c>
      <c r="AA1143" s="32">
        <v>-50.965000000000003</v>
      </c>
      <c r="AB1143" s="72" t="s">
        <v>1620</v>
      </c>
      <c r="AC1143" s="87" t="s">
        <v>4110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4">
      <c r="A1144" s="70">
        <v>1144</v>
      </c>
      <c r="B1144" s="74" t="s">
        <v>4111</v>
      </c>
      <c r="C1144" s="58" t="s">
        <v>812</v>
      </c>
      <c r="D1144" s="21" t="s">
        <v>1</v>
      </c>
      <c r="E1144" s="23" t="s">
        <v>1</v>
      </c>
      <c r="F1144" s="86" t="s">
        <v>844</v>
      </c>
      <c r="G1144" s="75" t="s">
        <v>932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2153</v>
      </c>
      <c r="P1144" s="72" t="s">
        <v>1609</v>
      </c>
      <c r="Q1144" s="32" t="s">
        <v>1610</v>
      </c>
      <c r="R1144" s="72" t="s">
        <v>1612</v>
      </c>
      <c r="S1144" s="85" t="s">
        <v>4112</v>
      </c>
      <c r="T1144" s="72" t="s">
        <v>1614</v>
      </c>
      <c r="U1144" s="32" t="s">
        <v>4113</v>
      </c>
      <c r="V1144" s="72" t="s">
        <v>1616</v>
      </c>
      <c r="W1144" s="32" t="s">
        <v>4114</v>
      </c>
      <c r="X1144" s="72" t="s">
        <v>1618</v>
      </c>
      <c r="Y1144" s="32">
        <v>-29.65583333</v>
      </c>
      <c r="Z1144" s="72" t="s">
        <v>1619</v>
      </c>
      <c r="AA1144" s="32">
        <v>-50.61805554</v>
      </c>
      <c r="AB1144" s="72" t="s">
        <v>1620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4">
      <c r="A1145" s="70">
        <v>1145</v>
      </c>
      <c r="B1145" s="74" t="s">
        <v>4115</v>
      </c>
      <c r="C1145" s="58" t="s">
        <v>812</v>
      </c>
      <c r="D1145" s="21" t="s">
        <v>1</v>
      </c>
      <c r="E1145" s="23" t="s">
        <v>1</v>
      </c>
      <c r="F1145" s="86" t="s">
        <v>844</v>
      </c>
      <c r="G1145" s="75" t="s">
        <v>884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2153</v>
      </c>
      <c r="P1145" s="72" t="s">
        <v>1609</v>
      </c>
      <c r="Q1145" s="32" t="s">
        <v>2152</v>
      </c>
      <c r="R1145" s="72" t="s">
        <v>1612</v>
      </c>
      <c r="S1145" s="85" t="s">
        <v>2345</v>
      </c>
      <c r="T1145" s="72" t="s">
        <v>1614</v>
      </c>
      <c r="U1145" s="32" t="s">
        <v>4116</v>
      </c>
      <c r="V1145" s="72" t="s">
        <v>1616</v>
      </c>
      <c r="W1145" s="32" t="s">
        <v>4117</v>
      </c>
      <c r="X1145" s="72" t="s">
        <v>1618</v>
      </c>
      <c r="Y1145" s="32">
        <v>-4.8274999899999997</v>
      </c>
      <c r="Z1145" s="72" t="s">
        <v>1619</v>
      </c>
      <c r="AA1145" s="32">
        <v>-48.173611100000002</v>
      </c>
      <c r="AB1145" s="72" t="s">
        <v>1620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4">
      <c r="A1146" s="70">
        <v>1146</v>
      </c>
      <c r="B1146" s="74" t="s">
        <v>4118</v>
      </c>
      <c r="C1146" s="58" t="s">
        <v>812</v>
      </c>
      <c r="D1146" s="21" t="s">
        <v>1</v>
      </c>
      <c r="E1146" s="23" t="s">
        <v>1</v>
      </c>
      <c r="F1146" s="86" t="s">
        <v>844</v>
      </c>
      <c r="G1146" s="75" t="s">
        <v>916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2153</v>
      </c>
      <c r="P1146" s="72" t="s">
        <v>1609</v>
      </c>
      <c r="Q1146" s="32" t="s">
        <v>1610</v>
      </c>
      <c r="R1146" s="72" t="s">
        <v>1612</v>
      </c>
      <c r="S1146" s="85" t="s">
        <v>4119</v>
      </c>
      <c r="T1146" s="72" t="s">
        <v>1614</v>
      </c>
      <c r="U1146" s="32" t="s">
        <v>4120</v>
      </c>
      <c r="V1146" s="72" t="s">
        <v>1616</v>
      </c>
      <c r="W1146" s="32" t="s">
        <v>4121</v>
      </c>
      <c r="X1146" s="72" t="s">
        <v>1618</v>
      </c>
      <c r="Y1146" s="32">
        <v>-16.462499999999999</v>
      </c>
      <c r="Z1146" s="72" t="s">
        <v>1619</v>
      </c>
      <c r="AA1146" s="32">
        <v>-54.580277770000002</v>
      </c>
      <c r="AB1146" s="72" t="s">
        <v>1620</v>
      </c>
      <c r="AC1146" s="87" t="s">
        <v>4122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4">
      <c r="A1147" s="70">
        <v>1147</v>
      </c>
      <c r="B1147" s="74" t="s">
        <v>4123</v>
      </c>
      <c r="C1147" s="58" t="s">
        <v>812</v>
      </c>
      <c r="D1147" s="21" t="s">
        <v>1</v>
      </c>
      <c r="E1147" s="23" t="s">
        <v>1</v>
      </c>
      <c r="F1147" s="86" t="s">
        <v>844</v>
      </c>
      <c r="G1147" s="75" t="s">
        <v>916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2153</v>
      </c>
      <c r="P1147" s="72" t="s">
        <v>1609</v>
      </c>
      <c r="Q1147" s="32" t="s">
        <v>1610</v>
      </c>
      <c r="R1147" s="72" t="s">
        <v>1612</v>
      </c>
      <c r="S1147" s="85" t="s">
        <v>4124</v>
      </c>
      <c r="T1147" s="72" t="s">
        <v>1614</v>
      </c>
      <c r="U1147" s="32" t="s">
        <v>4125</v>
      </c>
      <c r="V1147" s="72" t="s">
        <v>1616</v>
      </c>
      <c r="W1147" s="32" t="s">
        <v>4126</v>
      </c>
      <c r="X1147" s="72" t="s">
        <v>1618</v>
      </c>
      <c r="Y1147" s="32">
        <v>-14.828888879999999</v>
      </c>
      <c r="Z1147" s="72" t="s">
        <v>1619</v>
      </c>
      <c r="AA1147" s="32">
        <v>-56.44194444</v>
      </c>
      <c r="AB1147" s="72" t="s">
        <v>1620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4">
      <c r="A1148" s="70">
        <v>1148</v>
      </c>
      <c r="B1148" s="74" t="s">
        <v>4127</v>
      </c>
      <c r="C1148" s="58" t="s">
        <v>812</v>
      </c>
      <c r="D1148" s="21" t="s">
        <v>1</v>
      </c>
      <c r="E1148" s="23" t="s">
        <v>1</v>
      </c>
      <c r="F1148" s="86" t="s">
        <v>844</v>
      </c>
      <c r="G1148" s="75" t="s">
        <v>878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2153</v>
      </c>
      <c r="P1148" s="72" t="s">
        <v>1609</v>
      </c>
      <c r="Q1148" s="32" t="s">
        <v>2152</v>
      </c>
      <c r="R1148" s="72" t="s">
        <v>1612</v>
      </c>
      <c r="S1148" s="85" t="s">
        <v>4128</v>
      </c>
      <c r="T1148" s="72" t="s">
        <v>1614</v>
      </c>
      <c r="U1148" s="32" t="s">
        <v>4129</v>
      </c>
      <c r="V1148" s="72" t="s">
        <v>1616</v>
      </c>
      <c r="W1148" s="32" t="s">
        <v>4130</v>
      </c>
      <c r="X1148" s="72" t="s">
        <v>1618</v>
      </c>
      <c r="Y1148" s="32">
        <v>-0.12527777000000001</v>
      </c>
      <c r="Z1148" s="72" t="s">
        <v>1619</v>
      </c>
      <c r="AA1148" s="32">
        <v>-67.061111109999999</v>
      </c>
      <c r="AB1148" s="72" t="s">
        <v>1620</v>
      </c>
      <c r="AC1148" s="87" t="s">
        <v>4131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4">
      <c r="A1149" s="70">
        <v>1149</v>
      </c>
      <c r="B1149" s="74" t="s">
        <v>4132</v>
      </c>
      <c r="C1149" s="58" t="s">
        <v>812</v>
      </c>
      <c r="D1149" s="21" t="s">
        <v>1</v>
      </c>
      <c r="E1149" s="23" t="s">
        <v>1</v>
      </c>
      <c r="F1149" s="86" t="s">
        <v>844</v>
      </c>
      <c r="G1149" s="75" t="s">
        <v>916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2153</v>
      </c>
      <c r="P1149" s="72" t="s">
        <v>1609</v>
      </c>
      <c r="Q1149" s="32" t="s">
        <v>1610</v>
      </c>
      <c r="R1149" s="72" t="s">
        <v>1612</v>
      </c>
      <c r="S1149" s="85" t="s">
        <v>3489</v>
      </c>
      <c r="T1149" s="72" t="s">
        <v>1614</v>
      </c>
      <c r="U1149" s="32" t="s">
        <v>4133</v>
      </c>
      <c r="V1149" s="72" t="s">
        <v>1616</v>
      </c>
      <c r="W1149" s="32" t="s">
        <v>4134</v>
      </c>
      <c r="X1149" s="72" t="s">
        <v>1618</v>
      </c>
      <c r="Y1149" s="32">
        <v>-13.453888879999999</v>
      </c>
      <c r="Z1149" s="72" t="s">
        <v>1619</v>
      </c>
      <c r="AA1149" s="32">
        <v>-56.677222209999996</v>
      </c>
      <c r="AB1149" s="72" t="s">
        <v>1620</v>
      </c>
      <c r="AC1149" s="87" t="s">
        <v>4135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4">
      <c r="A1150" s="70">
        <v>1150</v>
      </c>
      <c r="B1150" s="74" t="s">
        <v>4136</v>
      </c>
      <c r="C1150" s="58" t="s">
        <v>812</v>
      </c>
      <c r="D1150" s="21" t="s">
        <v>1</v>
      </c>
      <c r="E1150" s="23" t="s">
        <v>1</v>
      </c>
      <c r="F1150" s="86" t="s">
        <v>844</v>
      </c>
      <c r="G1150" s="75" t="s">
        <v>934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2153</v>
      </c>
      <c r="P1150" s="72" t="s">
        <v>1609</v>
      </c>
      <c r="Q1150" s="32" t="s">
        <v>1610</v>
      </c>
      <c r="R1150" s="72" t="s">
        <v>1612</v>
      </c>
      <c r="S1150" s="85" t="s">
        <v>4137</v>
      </c>
      <c r="T1150" s="72" t="s">
        <v>1614</v>
      </c>
      <c r="U1150" s="32" t="s">
        <v>4138</v>
      </c>
      <c r="V1150" s="72" t="s">
        <v>1616</v>
      </c>
      <c r="W1150" s="32" t="s">
        <v>4139</v>
      </c>
      <c r="X1150" s="72" t="s">
        <v>1618</v>
      </c>
      <c r="Y1150" s="32">
        <v>-19.87527777</v>
      </c>
      <c r="Z1150" s="72" t="s">
        <v>1619</v>
      </c>
      <c r="AA1150" s="32">
        <v>-47.434166660000002</v>
      </c>
      <c r="AB1150" s="72" t="s">
        <v>1620</v>
      </c>
      <c r="AC1150" s="87" t="s">
        <v>4140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4">
      <c r="A1151" s="70">
        <v>1151</v>
      </c>
      <c r="B1151" s="74" t="s">
        <v>4141</v>
      </c>
      <c r="C1151" s="58" t="s">
        <v>812</v>
      </c>
      <c r="D1151" s="21" t="s">
        <v>1</v>
      </c>
      <c r="E1151" s="23" t="s">
        <v>1</v>
      </c>
      <c r="F1151" s="86" t="s">
        <v>844</v>
      </c>
      <c r="G1151" s="75" t="s">
        <v>908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2153</v>
      </c>
      <c r="P1151" s="72" t="s">
        <v>1609</v>
      </c>
      <c r="Q1151" s="32" t="s">
        <v>1610</v>
      </c>
      <c r="R1151" s="72" t="s">
        <v>1612</v>
      </c>
      <c r="S1151" s="85" t="s">
        <v>4142</v>
      </c>
      <c r="T1151" s="72" t="s">
        <v>1614</v>
      </c>
      <c r="U1151" s="32" t="s">
        <v>4143</v>
      </c>
      <c r="V1151" s="72" t="s">
        <v>1616</v>
      </c>
      <c r="W1151" s="32" t="s">
        <v>4144</v>
      </c>
      <c r="X1151" s="72" t="s">
        <v>1618</v>
      </c>
      <c r="Y1151" s="32">
        <v>-8.0580555500000006</v>
      </c>
      <c r="Z1151" s="72" t="s">
        <v>1619</v>
      </c>
      <c r="AA1151" s="32">
        <v>-39.096111100000002</v>
      </c>
      <c r="AB1151" s="72" t="s">
        <v>1620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4">
      <c r="A1152" s="70">
        <v>1152</v>
      </c>
      <c r="B1152" s="74" t="s">
        <v>4145</v>
      </c>
      <c r="C1152" s="58" t="s">
        <v>812</v>
      </c>
      <c r="D1152" s="21" t="s">
        <v>1</v>
      </c>
      <c r="E1152" s="23" t="s">
        <v>1</v>
      </c>
      <c r="F1152" s="86" t="s">
        <v>844</v>
      </c>
      <c r="G1152" s="75" t="s">
        <v>934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2153</v>
      </c>
      <c r="P1152" s="72" t="s">
        <v>1609</v>
      </c>
      <c r="Q1152" s="32" t="s">
        <v>1610</v>
      </c>
      <c r="R1152" s="72" t="s">
        <v>1612</v>
      </c>
      <c r="S1152" s="85" t="s">
        <v>4146</v>
      </c>
      <c r="T1152" s="72" t="s">
        <v>1614</v>
      </c>
      <c r="U1152" s="32" t="s">
        <v>4147</v>
      </c>
      <c r="V1152" s="72" t="s">
        <v>1616</v>
      </c>
      <c r="W1152" s="32" t="s">
        <v>2064</v>
      </c>
      <c r="X1152" s="72" t="s">
        <v>1618</v>
      </c>
      <c r="Y1152" s="32">
        <v>-16.16027777</v>
      </c>
      <c r="Z1152" s="72" t="s">
        <v>1619</v>
      </c>
      <c r="AA1152" s="32">
        <v>-42.310277769999999</v>
      </c>
      <c r="AB1152" s="72" t="s">
        <v>1620</v>
      </c>
      <c r="AC1152" s="87" t="s">
        <v>4148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4">
      <c r="A1153" s="70">
        <v>1153</v>
      </c>
      <c r="B1153" s="74" t="s">
        <v>4149</v>
      </c>
      <c r="C1153" s="58" t="s">
        <v>812</v>
      </c>
      <c r="D1153" s="21" t="s">
        <v>1</v>
      </c>
      <c r="E1153" s="23" t="s">
        <v>1</v>
      </c>
      <c r="F1153" s="86" t="s">
        <v>844</v>
      </c>
      <c r="G1153" s="75" t="s">
        <v>884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2153</v>
      </c>
      <c r="P1153" s="72" t="s">
        <v>1609</v>
      </c>
      <c r="Q1153" s="32" t="s">
        <v>1610</v>
      </c>
      <c r="R1153" s="72" t="s">
        <v>1612</v>
      </c>
      <c r="S1153" s="85" t="s">
        <v>4150</v>
      </c>
      <c r="T1153" s="72" t="s">
        <v>1614</v>
      </c>
      <c r="U1153" s="32" t="s">
        <v>4151</v>
      </c>
      <c r="V1153" s="72" t="s">
        <v>1616</v>
      </c>
      <c r="W1153" s="32" t="s">
        <v>4152</v>
      </c>
      <c r="X1153" s="72" t="s">
        <v>1618</v>
      </c>
      <c r="Y1153" s="32">
        <v>-0.61888887999999997</v>
      </c>
      <c r="Z1153" s="72" t="s">
        <v>1619</v>
      </c>
      <c r="AA1153" s="32">
        <v>-47.356666660000002</v>
      </c>
      <c r="AB1153" s="72" t="s">
        <v>1620</v>
      </c>
      <c r="AC1153" s="87" t="s">
        <v>4153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4">
      <c r="A1154" s="70">
        <v>1154</v>
      </c>
      <c r="B1154" s="74" t="s">
        <v>4154</v>
      </c>
      <c r="C1154" s="58" t="s">
        <v>812</v>
      </c>
      <c r="D1154" s="21" t="s">
        <v>1</v>
      </c>
      <c r="E1154" s="23" t="s">
        <v>1</v>
      </c>
      <c r="F1154" s="86" t="s">
        <v>844</v>
      </c>
      <c r="G1154" s="75" t="s">
        <v>916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2153</v>
      </c>
      <c r="P1154" s="72" t="s">
        <v>1609</v>
      </c>
      <c r="Q1154" s="32" t="s">
        <v>1610</v>
      </c>
      <c r="R1154" s="72" t="s">
        <v>1612</v>
      </c>
      <c r="S1154" s="85" t="s">
        <v>3136</v>
      </c>
      <c r="T1154" s="72" t="s">
        <v>1614</v>
      </c>
      <c r="U1154" s="32" t="s">
        <v>4155</v>
      </c>
      <c r="V1154" s="72" t="s">
        <v>1616</v>
      </c>
      <c r="W1154" s="32" t="s">
        <v>4156</v>
      </c>
      <c r="X1154" s="72" t="s">
        <v>1618</v>
      </c>
      <c r="Y1154" s="32">
        <v>-15.12472221</v>
      </c>
      <c r="Z1154" s="72" t="s">
        <v>1619</v>
      </c>
      <c r="AA1154" s="32">
        <v>-58.127222209999999</v>
      </c>
      <c r="AB1154" s="72" t="s">
        <v>1620</v>
      </c>
      <c r="AC1154" s="87" t="s">
        <v>4157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4">
      <c r="A1155" s="70">
        <v>1155</v>
      </c>
      <c r="B1155" s="74" t="s">
        <v>4158</v>
      </c>
      <c r="C1155" s="58" t="s">
        <v>812</v>
      </c>
      <c r="D1155" s="21" t="s">
        <v>1</v>
      </c>
      <c r="E1155" s="23" t="s">
        <v>1</v>
      </c>
      <c r="F1155" s="86" t="s">
        <v>844</v>
      </c>
      <c r="G1155" s="75" t="s">
        <v>914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2153</v>
      </c>
      <c r="P1155" s="72" t="s">
        <v>1609</v>
      </c>
      <c r="Q1155" s="32" t="s">
        <v>1610</v>
      </c>
      <c r="R1155" s="72" t="s">
        <v>1612</v>
      </c>
      <c r="S1155" s="85" t="s">
        <v>4159</v>
      </c>
      <c r="T1155" s="72" t="s">
        <v>1614</v>
      </c>
      <c r="U1155" s="32" t="s">
        <v>4160</v>
      </c>
      <c r="V1155" s="72" t="s">
        <v>1616</v>
      </c>
      <c r="W1155" s="32" t="s">
        <v>4161</v>
      </c>
      <c r="X1155" s="72" t="s">
        <v>1618</v>
      </c>
      <c r="Y1155" s="32">
        <v>-13.00555555</v>
      </c>
      <c r="Z1155" s="72" t="s">
        <v>1619</v>
      </c>
      <c r="AA1155" s="32">
        <v>-38.505833330000002</v>
      </c>
      <c r="AB1155" s="72" t="s">
        <v>1620</v>
      </c>
      <c r="AC1155" s="87" t="s">
        <v>4162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4">
      <c r="A1156" s="70">
        <v>1156</v>
      </c>
      <c r="B1156" s="74" t="s">
        <v>4163</v>
      </c>
      <c r="C1156" s="58" t="s">
        <v>812</v>
      </c>
      <c r="D1156" s="21" t="s">
        <v>1</v>
      </c>
      <c r="E1156" s="23" t="s">
        <v>1</v>
      </c>
      <c r="F1156" s="86" t="s">
        <v>844</v>
      </c>
      <c r="G1156" s="75" t="s">
        <v>914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2153</v>
      </c>
      <c r="P1156" s="72" t="s">
        <v>1609</v>
      </c>
      <c r="Q1156" s="32" t="s">
        <v>1610</v>
      </c>
      <c r="R1156" s="72" t="s">
        <v>1612</v>
      </c>
      <c r="S1156" s="85" t="s">
        <v>4164</v>
      </c>
      <c r="T1156" s="72" t="s">
        <v>1614</v>
      </c>
      <c r="U1156" s="32" t="s">
        <v>4165</v>
      </c>
      <c r="V1156" s="72" t="s">
        <v>1616</v>
      </c>
      <c r="W1156" s="32" t="s">
        <v>4166</v>
      </c>
      <c r="X1156" s="72" t="s">
        <v>1618</v>
      </c>
      <c r="Y1156" s="32">
        <v>-12.80833333</v>
      </c>
      <c r="Z1156" s="72" t="s">
        <v>1619</v>
      </c>
      <c r="AA1156" s="32">
        <v>-38.495833330000004</v>
      </c>
      <c r="AB1156" s="72" t="s">
        <v>1620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4">
      <c r="A1157" s="70">
        <v>1157</v>
      </c>
      <c r="B1157" s="74" t="s">
        <v>4167</v>
      </c>
      <c r="C1157" s="58" t="s">
        <v>812</v>
      </c>
      <c r="D1157" s="21" t="s">
        <v>1</v>
      </c>
      <c r="E1157" s="23" t="s">
        <v>1</v>
      </c>
      <c r="F1157" s="86" t="s">
        <v>844</v>
      </c>
      <c r="G1157" s="75" t="s">
        <v>904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2153</v>
      </c>
      <c r="P1157" s="72" t="s">
        <v>1609</v>
      </c>
      <c r="Q1157" s="32" t="s">
        <v>2152</v>
      </c>
      <c r="R1157" s="72" t="s">
        <v>1612</v>
      </c>
      <c r="S1157" s="85" t="s">
        <v>4168</v>
      </c>
      <c r="T1157" s="72" t="s">
        <v>1614</v>
      </c>
      <c r="U1157" s="32" t="s">
        <v>4169</v>
      </c>
      <c r="V1157" s="72" t="s">
        <v>1616</v>
      </c>
      <c r="W1157" s="32" t="s">
        <v>4170</v>
      </c>
      <c r="X1157" s="72" t="s">
        <v>1618</v>
      </c>
      <c r="Y1157" s="32">
        <v>-6.2280555399999997</v>
      </c>
      <c r="Z1157" s="72" t="s">
        <v>1619</v>
      </c>
      <c r="AA1157" s="32">
        <v>-36.026666659999997</v>
      </c>
      <c r="AB1157" s="72" t="s">
        <v>1620</v>
      </c>
      <c r="AC1157" s="87" t="s">
        <v>4171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4">
      <c r="A1158" s="70">
        <v>1158</v>
      </c>
      <c r="B1158" s="74" t="s">
        <v>4172</v>
      </c>
      <c r="C1158" s="58" t="s">
        <v>812</v>
      </c>
      <c r="D1158" s="21" t="s">
        <v>1</v>
      </c>
      <c r="E1158" s="23" t="s">
        <v>1</v>
      </c>
      <c r="F1158" s="86" t="s">
        <v>844</v>
      </c>
      <c r="G1158" s="75" t="s">
        <v>890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2153</v>
      </c>
      <c r="P1158" s="72" t="s">
        <v>1609</v>
      </c>
      <c r="Q1158" s="32" t="s">
        <v>1610</v>
      </c>
      <c r="R1158" s="72" t="s">
        <v>1612</v>
      </c>
      <c r="S1158" s="85" t="s">
        <v>4173</v>
      </c>
      <c r="T1158" s="72" t="s">
        <v>1614</v>
      </c>
      <c r="U1158" s="32" t="s">
        <v>4174</v>
      </c>
      <c r="V1158" s="72" t="s">
        <v>1616</v>
      </c>
      <c r="W1158" s="32" t="s">
        <v>4175</v>
      </c>
      <c r="X1158" s="72" t="s">
        <v>1618</v>
      </c>
      <c r="Y1158" s="32">
        <v>-7.1241909999999997</v>
      </c>
      <c r="Z1158" s="72" t="s">
        <v>1619</v>
      </c>
      <c r="AA1158" s="32">
        <v>-48.781267</v>
      </c>
      <c r="AB1158" s="72" t="s">
        <v>1620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4">
      <c r="A1159" s="70">
        <v>1159</v>
      </c>
      <c r="B1159" s="74" t="s">
        <v>4176</v>
      </c>
      <c r="C1159" s="58" t="s">
        <v>812</v>
      </c>
      <c r="D1159" s="21" t="s">
        <v>1</v>
      </c>
      <c r="E1159" s="23" t="s">
        <v>1</v>
      </c>
      <c r="F1159" s="86" t="s">
        <v>844</v>
      </c>
      <c r="G1159" s="75" t="s">
        <v>932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2153</v>
      </c>
      <c r="P1159" s="72" t="s">
        <v>1609</v>
      </c>
      <c r="Q1159" s="32" t="s">
        <v>1610</v>
      </c>
      <c r="R1159" s="72" t="s">
        <v>1612</v>
      </c>
      <c r="S1159" s="85" t="s">
        <v>4177</v>
      </c>
      <c r="T1159" s="72" t="s">
        <v>1614</v>
      </c>
      <c r="U1159" s="32" t="s">
        <v>4178</v>
      </c>
      <c r="V1159" s="72" t="s">
        <v>1616</v>
      </c>
      <c r="W1159" s="32" t="s">
        <v>2068</v>
      </c>
      <c r="X1159" s="72" t="s">
        <v>1618</v>
      </c>
      <c r="Y1159" s="32">
        <v>-29.724999990000001</v>
      </c>
      <c r="Z1159" s="72" t="s">
        <v>1619</v>
      </c>
      <c r="AA1159" s="32">
        <v>-53.720555539999999</v>
      </c>
      <c r="AB1159" s="72" t="s">
        <v>1620</v>
      </c>
      <c r="AC1159" s="87" t="s">
        <v>2069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4">
      <c r="A1160" s="70">
        <v>1160</v>
      </c>
      <c r="B1160" s="74" t="s">
        <v>4179</v>
      </c>
      <c r="C1160" s="58" t="s">
        <v>812</v>
      </c>
      <c r="D1160" s="21" t="s">
        <v>1</v>
      </c>
      <c r="E1160" s="23" t="s">
        <v>1</v>
      </c>
      <c r="F1160" s="86" t="s">
        <v>844</v>
      </c>
      <c r="G1160" s="75" t="s">
        <v>884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2153</v>
      </c>
      <c r="P1160" s="72" t="s">
        <v>1609</v>
      </c>
      <c r="Q1160" s="32" t="s">
        <v>1610</v>
      </c>
      <c r="R1160" s="72" t="s">
        <v>1612</v>
      </c>
      <c r="S1160" s="85" t="s">
        <v>4180</v>
      </c>
      <c r="T1160" s="72" t="s">
        <v>1614</v>
      </c>
      <c r="U1160" s="32" t="s">
        <v>4181</v>
      </c>
      <c r="V1160" s="72" t="s">
        <v>1616</v>
      </c>
      <c r="W1160" s="32" t="s">
        <v>4182</v>
      </c>
      <c r="X1160" s="72" t="s">
        <v>1618</v>
      </c>
      <c r="Y1160" s="32">
        <v>-8.7297222100000003</v>
      </c>
      <c r="Z1160" s="72" t="s">
        <v>1619</v>
      </c>
      <c r="AA1160" s="32">
        <v>-49.856388879999997</v>
      </c>
      <c r="AB1160" s="72" t="s">
        <v>1620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4">
      <c r="A1161" s="70">
        <v>1161</v>
      </c>
      <c r="B1161" s="74" t="s">
        <v>4183</v>
      </c>
      <c r="C1161" s="58" t="s">
        <v>812</v>
      </c>
      <c r="D1161" s="21" t="s">
        <v>1</v>
      </c>
      <c r="E1161" s="23" t="s">
        <v>1</v>
      </c>
      <c r="F1161" s="86" t="s">
        <v>844</v>
      </c>
      <c r="G1161" s="75" t="s">
        <v>942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2153</v>
      </c>
      <c r="P1161" s="72" t="s">
        <v>1609</v>
      </c>
      <c r="Q1161" s="32" t="s">
        <v>1610</v>
      </c>
      <c r="R1161" s="72" t="s">
        <v>1612</v>
      </c>
      <c r="S1161" s="85" t="s">
        <v>4184</v>
      </c>
      <c r="T1161" s="72" t="s">
        <v>1614</v>
      </c>
      <c r="U1161" s="32" t="s">
        <v>4185</v>
      </c>
      <c r="V1161" s="72" t="s">
        <v>1616</v>
      </c>
      <c r="W1161" s="32" t="s">
        <v>2073</v>
      </c>
      <c r="X1161" s="72" t="s">
        <v>1618</v>
      </c>
      <c r="Y1161" s="32">
        <v>-21.950555550000001</v>
      </c>
      <c r="Z1161" s="72" t="s">
        <v>1619</v>
      </c>
      <c r="AA1161" s="32">
        <v>-42.010277770000002</v>
      </c>
      <c r="AB1161" s="72" t="s">
        <v>1620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4">
      <c r="A1162" s="70">
        <v>1162</v>
      </c>
      <c r="B1162" s="74" t="s">
        <v>4186</v>
      </c>
      <c r="C1162" s="58" t="s">
        <v>812</v>
      </c>
      <c r="D1162" s="21" t="s">
        <v>1</v>
      </c>
      <c r="E1162" s="23" t="s">
        <v>1</v>
      </c>
      <c r="F1162" s="86" t="s">
        <v>844</v>
      </c>
      <c r="G1162" s="75" t="s">
        <v>914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2153</v>
      </c>
      <c r="P1162" s="72" t="s">
        <v>1609</v>
      </c>
      <c r="Q1162" s="32" t="s">
        <v>2152</v>
      </c>
      <c r="R1162" s="72" t="s">
        <v>1612</v>
      </c>
      <c r="S1162" s="85" t="s">
        <v>2849</v>
      </c>
      <c r="T1162" s="72" t="s">
        <v>1614</v>
      </c>
      <c r="U1162" s="32" t="s">
        <v>4187</v>
      </c>
      <c r="V1162" s="72" t="s">
        <v>1616</v>
      </c>
      <c r="W1162" s="32" t="s">
        <v>4188</v>
      </c>
      <c r="X1162" s="72" t="s">
        <v>1618</v>
      </c>
      <c r="Y1162" s="32">
        <v>-11.00333333</v>
      </c>
      <c r="Z1162" s="72" t="s">
        <v>1619</v>
      </c>
      <c r="AA1162" s="32">
        <v>-44.536388879999997</v>
      </c>
      <c r="AB1162" s="72" t="s">
        <v>1620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4">
      <c r="A1163" s="70">
        <v>1163</v>
      </c>
      <c r="B1163" s="74" t="s">
        <v>4189</v>
      </c>
      <c r="C1163" s="58" t="s">
        <v>812</v>
      </c>
      <c r="D1163" s="21" t="s">
        <v>1</v>
      </c>
      <c r="E1163" s="23" t="s">
        <v>1</v>
      </c>
      <c r="F1163" s="86" t="s">
        <v>844</v>
      </c>
      <c r="G1163" s="75" t="s">
        <v>932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2153</v>
      </c>
      <c r="P1163" s="72" t="s">
        <v>1609</v>
      </c>
      <c r="Q1163" s="32" t="s">
        <v>2152</v>
      </c>
      <c r="R1163" s="72" t="s">
        <v>1612</v>
      </c>
      <c r="S1163" s="85" t="s">
        <v>4190</v>
      </c>
      <c r="T1163" s="72" t="s">
        <v>1614</v>
      </c>
      <c r="U1163" s="32" t="s">
        <v>4191</v>
      </c>
      <c r="V1163" s="72" t="s">
        <v>1616</v>
      </c>
      <c r="W1163" s="32" t="s">
        <v>4192</v>
      </c>
      <c r="X1163" s="72" t="s">
        <v>1618</v>
      </c>
      <c r="Y1163" s="32">
        <v>-27.890555549999998</v>
      </c>
      <c r="Z1163" s="72" t="s">
        <v>1619</v>
      </c>
      <c r="AA1163" s="32">
        <v>-54.479999990000003</v>
      </c>
      <c r="AB1163" s="72" t="s">
        <v>1620</v>
      </c>
      <c r="AC1163" s="87" t="s">
        <v>4193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4">
      <c r="A1164" s="70">
        <v>1164</v>
      </c>
      <c r="B1164" s="74" t="s">
        <v>4194</v>
      </c>
      <c r="C1164" s="58" t="s">
        <v>812</v>
      </c>
      <c r="D1164" s="21" t="s">
        <v>1</v>
      </c>
      <c r="E1164" s="23" t="s">
        <v>1</v>
      </c>
      <c r="F1164" s="86" t="s">
        <v>844</v>
      </c>
      <c r="G1164" s="75" t="s">
        <v>890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2153</v>
      </c>
      <c r="P1164" s="72" t="s">
        <v>1609</v>
      </c>
      <c r="Q1164" s="32" t="s">
        <v>1610</v>
      </c>
      <c r="R1164" s="72" t="s">
        <v>1612</v>
      </c>
      <c r="S1164" s="85" t="s">
        <v>4195</v>
      </c>
      <c r="T1164" s="72" t="s">
        <v>1614</v>
      </c>
      <c r="U1164" s="32" t="s">
        <v>4196</v>
      </c>
      <c r="V1164" s="72" t="s">
        <v>1616</v>
      </c>
      <c r="W1164" s="32" t="s">
        <v>4197</v>
      </c>
      <c r="X1164" s="72" t="s">
        <v>1618</v>
      </c>
      <c r="Y1164" s="32">
        <v>-11.428888880000001</v>
      </c>
      <c r="Z1164" s="72" t="s">
        <v>1619</v>
      </c>
      <c r="AA1164" s="32">
        <v>-48.184999990000001</v>
      </c>
      <c r="AB1164" s="72" t="s">
        <v>1620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4">
      <c r="A1165" s="70">
        <v>1165</v>
      </c>
      <c r="B1165" s="74" t="s">
        <v>4198</v>
      </c>
      <c r="C1165" s="58" t="s">
        <v>812</v>
      </c>
      <c r="D1165" s="21" t="s">
        <v>1</v>
      </c>
      <c r="E1165" s="23" t="s">
        <v>1</v>
      </c>
      <c r="F1165" s="86" t="s">
        <v>844</v>
      </c>
      <c r="G1165" s="75" t="s">
        <v>938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2153</v>
      </c>
      <c r="P1165" s="72" t="s">
        <v>1609</v>
      </c>
      <c r="Q1165" s="32" t="s">
        <v>1610</v>
      </c>
      <c r="R1165" s="72" t="s">
        <v>1612</v>
      </c>
      <c r="S1165" s="85" t="s">
        <v>4199</v>
      </c>
      <c r="T1165" s="72" t="s">
        <v>1614</v>
      </c>
      <c r="U1165" s="32" t="s">
        <v>4200</v>
      </c>
      <c r="V1165" s="72" t="s">
        <v>1616</v>
      </c>
      <c r="W1165" s="32" t="s">
        <v>4201</v>
      </c>
      <c r="X1165" s="72" t="s">
        <v>1618</v>
      </c>
      <c r="Y1165" s="32">
        <v>-19.98833333</v>
      </c>
      <c r="Z1165" s="72" t="s">
        <v>1619</v>
      </c>
      <c r="AA1165" s="32">
        <v>-40.579444430000002</v>
      </c>
      <c r="AB1165" s="72" t="s">
        <v>1620</v>
      </c>
      <c r="AC1165" s="87" t="s">
        <v>4202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4">
      <c r="A1166" s="70">
        <v>1166</v>
      </c>
      <c r="B1166" s="74" t="s">
        <v>4203</v>
      </c>
      <c r="C1166" s="58" t="s">
        <v>812</v>
      </c>
      <c r="D1166" s="21" t="s">
        <v>1</v>
      </c>
      <c r="E1166" s="23" t="s">
        <v>1</v>
      </c>
      <c r="F1166" s="86" t="s">
        <v>844</v>
      </c>
      <c r="G1166" s="75" t="s">
        <v>884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2153</v>
      </c>
      <c r="P1166" s="72" t="s">
        <v>1609</v>
      </c>
      <c r="Q1166" s="32" t="s">
        <v>2152</v>
      </c>
      <c r="R1166" s="72" t="s">
        <v>1612</v>
      </c>
      <c r="S1166" s="85" t="s">
        <v>3941</v>
      </c>
      <c r="T1166" s="72" t="s">
        <v>1614</v>
      </c>
      <c r="U1166" s="32" t="s">
        <v>4204</v>
      </c>
      <c r="V1166" s="72" t="s">
        <v>1616</v>
      </c>
      <c r="W1166" s="32" t="s">
        <v>4205</v>
      </c>
      <c r="X1166" s="72" t="s">
        <v>1618</v>
      </c>
      <c r="Y1166" s="32">
        <v>-9.3405555499999995</v>
      </c>
      <c r="Z1166" s="72" t="s">
        <v>1619</v>
      </c>
      <c r="AA1166" s="32">
        <v>-50.350277769999998</v>
      </c>
      <c r="AB1166" s="72" t="s">
        <v>1620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4">
      <c r="A1167" s="70">
        <v>1167</v>
      </c>
      <c r="B1167" s="74" t="s">
        <v>4206</v>
      </c>
      <c r="C1167" s="58" t="s">
        <v>812</v>
      </c>
      <c r="D1167" s="21" t="s">
        <v>1</v>
      </c>
      <c r="E1167" s="23" t="s">
        <v>1</v>
      </c>
      <c r="F1167" s="86" t="s">
        <v>844</v>
      </c>
      <c r="G1167" s="75" t="s">
        <v>932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2153</v>
      </c>
      <c r="P1167" s="72" t="s">
        <v>1609</v>
      </c>
      <c r="Q1167" s="32" t="s">
        <v>2152</v>
      </c>
      <c r="R1167" s="72" t="s">
        <v>1612</v>
      </c>
      <c r="S1167" s="85" t="s">
        <v>4207</v>
      </c>
      <c r="T1167" s="72" t="s">
        <v>1614</v>
      </c>
      <c r="U1167" s="32" t="s">
        <v>4208</v>
      </c>
      <c r="V1167" s="72" t="s">
        <v>1616</v>
      </c>
      <c r="W1167" s="32" t="s">
        <v>4209</v>
      </c>
      <c r="X1167" s="72" t="s">
        <v>1618</v>
      </c>
      <c r="Y1167" s="32">
        <v>-30.750555550000001</v>
      </c>
      <c r="Z1167" s="72" t="s">
        <v>1619</v>
      </c>
      <c r="AA1167" s="32">
        <v>-55.401388879999999</v>
      </c>
      <c r="AB1167" s="72" t="s">
        <v>1620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4">
      <c r="A1168" s="70">
        <v>1168</v>
      </c>
      <c r="B1168" s="74" t="s">
        <v>4210</v>
      </c>
      <c r="C1168" s="58" t="s">
        <v>812</v>
      </c>
      <c r="D1168" s="21" t="s">
        <v>1</v>
      </c>
      <c r="E1168" s="23" t="s">
        <v>1</v>
      </c>
      <c r="F1168" s="86" t="s">
        <v>844</v>
      </c>
      <c r="G1168" s="75" t="s">
        <v>884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2153</v>
      </c>
      <c r="P1168" s="72" t="s">
        <v>1609</v>
      </c>
      <c r="Q1168" s="32" t="s">
        <v>1610</v>
      </c>
      <c r="R1168" s="72" t="s">
        <v>1612</v>
      </c>
      <c r="S1168" s="85" t="s">
        <v>4211</v>
      </c>
      <c r="T1168" s="72" t="s">
        <v>1614</v>
      </c>
      <c r="U1168" s="32" t="s">
        <v>4212</v>
      </c>
      <c r="V1168" s="72" t="s">
        <v>1616</v>
      </c>
      <c r="W1168" s="32" t="s">
        <v>4213</v>
      </c>
      <c r="X1168" s="72" t="s">
        <v>1618</v>
      </c>
      <c r="Y1168" s="32">
        <v>-2.5024999999999999</v>
      </c>
      <c r="Z1168" s="72" t="s">
        <v>1619</v>
      </c>
      <c r="AA1168" s="32">
        <v>-54.720277770000003</v>
      </c>
      <c r="AB1168" s="72" t="s">
        <v>1620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4">
      <c r="A1169" s="70">
        <v>1169</v>
      </c>
      <c r="B1169" s="74" t="s">
        <v>4214</v>
      </c>
      <c r="C1169" s="58" t="s">
        <v>812</v>
      </c>
      <c r="D1169" s="21" t="s">
        <v>1</v>
      </c>
      <c r="E1169" s="23" t="s">
        <v>1</v>
      </c>
      <c r="F1169" s="86" t="s">
        <v>844</v>
      </c>
      <c r="G1169" s="75" t="s">
        <v>932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2153</v>
      </c>
      <c r="P1169" s="72" t="s">
        <v>1609</v>
      </c>
      <c r="Q1169" s="32" t="s">
        <v>1610</v>
      </c>
      <c r="R1169" s="72" t="s">
        <v>1612</v>
      </c>
      <c r="S1169" s="85" t="s">
        <v>4215</v>
      </c>
      <c r="T1169" s="72" t="s">
        <v>1614</v>
      </c>
      <c r="U1169" s="32" t="s">
        <v>4216</v>
      </c>
      <c r="V1169" s="72" t="s">
        <v>1616</v>
      </c>
      <c r="W1169" s="32" t="s">
        <v>4217</v>
      </c>
      <c r="X1169" s="72" t="s">
        <v>1618</v>
      </c>
      <c r="Y1169" s="32">
        <v>-29.191599</v>
      </c>
      <c r="Z1169" s="72" t="s">
        <v>1619</v>
      </c>
      <c r="AA1169" s="32">
        <v>-54.885652999999998</v>
      </c>
      <c r="AB1169" s="72" t="s">
        <v>1620</v>
      </c>
      <c r="AC1169" s="87" t="s">
        <v>4218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4">
      <c r="A1170" s="70">
        <v>1170</v>
      </c>
      <c r="B1170" s="74" t="s">
        <v>4219</v>
      </c>
      <c r="C1170" s="58" t="s">
        <v>812</v>
      </c>
      <c r="D1170" s="21" t="s">
        <v>1</v>
      </c>
      <c r="E1170" s="23" t="s">
        <v>1</v>
      </c>
      <c r="F1170" s="86" t="s">
        <v>844</v>
      </c>
      <c r="G1170" s="75" t="s">
        <v>916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2153</v>
      </c>
      <c r="P1170" s="72" t="s">
        <v>1609</v>
      </c>
      <c r="Q1170" s="32" t="s">
        <v>1610</v>
      </c>
      <c r="R1170" s="72" t="s">
        <v>1612</v>
      </c>
      <c r="S1170" s="85" t="s">
        <v>3941</v>
      </c>
      <c r="T1170" s="72" t="s">
        <v>1614</v>
      </c>
      <c r="U1170" s="32" t="s">
        <v>4220</v>
      </c>
      <c r="V1170" s="72" t="s">
        <v>1616</v>
      </c>
      <c r="W1170" s="32" t="s">
        <v>4221</v>
      </c>
      <c r="X1170" s="72" t="s">
        <v>1618</v>
      </c>
      <c r="Y1170" s="32">
        <v>-14.92499999</v>
      </c>
      <c r="Z1170" s="72" t="s">
        <v>1619</v>
      </c>
      <c r="AA1170" s="32">
        <v>-53.884444440000003</v>
      </c>
      <c r="AB1170" s="72" t="s">
        <v>1620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4">
      <c r="A1171" s="70">
        <v>1171</v>
      </c>
      <c r="B1171" s="74" t="s">
        <v>4222</v>
      </c>
      <c r="C1171" s="58" t="s">
        <v>812</v>
      </c>
      <c r="D1171" s="21" t="s">
        <v>1</v>
      </c>
      <c r="E1171" s="23" t="s">
        <v>1</v>
      </c>
      <c r="F1171" s="86" t="s">
        <v>844</v>
      </c>
      <c r="G1171" s="75" t="s">
        <v>932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2153</v>
      </c>
      <c r="P1171" s="72" t="s">
        <v>1609</v>
      </c>
      <c r="Q1171" s="32" t="s">
        <v>1610</v>
      </c>
      <c r="R1171" s="72" t="s">
        <v>1612</v>
      </c>
      <c r="S1171" s="85" t="s">
        <v>4223</v>
      </c>
      <c r="T1171" s="72" t="s">
        <v>1614</v>
      </c>
      <c r="U1171" s="32" t="s">
        <v>4224</v>
      </c>
      <c r="V1171" s="72" t="s">
        <v>1616</v>
      </c>
      <c r="W1171" s="32" t="s">
        <v>4225</v>
      </c>
      <c r="X1171" s="72" t="s">
        <v>1618</v>
      </c>
      <c r="Y1171" s="32">
        <v>-27.854444440000002</v>
      </c>
      <c r="Z1171" s="72" t="s">
        <v>1619</v>
      </c>
      <c r="AA1171" s="32">
        <v>-53.791111100000002</v>
      </c>
      <c r="AB1171" s="72" t="s">
        <v>1620</v>
      </c>
      <c r="AC1171" s="87" t="s">
        <v>4226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4">
      <c r="A1172" s="70">
        <v>1172</v>
      </c>
      <c r="B1172" s="74" t="s">
        <v>4227</v>
      </c>
      <c r="C1172" s="58" t="s">
        <v>812</v>
      </c>
      <c r="D1172" s="21" t="s">
        <v>1</v>
      </c>
      <c r="E1172" s="23" t="s">
        <v>1</v>
      </c>
      <c r="F1172" s="86" t="s">
        <v>844</v>
      </c>
      <c r="G1172" s="75" t="s">
        <v>932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2153</v>
      </c>
      <c r="P1172" s="72" t="s">
        <v>1609</v>
      </c>
      <c r="Q1172" s="32" t="s">
        <v>1610</v>
      </c>
      <c r="R1172" s="72" t="s">
        <v>1612</v>
      </c>
      <c r="S1172" s="85" t="s">
        <v>3387</v>
      </c>
      <c r="T1172" s="72" t="s">
        <v>1614</v>
      </c>
      <c r="U1172" s="32" t="s">
        <v>4228</v>
      </c>
      <c r="V1172" s="72" t="s">
        <v>1616</v>
      </c>
      <c r="W1172" s="32" t="s">
        <v>4229</v>
      </c>
      <c r="X1172" s="72" t="s">
        <v>1618</v>
      </c>
      <c r="Y1172" s="32">
        <v>-28.65</v>
      </c>
      <c r="Z1172" s="72" t="s">
        <v>1619</v>
      </c>
      <c r="AA1172" s="32">
        <v>-56.016388880000001</v>
      </c>
      <c r="AB1172" s="72" t="s">
        <v>1620</v>
      </c>
      <c r="AC1172" s="87" t="s">
        <v>4230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4">
      <c r="A1173" s="70">
        <v>1173</v>
      </c>
      <c r="B1173" s="74" t="s">
        <v>4231</v>
      </c>
      <c r="C1173" s="58" t="s">
        <v>812</v>
      </c>
      <c r="D1173" s="21" t="s">
        <v>1</v>
      </c>
      <c r="E1173" s="23" t="s">
        <v>1</v>
      </c>
      <c r="F1173" s="86" t="s">
        <v>844</v>
      </c>
      <c r="G1173" s="75" t="s">
        <v>940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2153</v>
      </c>
      <c r="P1173" s="72" t="s">
        <v>1609</v>
      </c>
      <c r="Q1173" s="32" t="s">
        <v>1610</v>
      </c>
      <c r="R1173" s="72" t="s">
        <v>1612</v>
      </c>
      <c r="S1173" s="85" t="s">
        <v>4232</v>
      </c>
      <c r="T1173" s="72" t="s">
        <v>1614</v>
      </c>
      <c r="U1173" s="32" t="s">
        <v>4233</v>
      </c>
      <c r="V1173" s="72" t="s">
        <v>1616</v>
      </c>
      <c r="W1173" s="32" t="s">
        <v>4234</v>
      </c>
      <c r="X1173" s="72" t="s">
        <v>1618</v>
      </c>
      <c r="Y1173" s="32">
        <v>-21.980277770000001</v>
      </c>
      <c r="Z1173" s="72" t="s">
        <v>1619</v>
      </c>
      <c r="AA1173" s="32">
        <v>-47.883888880000001</v>
      </c>
      <c r="AB1173" s="72" t="s">
        <v>1620</v>
      </c>
      <c r="AC1173" s="87" t="s">
        <v>4235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4">
      <c r="A1174" s="70">
        <v>1174</v>
      </c>
      <c r="B1174" s="74" t="s">
        <v>4236</v>
      </c>
      <c r="C1174" s="58" t="s">
        <v>812</v>
      </c>
      <c r="D1174" s="21" t="s">
        <v>1</v>
      </c>
      <c r="E1174" s="23" t="s">
        <v>1</v>
      </c>
      <c r="F1174" s="86" t="s">
        <v>844</v>
      </c>
      <c r="G1174" s="75" t="s">
        <v>884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2153</v>
      </c>
      <c r="P1174" s="72" t="s">
        <v>1609</v>
      </c>
      <c r="Q1174" s="32" t="s">
        <v>1610</v>
      </c>
      <c r="R1174" s="72" t="s">
        <v>1612</v>
      </c>
      <c r="S1174" s="85" t="s">
        <v>3433</v>
      </c>
      <c r="T1174" s="72" t="s">
        <v>1614</v>
      </c>
      <c r="U1174" s="32" t="s">
        <v>4237</v>
      </c>
      <c r="V1174" s="72" t="s">
        <v>1616</v>
      </c>
      <c r="W1174" s="32" t="s">
        <v>4238</v>
      </c>
      <c r="X1174" s="72" t="s">
        <v>1618</v>
      </c>
      <c r="Y1174" s="32">
        <v>-6.6397222100000004</v>
      </c>
      <c r="Z1174" s="72" t="s">
        <v>1619</v>
      </c>
      <c r="AA1174" s="32">
        <v>-51.956944440000001</v>
      </c>
      <c r="AB1174" s="72" t="s">
        <v>1620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4">
      <c r="A1175" s="70">
        <v>1175</v>
      </c>
      <c r="B1175" s="74" t="s">
        <v>4239</v>
      </c>
      <c r="C1175" s="58" t="s">
        <v>812</v>
      </c>
      <c r="D1175" s="21" t="s">
        <v>1</v>
      </c>
      <c r="E1175" s="23" t="s">
        <v>1</v>
      </c>
      <c r="F1175" s="86" t="s">
        <v>844</v>
      </c>
      <c r="G1175" s="75" t="s">
        <v>932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2153</v>
      </c>
      <c r="P1175" s="72" t="s">
        <v>1609</v>
      </c>
      <c r="Q1175" s="32" t="s">
        <v>1610</v>
      </c>
      <c r="R1175" s="72" t="s">
        <v>1612</v>
      </c>
      <c r="S1175" s="85" t="s">
        <v>4112</v>
      </c>
      <c r="T1175" s="72" t="s">
        <v>1614</v>
      </c>
      <c r="U1175" s="32" t="s">
        <v>4240</v>
      </c>
      <c r="V1175" s="72" t="s">
        <v>1616</v>
      </c>
      <c r="W1175" s="32" t="s">
        <v>4241</v>
      </c>
      <c r="X1175" s="72" t="s">
        <v>1618</v>
      </c>
      <c r="Y1175" s="32">
        <v>-29.442222210000001</v>
      </c>
      <c r="Z1175" s="72" t="s">
        <v>1619</v>
      </c>
      <c r="AA1175" s="32">
        <v>-50.560277769999999</v>
      </c>
      <c r="AB1175" s="72" t="s">
        <v>1620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4">
      <c r="A1176" s="70">
        <v>1176</v>
      </c>
      <c r="B1176" s="74" t="s">
        <v>4242</v>
      </c>
      <c r="C1176" s="58" t="s">
        <v>812</v>
      </c>
      <c r="D1176" s="21" t="s">
        <v>1</v>
      </c>
      <c r="E1176" s="23" t="s">
        <v>1</v>
      </c>
      <c r="F1176" s="86" t="s">
        <v>844</v>
      </c>
      <c r="G1176" s="75" t="s">
        <v>932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2153</v>
      </c>
      <c r="P1176" s="72" t="s">
        <v>1609</v>
      </c>
      <c r="Q1176" s="32" t="s">
        <v>1610</v>
      </c>
      <c r="R1176" s="72" t="s">
        <v>1612</v>
      </c>
      <c r="S1176" s="85" t="s">
        <v>3131</v>
      </c>
      <c r="T1176" s="72" t="s">
        <v>1614</v>
      </c>
      <c r="U1176" s="32" t="s">
        <v>4243</v>
      </c>
      <c r="V1176" s="72" t="s">
        <v>1616</v>
      </c>
      <c r="W1176" s="32" t="s">
        <v>4244</v>
      </c>
      <c r="X1176" s="72" t="s">
        <v>1618</v>
      </c>
      <c r="Y1176" s="32">
        <v>-30.34138888</v>
      </c>
      <c r="Z1176" s="72" t="s">
        <v>1619</v>
      </c>
      <c r="AA1176" s="32">
        <v>-54.310833330000001</v>
      </c>
      <c r="AB1176" s="72" t="s">
        <v>1620</v>
      </c>
      <c r="AC1176" s="87" t="s">
        <v>4245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4">
      <c r="A1177" s="70">
        <v>1177</v>
      </c>
      <c r="B1177" s="74" t="s">
        <v>4246</v>
      </c>
      <c r="C1177" s="58" t="s">
        <v>812</v>
      </c>
      <c r="D1177" s="21" t="s">
        <v>1</v>
      </c>
      <c r="E1177" s="23" t="s">
        <v>1</v>
      </c>
      <c r="F1177" s="86" t="s">
        <v>844</v>
      </c>
      <c r="G1177" s="75" t="s">
        <v>922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2153</v>
      </c>
      <c r="P1177" s="72" t="s">
        <v>1609</v>
      </c>
      <c r="Q1177" s="32" t="s">
        <v>1610</v>
      </c>
      <c r="R1177" s="72" t="s">
        <v>1612</v>
      </c>
      <c r="S1177" s="85" t="s">
        <v>2900</v>
      </c>
      <c r="T1177" s="72" t="s">
        <v>1614</v>
      </c>
      <c r="U1177" s="32" t="s">
        <v>4247</v>
      </c>
      <c r="V1177" s="72" t="s">
        <v>1616</v>
      </c>
      <c r="W1177" s="32" t="s">
        <v>4248</v>
      </c>
      <c r="X1177" s="72" t="s">
        <v>1618</v>
      </c>
      <c r="Y1177" s="32">
        <v>-19.420277769999998</v>
      </c>
      <c r="Z1177" s="72" t="s">
        <v>1619</v>
      </c>
      <c r="AA1177" s="32">
        <v>-54.553055550000003</v>
      </c>
      <c r="AB1177" s="72" t="s">
        <v>1620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4">
      <c r="A1178" s="70">
        <v>1178</v>
      </c>
      <c r="B1178" s="74" t="s">
        <v>4249</v>
      </c>
      <c r="C1178" s="58" t="s">
        <v>812</v>
      </c>
      <c r="D1178" s="21" t="s">
        <v>1</v>
      </c>
      <c r="E1178" s="23" t="s">
        <v>1</v>
      </c>
      <c r="F1178" s="86" t="s">
        <v>844</v>
      </c>
      <c r="G1178" s="75" t="s">
        <v>906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2153</v>
      </c>
      <c r="P1178" s="72" t="s">
        <v>1609</v>
      </c>
      <c r="Q1178" s="32" t="s">
        <v>1610</v>
      </c>
      <c r="R1178" s="72" t="s">
        <v>1612</v>
      </c>
      <c r="S1178" s="85" t="s">
        <v>4250</v>
      </c>
      <c r="T1178" s="72" t="s">
        <v>1614</v>
      </c>
      <c r="U1178" s="32" t="s">
        <v>4251</v>
      </c>
      <c r="V1178" s="72" t="s">
        <v>1616</v>
      </c>
      <c r="W1178" s="32" t="s">
        <v>2081</v>
      </c>
      <c r="X1178" s="72" t="s">
        <v>1618</v>
      </c>
      <c r="Y1178" s="32">
        <v>-6.8358333299999998</v>
      </c>
      <c r="Z1178" s="72" t="s">
        <v>1619</v>
      </c>
      <c r="AA1178" s="32">
        <v>-38.31166666</v>
      </c>
      <c r="AB1178" s="72" t="s">
        <v>1620</v>
      </c>
      <c r="AC1178" s="87" t="s">
        <v>2082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4">
      <c r="A1179" s="70">
        <v>1179</v>
      </c>
      <c r="B1179" s="74" t="s">
        <v>4252</v>
      </c>
      <c r="C1179" s="58" t="s">
        <v>812</v>
      </c>
      <c r="D1179" s="21" t="s">
        <v>1</v>
      </c>
      <c r="E1179" s="23" t="s">
        <v>1</v>
      </c>
      <c r="F1179" s="86" t="s">
        <v>844</v>
      </c>
      <c r="G1179" s="75" t="s">
        <v>934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2153</v>
      </c>
      <c r="P1179" s="72" t="s">
        <v>1609</v>
      </c>
      <c r="Q1179" s="32" t="s">
        <v>1610</v>
      </c>
      <c r="R1179" s="72" t="s">
        <v>1612</v>
      </c>
      <c r="S1179" s="85" t="s">
        <v>4253</v>
      </c>
      <c r="T1179" s="72" t="s">
        <v>1614</v>
      </c>
      <c r="U1179" s="32" t="s">
        <v>4254</v>
      </c>
      <c r="V1179" s="72" t="s">
        <v>1616</v>
      </c>
      <c r="W1179" s="32" t="s">
        <v>4255</v>
      </c>
      <c r="X1179" s="72" t="s">
        <v>1618</v>
      </c>
      <c r="Y1179" s="32">
        <v>-21.106388880000001</v>
      </c>
      <c r="Z1179" s="72" t="s">
        <v>1619</v>
      </c>
      <c r="AA1179" s="32">
        <v>-44.250833329999999</v>
      </c>
      <c r="AB1179" s="72" t="s">
        <v>1620</v>
      </c>
      <c r="AC1179" s="87" t="s">
        <v>4256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4">
      <c r="A1180" s="70">
        <v>1180</v>
      </c>
      <c r="B1180" s="74" t="s">
        <v>4257</v>
      </c>
      <c r="C1180" s="58" t="s">
        <v>812</v>
      </c>
      <c r="D1180" s="21" t="s">
        <v>1</v>
      </c>
      <c r="E1180" s="23" t="s">
        <v>1</v>
      </c>
      <c r="F1180" s="86" t="s">
        <v>844</v>
      </c>
      <c r="G1180" s="75" t="s">
        <v>900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2153</v>
      </c>
      <c r="P1180" s="72" t="s">
        <v>1609</v>
      </c>
      <c r="Q1180" s="32" t="s">
        <v>2152</v>
      </c>
      <c r="R1180" s="72" t="s">
        <v>1612</v>
      </c>
      <c r="S1180" s="85" t="s">
        <v>4258</v>
      </c>
      <c r="T1180" s="72" t="s">
        <v>1614</v>
      </c>
      <c r="U1180" s="32" t="s">
        <v>4259</v>
      </c>
      <c r="V1180" s="72" t="s">
        <v>1616</v>
      </c>
      <c r="W1180" s="32" t="s">
        <v>4260</v>
      </c>
      <c r="X1180" s="72" t="s">
        <v>1618</v>
      </c>
      <c r="Y1180" s="32">
        <v>-8.3644444399999998</v>
      </c>
      <c r="Z1180" s="72" t="s">
        <v>1619</v>
      </c>
      <c r="AA1180" s="32">
        <v>-42.252499999999998</v>
      </c>
      <c r="AB1180" s="72" t="s">
        <v>1620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4">
      <c r="A1181" s="70">
        <v>1181</v>
      </c>
      <c r="B1181" s="74" t="s">
        <v>4261</v>
      </c>
      <c r="C1181" s="58" t="s">
        <v>812</v>
      </c>
      <c r="D1181" s="21" t="s">
        <v>1</v>
      </c>
      <c r="E1181" s="23" t="s">
        <v>1</v>
      </c>
      <c r="F1181" s="86" t="s">
        <v>844</v>
      </c>
      <c r="G1181" s="75" t="s">
        <v>930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2153</v>
      </c>
      <c r="P1181" s="72" t="s">
        <v>1609</v>
      </c>
      <c r="Q1181" s="32" t="s">
        <v>1610</v>
      </c>
      <c r="R1181" s="72" t="s">
        <v>1612</v>
      </c>
      <c r="S1181" s="85" t="s">
        <v>2787</v>
      </c>
      <c r="T1181" s="72" t="s">
        <v>1614</v>
      </c>
      <c r="U1181" s="32" t="s">
        <v>4262</v>
      </c>
      <c r="V1181" s="72" t="s">
        <v>1616</v>
      </c>
      <c r="W1181" s="32" t="s">
        <v>4263</v>
      </c>
      <c r="X1181" s="72" t="s">
        <v>1618</v>
      </c>
      <c r="Y1181" s="32">
        <v>-28.275555539999999</v>
      </c>
      <c r="Z1181" s="72" t="s">
        <v>1619</v>
      </c>
      <c r="AA1181" s="32">
        <v>-49.934722209999997</v>
      </c>
      <c r="AB1181" s="72" t="s">
        <v>1620</v>
      </c>
      <c r="AC1181" s="87" t="s">
        <v>4264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4">
      <c r="A1182" s="70">
        <v>1182</v>
      </c>
      <c r="B1182" s="74" t="s">
        <v>4265</v>
      </c>
      <c r="C1182" s="58" t="s">
        <v>812</v>
      </c>
      <c r="D1182" s="21" t="s">
        <v>1</v>
      </c>
      <c r="E1182" s="23" t="s">
        <v>1</v>
      </c>
      <c r="F1182" s="86" t="s">
        <v>844</v>
      </c>
      <c r="G1182" s="75" t="s">
        <v>916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2153</v>
      </c>
      <c r="P1182" s="72" t="s">
        <v>1609</v>
      </c>
      <c r="Q1182" s="32" t="s">
        <v>2152</v>
      </c>
      <c r="R1182" s="72" t="s">
        <v>1612</v>
      </c>
      <c r="S1182" s="85" t="s">
        <v>2771</v>
      </c>
      <c r="T1182" s="72" t="s">
        <v>1614</v>
      </c>
      <c r="U1182" s="32" t="s">
        <v>4266</v>
      </c>
      <c r="V1182" s="72" t="s">
        <v>1616</v>
      </c>
      <c r="W1182" s="32" t="s">
        <v>4267</v>
      </c>
      <c r="X1182" s="72" t="s">
        <v>1618</v>
      </c>
      <c r="Y1182" s="32">
        <v>-10.48416666</v>
      </c>
      <c r="Z1182" s="72" t="s">
        <v>1619</v>
      </c>
      <c r="AA1182" s="32">
        <v>-52.372499990000001</v>
      </c>
      <c r="AB1182" s="72" t="s">
        <v>1620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4">
      <c r="A1183" s="70">
        <v>1183</v>
      </c>
      <c r="B1183" s="74" t="s">
        <v>4268</v>
      </c>
      <c r="C1183" s="58" t="s">
        <v>812</v>
      </c>
      <c r="D1183" s="21" t="s">
        <v>1</v>
      </c>
      <c r="E1183" s="23" t="s">
        <v>1</v>
      </c>
      <c r="F1183" s="86" t="s">
        <v>844</v>
      </c>
      <c r="G1183" s="75" t="s">
        <v>932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2153</v>
      </c>
      <c r="P1183" s="72" t="s">
        <v>1609</v>
      </c>
      <c r="Q1183" s="32" t="s">
        <v>1610</v>
      </c>
      <c r="R1183" s="72" t="s">
        <v>1612</v>
      </c>
      <c r="S1183" s="85" t="s">
        <v>2834</v>
      </c>
      <c r="T1183" s="72" t="s">
        <v>1614</v>
      </c>
      <c r="U1183" s="32" t="s">
        <v>4269</v>
      </c>
      <c r="V1183" s="72" t="s">
        <v>1616</v>
      </c>
      <c r="W1183" s="32" t="s">
        <v>4270</v>
      </c>
      <c r="X1183" s="72" t="s">
        <v>1618</v>
      </c>
      <c r="Y1183" s="32">
        <v>-28.748611100000002</v>
      </c>
      <c r="Z1183" s="72" t="s">
        <v>1619</v>
      </c>
      <c r="AA1183" s="32">
        <v>-50.057777770000001</v>
      </c>
      <c r="AB1183" s="72" t="s">
        <v>1620</v>
      </c>
      <c r="AC1183" s="87" t="s">
        <v>4271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4">
      <c r="A1184" s="70">
        <v>1184</v>
      </c>
      <c r="B1184" s="74" t="s">
        <v>4272</v>
      </c>
      <c r="C1184" s="58" t="s">
        <v>812</v>
      </c>
      <c r="D1184" s="21" t="s">
        <v>1</v>
      </c>
      <c r="E1184" s="23" t="s">
        <v>1</v>
      </c>
      <c r="F1184" s="86" t="s">
        <v>844</v>
      </c>
      <c r="G1184" s="75" t="s">
        <v>896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2153</v>
      </c>
      <c r="P1184" s="72" t="s">
        <v>1609</v>
      </c>
      <c r="Q1184" s="32" t="s">
        <v>1610</v>
      </c>
      <c r="R1184" s="72" t="s">
        <v>1612</v>
      </c>
      <c r="S1184" s="85" t="s">
        <v>3238</v>
      </c>
      <c r="T1184" s="72" t="s">
        <v>1614</v>
      </c>
      <c r="U1184" s="32" t="s">
        <v>4273</v>
      </c>
      <c r="V1184" s="72" t="s">
        <v>1616</v>
      </c>
      <c r="W1184" s="32" t="s">
        <v>4274</v>
      </c>
      <c r="X1184" s="72" t="s">
        <v>1618</v>
      </c>
      <c r="Y1184" s="32">
        <v>-2.5266666600000001</v>
      </c>
      <c r="Z1184" s="72" t="s">
        <v>1619</v>
      </c>
      <c r="AA1184" s="32">
        <v>-44.213611110000002</v>
      </c>
      <c r="AB1184" s="72" t="s">
        <v>1620</v>
      </c>
      <c r="AC1184" s="87" t="s">
        <v>4275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4">
      <c r="A1185" s="70">
        <v>1185</v>
      </c>
      <c r="B1185" s="74" t="s">
        <v>4276</v>
      </c>
      <c r="C1185" s="58" t="s">
        <v>812</v>
      </c>
      <c r="D1185" s="21" t="s">
        <v>1</v>
      </c>
      <c r="E1185" s="23" t="s">
        <v>1</v>
      </c>
      <c r="F1185" s="86" t="s">
        <v>844</v>
      </c>
      <c r="G1185" s="75" t="s">
        <v>910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2153</v>
      </c>
      <c r="P1185" s="72" t="s">
        <v>1609</v>
      </c>
      <c r="Q1185" s="32" t="s">
        <v>2152</v>
      </c>
      <c r="R1185" s="72" t="s">
        <v>1612</v>
      </c>
      <c r="S1185" s="85" t="s">
        <v>4277</v>
      </c>
      <c r="T1185" s="72" t="s">
        <v>1614</v>
      </c>
      <c r="U1185" s="32" t="s">
        <v>4278</v>
      </c>
      <c r="V1185" s="72" t="s">
        <v>1616</v>
      </c>
      <c r="W1185" s="32" t="s">
        <v>4279</v>
      </c>
      <c r="X1185" s="72" t="s">
        <v>1618</v>
      </c>
      <c r="Y1185" s="32">
        <v>-9.2874999900000006</v>
      </c>
      <c r="Z1185" s="72" t="s">
        <v>1619</v>
      </c>
      <c r="AA1185" s="32">
        <v>-35.565833329999997</v>
      </c>
      <c r="AB1185" s="72" t="s">
        <v>1620</v>
      </c>
      <c r="AC1185" s="87" t="s">
        <v>4280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4">
      <c r="A1186" s="70">
        <v>1186</v>
      </c>
      <c r="B1186" s="74" t="s">
        <v>4281</v>
      </c>
      <c r="C1186" s="58" t="s">
        <v>812</v>
      </c>
      <c r="D1186" s="21" t="s">
        <v>1</v>
      </c>
      <c r="E1186" s="23" t="s">
        <v>1</v>
      </c>
      <c r="F1186" s="86" t="s">
        <v>844</v>
      </c>
      <c r="G1186" s="75" t="s">
        <v>940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2153</v>
      </c>
      <c r="P1186" s="72" t="s">
        <v>1609</v>
      </c>
      <c r="Q1186" s="32" t="s">
        <v>1610</v>
      </c>
      <c r="R1186" s="72" t="s">
        <v>1612</v>
      </c>
      <c r="S1186" s="85" t="s">
        <v>3322</v>
      </c>
      <c r="T1186" s="72" t="s">
        <v>1614</v>
      </c>
      <c r="U1186" s="32" t="s">
        <v>4282</v>
      </c>
      <c r="V1186" s="72" t="s">
        <v>1616</v>
      </c>
      <c r="W1186" s="32" t="s">
        <v>4283</v>
      </c>
      <c r="X1186" s="72" t="s">
        <v>1618</v>
      </c>
      <c r="Y1186" s="32">
        <v>-23.228333320000001</v>
      </c>
      <c r="Z1186" s="72" t="s">
        <v>1619</v>
      </c>
      <c r="AA1186" s="32">
        <v>-45.416944430000001</v>
      </c>
      <c r="AB1186" s="72" t="s">
        <v>1620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4">
      <c r="A1187" s="70">
        <v>1187</v>
      </c>
      <c r="B1187" s="74" t="s">
        <v>4284</v>
      </c>
      <c r="C1187" s="58" t="s">
        <v>812</v>
      </c>
      <c r="D1187" s="21" t="s">
        <v>1</v>
      </c>
      <c r="E1187" s="23" t="s">
        <v>1</v>
      </c>
      <c r="F1187" s="86" t="s">
        <v>844</v>
      </c>
      <c r="G1187" s="75" t="s">
        <v>932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2153</v>
      </c>
      <c r="P1187" s="72" t="s">
        <v>1609</v>
      </c>
      <c r="Q1187" s="32" t="s">
        <v>1610</v>
      </c>
      <c r="R1187" s="72" t="s">
        <v>1612</v>
      </c>
      <c r="S1187" s="85" t="s">
        <v>4285</v>
      </c>
      <c r="T1187" s="72" t="s">
        <v>1614</v>
      </c>
      <c r="U1187" s="32" t="s">
        <v>4286</v>
      </c>
      <c r="V1187" s="72" t="s">
        <v>1616</v>
      </c>
      <c r="W1187" s="32" t="s">
        <v>2091</v>
      </c>
      <c r="X1187" s="72" t="s">
        <v>1618</v>
      </c>
      <c r="Y1187" s="32">
        <v>-28.417222209999998</v>
      </c>
      <c r="Z1187" s="72" t="s">
        <v>1619</v>
      </c>
      <c r="AA1187" s="32">
        <v>-54.962499999999999</v>
      </c>
      <c r="AB1187" s="72" t="s">
        <v>1620</v>
      </c>
      <c r="AC1187" s="87" t="s">
        <v>4287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4">
      <c r="A1188" s="70">
        <v>1188</v>
      </c>
      <c r="B1188" s="74" t="s">
        <v>4288</v>
      </c>
      <c r="C1188" s="58" t="s">
        <v>812</v>
      </c>
      <c r="D1188" s="21" t="s">
        <v>1</v>
      </c>
      <c r="E1188" s="23" t="s">
        <v>1</v>
      </c>
      <c r="F1188" s="86" t="s">
        <v>844</v>
      </c>
      <c r="G1188" s="75" t="s">
        <v>938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2153</v>
      </c>
      <c r="P1188" s="72" t="s">
        <v>1609</v>
      </c>
      <c r="Q1188" s="32" t="s">
        <v>1610</v>
      </c>
      <c r="R1188" s="72" t="s">
        <v>1612</v>
      </c>
      <c r="S1188" s="85" t="s">
        <v>2192</v>
      </c>
      <c r="T1188" s="72" t="s">
        <v>1614</v>
      </c>
      <c r="U1188" s="32" t="s">
        <v>4289</v>
      </c>
      <c r="V1188" s="72" t="s">
        <v>1616</v>
      </c>
      <c r="W1188" s="32" t="s">
        <v>4290</v>
      </c>
      <c r="X1188" s="72" t="s">
        <v>1618</v>
      </c>
      <c r="Y1188" s="32">
        <v>-18.6761111</v>
      </c>
      <c r="Z1188" s="72" t="s">
        <v>1619</v>
      </c>
      <c r="AA1188" s="32">
        <v>-39.864166660000002</v>
      </c>
      <c r="AB1188" s="72" t="s">
        <v>1620</v>
      </c>
      <c r="AC1188" s="87" t="s">
        <v>4291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4">
      <c r="A1189" s="70">
        <v>1189</v>
      </c>
      <c r="B1189" s="74" t="s">
        <v>4292</v>
      </c>
      <c r="C1189" s="58" t="s">
        <v>812</v>
      </c>
      <c r="D1189" s="21" t="s">
        <v>1</v>
      </c>
      <c r="E1189" s="23" t="s">
        <v>1</v>
      </c>
      <c r="F1189" s="86" t="s">
        <v>844</v>
      </c>
      <c r="G1189" s="75" t="s">
        <v>926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2153</v>
      </c>
      <c r="P1189" s="72" t="s">
        <v>1609</v>
      </c>
      <c r="Q1189" s="32" t="s">
        <v>1610</v>
      </c>
      <c r="R1189" s="72" t="s">
        <v>1612</v>
      </c>
      <c r="S1189" s="85" t="s">
        <v>4293</v>
      </c>
      <c r="T1189" s="72" t="s">
        <v>1614</v>
      </c>
      <c r="U1189" s="32" t="s">
        <v>4294</v>
      </c>
      <c r="V1189" s="72" t="s">
        <v>1616</v>
      </c>
      <c r="W1189" s="32" t="s">
        <v>4295</v>
      </c>
      <c r="X1189" s="72" t="s">
        <v>1618</v>
      </c>
      <c r="Y1189" s="32">
        <v>-25.835555549999999</v>
      </c>
      <c r="Z1189" s="72" t="s">
        <v>1619</v>
      </c>
      <c r="AA1189" s="32">
        <v>-50.36888888</v>
      </c>
      <c r="AB1189" s="72" t="s">
        <v>1620</v>
      </c>
      <c r="AC1189" s="87" t="s">
        <v>4296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4">
      <c r="A1190" s="70">
        <v>1190</v>
      </c>
      <c r="B1190" s="74" t="s">
        <v>4297</v>
      </c>
      <c r="C1190" s="58" t="s">
        <v>812</v>
      </c>
      <c r="D1190" s="21" t="s">
        <v>1</v>
      </c>
      <c r="E1190" s="23" t="s">
        <v>1</v>
      </c>
      <c r="F1190" s="86" t="s">
        <v>844</v>
      </c>
      <c r="G1190" s="75" t="s">
        <v>940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2153</v>
      </c>
      <c r="P1190" s="72" t="s">
        <v>1609</v>
      </c>
      <c r="Q1190" s="32" t="s">
        <v>1610</v>
      </c>
      <c r="R1190" s="72" t="s">
        <v>1612</v>
      </c>
      <c r="S1190" s="85" t="s">
        <v>4298</v>
      </c>
      <c r="T1190" s="72" t="s">
        <v>1614</v>
      </c>
      <c r="U1190" s="32" t="s">
        <v>4299</v>
      </c>
      <c r="V1190" s="72" t="s">
        <v>1616</v>
      </c>
      <c r="W1190" s="32" t="s">
        <v>4300</v>
      </c>
      <c r="X1190" s="72" t="s">
        <v>1618</v>
      </c>
      <c r="Y1190" s="32">
        <v>-23.89083333</v>
      </c>
      <c r="Z1190" s="72" t="s">
        <v>1619</v>
      </c>
      <c r="AA1190" s="32">
        <v>-47.99916666</v>
      </c>
      <c r="AB1190" s="72" t="s">
        <v>1620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4">
      <c r="A1191" s="70">
        <v>1191</v>
      </c>
      <c r="B1191" s="74" t="s">
        <v>4301</v>
      </c>
      <c r="C1191" s="58" t="s">
        <v>812</v>
      </c>
      <c r="D1191" s="21" t="s">
        <v>1</v>
      </c>
      <c r="E1191" s="23" t="s">
        <v>1</v>
      </c>
      <c r="F1191" s="86" t="s">
        <v>844</v>
      </c>
      <c r="G1191" s="75" t="s">
        <v>920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2153</v>
      </c>
      <c r="P1191" s="72" t="s">
        <v>1609</v>
      </c>
      <c r="Q1191" s="32" t="s">
        <v>1610</v>
      </c>
      <c r="R1191" s="72" t="s">
        <v>1612</v>
      </c>
      <c r="S1191" s="85" t="s">
        <v>4302</v>
      </c>
      <c r="T1191" s="72" t="s">
        <v>1614</v>
      </c>
      <c r="U1191" s="32" t="s">
        <v>4303</v>
      </c>
      <c r="V1191" s="72" t="s">
        <v>1616</v>
      </c>
      <c r="W1191" s="32" t="s">
        <v>4304</v>
      </c>
      <c r="X1191" s="72" t="s">
        <v>1618</v>
      </c>
      <c r="Y1191" s="32">
        <v>-12.820555540000001</v>
      </c>
      <c r="Z1191" s="72" t="s">
        <v>1619</v>
      </c>
      <c r="AA1191" s="32">
        <v>-50.33583333</v>
      </c>
      <c r="AB1191" s="72" t="s">
        <v>1620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4">
      <c r="A1192" s="70">
        <v>1192</v>
      </c>
      <c r="B1192" s="74" t="s">
        <v>4305</v>
      </c>
      <c r="C1192" s="58" t="s">
        <v>812</v>
      </c>
      <c r="D1192" s="21" t="s">
        <v>1</v>
      </c>
      <c r="E1192" s="23" t="s">
        <v>1</v>
      </c>
      <c r="F1192" s="86" t="s">
        <v>844</v>
      </c>
      <c r="G1192" s="75" t="s">
        <v>930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2153</v>
      </c>
      <c r="P1192" s="72" t="s">
        <v>1609</v>
      </c>
      <c r="Q1192" s="32" t="s">
        <v>2152</v>
      </c>
      <c r="R1192" s="72" t="s">
        <v>1612</v>
      </c>
      <c r="S1192" s="85" t="s">
        <v>4306</v>
      </c>
      <c r="T1192" s="72" t="s">
        <v>1614</v>
      </c>
      <c r="U1192" s="32" t="s">
        <v>4307</v>
      </c>
      <c r="V1192" s="72" t="s">
        <v>1616</v>
      </c>
      <c r="W1192" s="32" t="s">
        <v>4308</v>
      </c>
      <c r="X1192" s="72" t="s">
        <v>1618</v>
      </c>
      <c r="Y1192" s="32">
        <v>-26.786388880000001</v>
      </c>
      <c r="Z1192" s="72" t="s">
        <v>1619</v>
      </c>
      <c r="AA1192" s="32">
        <v>-53.514166660000001</v>
      </c>
      <c r="AB1192" s="72" t="s">
        <v>1620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4">
      <c r="A1193" s="70">
        <v>1193</v>
      </c>
      <c r="B1193" s="74" t="s">
        <v>4309</v>
      </c>
      <c r="C1193" s="58" t="s">
        <v>812</v>
      </c>
      <c r="D1193" s="21" t="s">
        <v>1</v>
      </c>
      <c r="E1193" s="23" t="s">
        <v>1</v>
      </c>
      <c r="F1193" s="86" t="s">
        <v>844</v>
      </c>
      <c r="G1193" s="75" t="s">
        <v>940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2153</v>
      </c>
      <c r="P1193" s="72" t="s">
        <v>1609</v>
      </c>
      <c r="Q1193" s="32" t="s">
        <v>1610</v>
      </c>
      <c r="R1193" s="72" t="s">
        <v>1612</v>
      </c>
      <c r="S1193" s="85" t="s">
        <v>4310</v>
      </c>
      <c r="T1193" s="72" t="s">
        <v>1614</v>
      </c>
      <c r="U1193" s="32" t="s">
        <v>4311</v>
      </c>
      <c r="V1193" s="72" t="s">
        <v>1616</v>
      </c>
      <c r="W1193" s="32" t="s">
        <v>4312</v>
      </c>
      <c r="X1193" s="72" t="s">
        <v>1618</v>
      </c>
      <c r="Y1193" s="32">
        <v>-23.724444429999998</v>
      </c>
      <c r="Z1193" s="72" t="s">
        <v>1619</v>
      </c>
      <c r="AA1193" s="32">
        <v>-46.677499990000001</v>
      </c>
      <c r="AB1193" s="72" t="s">
        <v>1620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4">
      <c r="A1194" s="70">
        <v>1194</v>
      </c>
      <c r="B1194" s="74" t="s">
        <v>4313</v>
      </c>
      <c r="C1194" s="58" t="s">
        <v>812</v>
      </c>
      <c r="D1194" s="21" t="s">
        <v>1</v>
      </c>
      <c r="E1194" s="23" t="s">
        <v>1</v>
      </c>
      <c r="F1194" s="86" t="s">
        <v>844</v>
      </c>
      <c r="G1194" s="75" t="s">
        <v>940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2153</v>
      </c>
      <c r="P1194" s="72" t="s">
        <v>1609</v>
      </c>
      <c r="Q1194" s="32" t="s">
        <v>1610</v>
      </c>
      <c r="R1194" s="72" t="s">
        <v>1612</v>
      </c>
      <c r="S1194" s="85" t="s">
        <v>3274</v>
      </c>
      <c r="T1194" s="72" t="s">
        <v>1614</v>
      </c>
      <c r="U1194" s="32" t="s">
        <v>4314</v>
      </c>
      <c r="V1194" s="72" t="s">
        <v>1616</v>
      </c>
      <c r="W1194" s="32" t="s">
        <v>4315</v>
      </c>
      <c r="X1194" s="72" t="s">
        <v>1618</v>
      </c>
      <c r="Y1194" s="32">
        <v>-23.496288799999999</v>
      </c>
      <c r="Z1194" s="72" t="s">
        <v>1619</v>
      </c>
      <c r="AA1194" s="32">
        <v>-46.620066600000001</v>
      </c>
      <c r="AB1194" s="72" t="s">
        <v>1620</v>
      </c>
      <c r="AC1194" s="87" t="s">
        <v>4316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4">
      <c r="A1195" s="70">
        <v>1195</v>
      </c>
      <c r="B1195" s="74" t="s">
        <v>4317</v>
      </c>
      <c r="C1195" s="58" t="s">
        <v>812</v>
      </c>
      <c r="D1195" s="21" t="s">
        <v>1</v>
      </c>
      <c r="E1195" s="23" t="s">
        <v>1</v>
      </c>
      <c r="F1195" s="86" t="s">
        <v>844</v>
      </c>
      <c r="G1195" s="75" t="s">
        <v>900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2153</v>
      </c>
      <c r="P1195" s="72" t="s">
        <v>1609</v>
      </c>
      <c r="Q1195" s="32" t="s">
        <v>2152</v>
      </c>
      <c r="R1195" s="72" t="s">
        <v>1612</v>
      </c>
      <c r="S1195" s="85" t="s">
        <v>2989</v>
      </c>
      <c r="T1195" s="72" t="s">
        <v>1614</v>
      </c>
      <c r="U1195" s="32" t="s">
        <v>4318</v>
      </c>
      <c r="V1195" s="72" t="s">
        <v>1616</v>
      </c>
      <c r="W1195" s="32" t="s">
        <v>4319</v>
      </c>
      <c r="X1195" s="72" t="s">
        <v>1618</v>
      </c>
      <c r="Y1195" s="32">
        <v>-9.0330555399999994</v>
      </c>
      <c r="Z1195" s="72" t="s">
        <v>1619</v>
      </c>
      <c r="AA1195" s="32">
        <v>-42.701111109999999</v>
      </c>
      <c r="AB1195" s="72" t="s">
        <v>1620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4">
      <c r="A1196" s="70">
        <v>1196</v>
      </c>
      <c r="B1196" s="74" t="s">
        <v>4320</v>
      </c>
      <c r="C1196" s="58" t="s">
        <v>812</v>
      </c>
      <c r="D1196" s="21" t="s">
        <v>1</v>
      </c>
      <c r="E1196" s="23" t="s">
        <v>1</v>
      </c>
      <c r="F1196" s="86" t="s">
        <v>844</v>
      </c>
      <c r="G1196" s="75" t="s">
        <v>934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2153</v>
      </c>
      <c r="P1196" s="72" t="s">
        <v>1609</v>
      </c>
      <c r="Q1196" s="32" t="s">
        <v>2152</v>
      </c>
      <c r="R1196" s="72" t="s">
        <v>1612</v>
      </c>
      <c r="S1196" s="85" t="s">
        <v>4321</v>
      </c>
      <c r="T1196" s="72" t="s">
        <v>1614</v>
      </c>
      <c r="U1196" s="32" t="s">
        <v>4322</v>
      </c>
      <c r="V1196" s="72" t="s">
        <v>1616</v>
      </c>
      <c r="W1196" s="32" t="s">
        <v>4323</v>
      </c>
      <c r="X1196" s="72" t="s">
        <v>1618</v>
      </c>
      <c r="Y1196" s="32">
        <v>-16.362777770000001</v>
      </c>
      <c r="Z1196" s="72" t="s">
        <v>1619</v>
      </c>
      <c r="AA1196" s="32">
        <v>-45.123888880000003</v>
      </c>
      <c r="AB1196" s="72" t="s">
        <v>1620</v>
      </c>
      <c r="AC1196" s="87" t="s">
        <v>4324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4">
      <c r="A1197" s="70">
        <v>1197</v>
      </c>
      <c r="B1197" s="74" t="s">
        <v>4325</v>
      </c>
      <c r="C1197" s="58" t="s">
        <v>812</v>
      </c>
      <c r="D1197" s="21" t="s">
        <v>1</v>
      </c>
      <c r="E1197" s="23" t="s">
        <v>1</v>
      </c>
      <c r="F1197" s="86" t="s">
        <v>844</v>
      </c>
      <c r="G1197" s="75" t="s">
        <v>934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2153</v>
      </c>
      <c r="P1197" s="72" t="s">
        <v>1609</v>
      </c>
      <c r="Q1197" s="32" t="s">
        <v>2152</v>
      </c>
      <c r="R1197" s="72" t="s">
        <v>1612</v>
      </c>
      <c r="S1197" s="85" t="s">
        <v>4326</v>
      </c>
      <c r="T1197" s="72" t="s">
        <v>1614</v>
      </c>
      <c r="U1197" s="32" t="s">
        <v>4327</v>
      </c>
      <c r="V1197" s="72" t="s">
        <v>1616</v>
      </c>
      <c r="W1197" s="32" t="s">
        <v>4328</v>
      </c>
      <c r="X1197" s="72" t="s">
        <v>1618</v>
      </c>
      <c r="Y1197" s="32">
        <v>-20.91</v>
      </c>
      <c r="Z1197" s="72" t="s">
        <v>1619</v>
      </c>
      <c r="AA1197" s="32">
        <v>-47.114166660000002</v>
      </c>
      <c r="AB1197" s="72" t="s">
        <v>1620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4">
      <c r="A1198" s="70">
        <v>1198</v>
      </c>
      <c r="B1198" s="74" t="s">
        <v>4329</v>
      </c>
      <c r="C1198" s="58" t="s">
        <v>812</v>
      </c>
      <c r="D1198" s="21" t="s">
        <v>1</v>
      </c>
      <c r="E1198" s="23" t="s">
        <v>1</v>
      </c>
      <c r="F1198" s="86" t="s">
        <v>844</v>
      </c>
      <c r="G1198" s="75" t="s">
        <v>920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2153</v>
      </c>
      <c r="P1198" s="72" t="s">
        <v>1609</v>
      </c>
      <c r="Q1198" s="32" t="s">
        <v>1610</v>
      </c>
      <c r="R1198" s="72" t="s">
        <v>1612</v>
      </c>
      <c r="S1198" s="85" t="s">
        <v>2608</v>
      </c>
      <c r="T1198" s="72" t="s">
        <v>1614</v>
      </c>
      <c r="U1198" s="32" t="s">
        <v>4330</v>
      </c>
      <c r="V1198" s="72" t="s">
        <v>1616</v>
      </c>
      <c r="W1198" s="32" t="s">
        <v>4331</v>
      </c>
      <c r="X1198" s="72" t="s">
        <v>1618</v>
      </c>
      <c r="Y1198" s="32">
        <v>-18.969166659999999</v>
      </c>
      <c r="Z1198" s="72" t="s">
        <v>1619</v>
      </c>
      <c r="AA1198" s="32">
        <v>-50.633333329999999</v>
      </c>
      <c r="AB1198" s="72" t="s">
        <v>1620</v>
      </c>
      <c r="AC1198" s="87" t="s">
        <v>4332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4">
      <c r="A1199" s="70">
        <v>1199</v>
      </c>
      <c r="B1199" s="74" t="s">
        <v>4333</v>
      </c>
      <c r="C1199" s="58" t="s">
        <v>812</v>
      </c>
      <c r="D1199" s="21" t="s">
        <v>1</v>
      </c>
      <c r="E1199" s="23" t="s">
        <v>1</v>
      </c>
      <c r="F1199" s="86" t="s">
        <v>844</v>
      </c>
      <c r="G1199" s="75" t="s">
        <v>940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2153</v>
      </c>
      <c r="P1199" s="72" t="s">
        <v>1609</v>
      </c>
      <c r="Q1199" s="32" t="s">
        <v>1610</v>
      </c>
      <c r="R1199" s="72" t="s">
        <v>1612</v>
      </c>
      <c r="S1199" s="85" t="s">
        <v>4334</v>
      </c>
      <c r="T1199" s="72" t="s">
        <v>1614</v>
      </c>
      <c r="U1199" s="32" t="s">
        <v>4335</v>
      </c>
      <c r="V1199" s="72" t="s">
        <v>1616</v>
      </c>
      <c r="W1199" s="32" t="s">
        <v>4331</v>
      </c>
      <c r="X1199" s="72" t="s">
        <v>1618</v>
      </c>
      <c r="Y1199" s="32">
        <v>-21.461111110000001</v>
      </c>
      <c r="Z1199" s="72" t="s">
        <v>1619</v>
      </c>
      <c r="AA1199" s="32">
        <v>-47.579444430000002</v>
      </c>
      <c r="AB1199" s="72" t="s">
        <v>1620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4">
      <c r="A1200" s="70">
        <v>1200</v>
      </c>
      <c r="B1200" s="74" t="s">
        <v>4336</v>
      </c>
      <c r="C1200" s="58" t="s">
        <v>812</v>
      </c>
      <c r="D1200" s="21" t="s">
        <v>1</v>
      </c>
      <c r="E1200" s="23" t="s">
        <v>1</v>
      </c>
      <c r="F1200" s="86" t="s">
        <v>844</v>
      </c>
      <c r="G1200" s="75" t="s">
        <v>932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2153</v>
      </c>
      <c r="P1200" s="72" t="s">
        <v>1609</v>
      </c>
      <c r="Q1200" s="32" t="s">
        <v>2152</v>
      </c>
      <c r="R1200" s="72" t="s">
        <v>1612</v>
      </c>
      <c r="S1200" s="85" t="s">
        <v>3893</v>
      </c>
      <c r="T1200" s="72" t="s">
        <v>1614</v>
      </c>
      <c r="U1200" s="32" t="s">
        <v>4337</v>
      </c>
      <c r="V1200" s="72" t="s">
        <v>1616</v>
      </c>
      <c r="W1200" s="32" t="s">
        <v>4338</v>
      </c>
      <c r="X1200" s="72" t="s">
        <v>1618</v>
      </c>
      <c r="Y1200" s="32">
        <v>-29.702222219999999</v>
      </c>
      <c r="Z1200" s="72" t="s">
        <v>1619</v>
      </c>
      <c r="AA1200" s="32">
        <v>-54.694444439999998</v>
      </c>
      <c r="AB1200" s="72" t="s">
        <v>1620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4">
      <c r="A1201" s="70">
        <v>1201</v>
      </c>
      <c r="B1201" s="74" t="s">
        <v>4339</v>
      </c>
      <c r="C1201" s="58" t="s">
        <v>812</v>
      </c>
      <c r="D1201" s="21" t="s">
        <v>1</v>
      </c>
      <c r="E1201" s="23" t="s">
        <v>1</v>
      </c>
      <c r="F1201" s="86" t="s">
        <v>844</v>
      </c>
      <c r="G1201" s="75" t="s">
        <v>916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2153</v>
      </c>
      <c r="P1201" s="72" t="s">
        <v>1609</v>
      </c>
      <c r="Q1201" s="32" t="s">
        <v>1610</v>
      </c>
      <c r="R1201" s="72" t="s">
        <v>1612</v>
      </c>
      <c r="S1201" s="85" t="s">
        <v>2514</v>
      </c>
      <c r="T1201" s="72" t="s">
        <v>1614</v>
      </c>
      <c r="U1201" s="32" t="s">
        <v>4340</v>
      </c>
      <c r="V1201" s="72" t="s">
        <v>1616</v>
      </c>
      <c r="W1201" s="32" t="s">
        <v>4341</v>
      </c>
      <c r="X1201" s="72" t="s">
        <v>1618</v>
      </c>
      <c r="Y1201" s="32">
        <v>-13.303888880000001</v>
      </c>
      <c r="Z1201" s="72" t="s">
        <v>1619</v>
      </c>
      <c r="AA1201" s="32">
        <v>-58.763333330000002</v>
      </c>
      <c r="AB1201" s="72" t="s">
        <v>1620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4">
      <c r="A1202" s="70">
        <v>1202</v>
      </c>
      <c r="B1202" s="74" t="s">
        <v>4342</v>
      </c>
      <c r="C1202" s="58" t="s">
        <v>812</v>
      </c>
      <c r="D1202" s="21" t="s">
        <v>1</v>
      </c>
      <c r="E1202" s="23" t="s">
        <v>1</v>
      </c>
      <c r="F1202" s="86" t="s">
        <v>844</v>
      </c>
      <c r="G1202" s="75" t="s">
        <v>932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2153</v>
      </c>
      <c r="P1202" s="72" t="s">
        <v>1609</v>
      </c>
      <c r="Q1202" s="32" t="s">
        <v>1610</v>
      </c>
      <c r="R1202" s="72" t="s">
        <v>1612</v>
      </c>
      <c r="S1202" s="85" t="s">
        <v>2775</v>
      </c>
      <c r="T1202" s="72" t="s">
        <v>1614</v>
      </c>
      <c r="U1202" s="32" t="s">
        <v>4343</v>
      </c>
      <c r="V1202" s="72" t="s">
        <v>1616</v>
      </c>
      <c r="W1202" s="32" t="s">
        <v>4344</v>
      </c>
      <c r="X1202" s="72" t="s">
        <v>1618</v>
      </c>
      <c r="Y1202" s="32">
        <v>-29.81388888</v>
      </c>
      <c r="Z1202" s="72" t="s">
        <v>1619</v>
      </c>
      <c r="AA1202" s="32">
        <v>-51.156666659999999</v>
      </c>
      <c r="AB1202" s="72" t="s">
        <v>1620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4">
      <c r="A1203" s="70">
        <v>1203</v>
      </c>
      <c r="B1203" s="74" t="s">
        <v>4345</v>
      </c>
      <c r="C1203" s="58" t="s">
        <v>812</v>
      </c>
      <c r="D1203" s="21" t="s">
        <v>1</v>
      </c>
      <c r="E1203" s="23" t="s">
        <v>1</v>
      </c>
      <c r="F1203" s="86" t="s">
        <v>844</v>
      </c>
      <c r="G1203" s="75" t="s">
        <v>942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2153</v>
      </c>
      <c r="P1203" s="72" t="s">
        <v>1609</v>
      </c>
      <c r="Q1203" s="32" t="s">
        <v>2152</v>
      </c>
      <c r="R1203" s="72" t="s">
        <v>1612</v>
      </c>
      <c r="S1203" s="85" t="s">
        <v>4211</v>
      </c>
      <c r="T1203" s="72" t="s">
        <v>1614</v>
      </c>
      <c r="U1203" s="32" t="s">
        <v>4346</v>
      </c>
      <c r="V1203" s="72" t="s">
        <v>1616</v>
      </c>
      <c r="W1203" s="32" t="s">
        <v>4347</v>
      </c>
      <c r="X1203" s="72" t="s">
        <v>1618</v>
      </c>
      <c r="Y1203" s="32">
        <v>-22.8711111</v>
      </c>
      <c r="Z1203" s="72" t="s">
        <v>1619</v>
      </c>
      <c r="AA1203" s="32">
        <v>-42.608888880000002</v>
      </c>
      <c r="AB1203" s="72" t="s">
        <v>1620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4">
      <c r="A1204" s="70">
        <v>1204</v>
      </c>
      <c r="B1204" s="74" t="s">
        <v>4348</v>
      </c>
      <c r="C1204" s="58" t="s">
        <v>812</v>
      </c>
      <c r="D1204" s="21" t="s">
        <v>1</v>
      </c>
      <c r="E1204" s="23" t="s">
        <v>1</v>
      </c>
      <c r="F1204" s="86" t="s">
        <v>844</v>
      </c>
      <c r="G1204" s="75" t="s">
        <v>914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2153</v>
      </c>
      <c r="P1204" s="72" t="s">
        <v>1609</v>
      </c>
      <c r="Q1204" s="32" t="s">
        <v>1610</v>
      </c>
      <c r="R1204" s="72" t="s">
        <v>1612</v>
      </c>
      <c r="S1204" s="85" t="s">
        <v>4349</v>
      </c>
      <c r="T1204" s="72" t="s">
        <v>1614</v>
      </c>
      <c r="U1204" s="32" t="s">
        <v>4350</v>
      </c>
      <c r="V1204" s="72" t="s">
        <v>1616</v>
      </c>
      <c r="W1204" s="32" t="s">
        <v>4351</v>
      </c>
      <c r="X1204" s="72" t="s">
        <v>1618</v>
      </c>
      <c r="Y1204" s="32">
        <v>-10.44305555</v>
      </c>
      <c r="Z1204" s="72" t="s">
        <v>1619</v>
      </c>
      <c r="AA1204" s="32">
        <v>-40.14833333</v>
      </c>
      <c r="AB1204" s="72" t="s">
        <v>1620</v>
      </c>
      <c r="AC1204" s="87" t="s">
        <v>4352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4">
      <c r="A1205" s="70">
        <v>1205</v>
      </c>
      <c r="B1205" s="74" t="s">
        <v>4353</v>
      </c>
      <c r="C1205" s="58" t="s">
        <v>812</v>
      </c>
      <c r="D1205" s="21" t="s">
        <v>1</v>
      </c>
      <c r="E1205" s="23" t="s">
        <v>1</v>
      </c>
      <c r="F1205" s="86" t="s">
        <v>844</v>
      </c>
      <c r="G1205" s="75" t="s">
        <v>932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2153</v>
      </c>
      <c r="P1205" s="72" t="s">
        <v>1609</v>
      </c>
      <c r="Q1205" s="32" t="s">
        <v>1610</v>
      </c>
      <c r="R1205" s="72" t="s">
        <v>1612</v>
      </c>
      <c r="S1205" s="85" t="s">
        <v>2206</v>
      </c>
      <c r="T1205" s="72" t="s">
        <v>1614</v>
      </c>
      <c r="U1205" s="32" t="s">
        <v>4354</v>
      </c>
      <c r="V1205" s="72" t="s">
        <v>1616</v>
      </c>
      <c r="W1205" s="32" t="s">
        <v>4355</v>
      </c>
      <c r="X1205" s="72" t="s">
        <v>1618</v>
      </c>
      <c r="Y1205" s="32">
        <v>-28.704722220000001</v>
      </c>
      <c r="Z1205" s="72" t="s">
        <v>1619</v>
      </c>
      <c r="AA1205" s="32">
        <v>-51.870833320000003</v>
      </c>
      <c r="AB1205" s="72" t="s">
        <v>1620</v>
      </c>
      <c r="AC1205" s="87" t="s">
        <v>4356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4">
      <c r="A1206" s="70">
        <v>1206</v>
      </c>
      <c r="B1206" s="74" t="s">
        <v>4357</v>
      </c>
      <c r="C1206" s="58" t="s">
        <v>812</v>
      </c>
      <c r="D1206" s="21" t="s">
        <v>1</v>
      </c>
      <c r="E1206" s="23" t="s">
        <v>1</v>
      </c>
      <c r="F1206" s="86" t="s">
        <v>844</v>
      </c>
      <c r="G1206" s="75" t="s">
        <v>942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2153</v>
      </c>
      <c r="P1206" s="72" t="s">
        <v>1609</v>
      </c>
      <c r="Q1206" s="32" t="s">
        <v>1610</v>
      </c>
      <c r="R1206" s="72" t="s">
        <v>1612</v>
      </c>
      <c r="S1206" s="85" t="s">
        <v>4358</v>
      </c>
      <c r="T1206" s="72" t="s">
        <v>1614</v>
      </c>
      <c r="U1206" s="32" t="s">
        <v>4359</v>
      </c>
      <c r="V1206" s="72" t="s">
        <v>1616</v>
      </c>
      <c r="W1206" s="32" t="s">
        <v>4360</v>
      </c>
      <c r="X1206" s="72" t="s">
        <v>1618</v>
      </c>
      <c r="Y1206" s="32">
        <v>-22.757777770000001</v>
      </c>
      <c r="Z1206" s="72" t="s">
        <v>1619</v>
      </c>
      <c r="AA1206" s="32">
        <v>-43.684722209999997</v>
      </c>
      <c r="AB1206" s="72" t="s">
        <v>1620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4">
      <c r="A1207" s="70">
        <v>1207</v>
      </c>
      <c r="B1207" s="74" t="s">
        <v>4361</v>
      </c>
      <c r="C1207" s="58" t="s">
        <v>812</v>
      </c>
      <c r="D1207" s="21" t="s">
        <v>1</v>
      </c>
      <c r="E1207" s="23" t="s">
        <v>1</v>
      </c>
      <c r="F1207" s="86" t="s">
        <v>844</v>
      </c>
      <c r="G1207" s="75" t="s">
        <v>934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2153</v>
      </c>
      <c r="P1207" s="72" t="s">
        <v>1609</v>
      </c>
      <c r="Q1207" s="32" t="s">
        <v>1610</v>
      </c>
      <c r="R1207" s="72" t="s">
        <v>1612</v>
      </c>
      <c r="S1207" s="85" t="s">
        <v>4362</v>
      </c>
      <c r="T1207" s="72" t="s">
        <v>1614</v>
      </c>
      <c r="U1207" s="32" t="s">
        <v>4363</v>
      </c>
      <c r="V1207" s="72" t="s">
        <v>1616</v>
      </c>
      <c r="W1207" s="32" t="s">
        <v>4364</v>
      </c>
      <c r="X1207" s="72" t="s">
        <v>1618</v>
      </c>
      <c r="Y1207" s="32">
        <v>-17.79888888</v>
      </c>
      <c r="Z1207" s="72" t="s">
        <v>1619</v>
      </c>
      <c r="AA1207" s="32">
        <v>-40.25</v>
      </c>
      <c r="AB1207" s="72" t="s">
        <v>1620</v>
      </c>
      <c r="AC1207" s="87" t="s">
        <v>4365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4">
      <c r="A1208" s="70">
        <v>1208</v>
      </c>
      <c r="B1208" s="74" t="s">
        <v>4366</v>
      </c>
      <c r="C1208" s="58" t="s">
        <v>812</v>
      </c>
      <c r="D1208" s="21" t="s">
        <v>1</v>
      </c>
      <c r="E1208" s="23" t="s">
        <v>1</v>
      </c>
      <c r="F1208" s="86" t="s">
        <v>844</v>
      </c>
      <c r="G1208" s="75" t="s">
        <v>884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2153</v>
      </c>
      <c r="P1208" s="72" t="s">
        <v>1609</v>
      </c>
      <c r="Q1208" s="32" t="s">
        <v>2152</v>
      </c>
      <c r="R1208" s="72" t="s">
        <v>1612</v>
      </c>
      <c r="S1208" s="85" t="s">
        <v>4367</v>
      </c>
      <c r="T1208" s="72" t="s">
        <v>1614</v>
      </c>
      <c r="U1208" s="32" t="s">
        <v>4368</v>
      </c>
      <c r="V1208" s="72" t="s">
        <v>1616</v>
      </c>
      <c r="W1208" s="32" t="s">
        <v>4369</v>
      </c>
      <c r="X1208" s="72" t="s">
        <v>1618</v>
      </c>
      <c r="Y1208" s="32">
        <v>-6.0774999899999997</v>
      </c>
      <c r="Z1208" s="72" t="s">
        <v>1619</v>
      </c>
      <c r="AA1208" s="32">
        <v>-50.14222221</v>
      </c>
      <c r="AB1208" s="72" t="s">
        <v>1620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4">
      <c r="A1209" s="70">
        <v>1209</v>
      </c>
      <c r="B1209" s="74" t="s">
        <v>4370</v>
      </c>
      <c r="C1209" s="58" t="s">
        <v>812</v>
      </c>
      <c r="D1209" s="21" t="s">
        <v>1</v>
      </c>
      <c r="E1209" s="23" t="s">
        <v>1</v>
      </c>
      <c r="F1209" s="86" t="s">
        <v>844</v>
      </c>
      <c r="G1209" s="75" t="s">
        <v>916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2153</v>
      </c>
      <c r="P1209" s="72" t="s">
        <v>1609</v>
      </c>
      <c r="Q1209" s="32" t="s">
        <v>2152</v>
      </c>
      <c r="R1209" s="72" t="s">
        <v>1612</v>
      </c>
      <c r="S1209" s="85" t="s">
        <v>4371</v>
      </c>
      <c r="T1209" s="72" t="s">
        <v>1614</v>
      </c>
      <c r="U1209" s="32" t="s">
        <v>4372</v>
      </c>
      <c r="V1209" s="72" t="s">
        <v>1616</v>
      </c>
      <c r="W1209" s="32" t="s">
        <v>4373</v>
      </c>
      <c r="X1209" s="72" t="s">
        <v>1618</v>
      </c>
      <c r="Y1209" s="32">
        <v>-11.987777769999999</v>
      </c>
      <c r="Z1209" s="72" t="s">
        <v>1619</v>
      </c>
      <c r="AA1209" s="32">
        <v>-51.4261111</v>
      </c>
      <c r="AB1209" s="72" t="s">
        <v>1620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4">
      <c r="A1210" s="70">
        <v>1210</v>
      </c>
      <c r="B1210" s="74" t="s">
        <v>4374</v>
      </c>
      <c r="C1210" s="58" t="s">
        <v>812</v>
      </c>
      <c r="D1210" s="21" t="s">
        <v>1</v>
      </c>
      <c r="E1210" s="23" t="s">
        <v>1</v>
      </c>
      <c r="F1210" s="86" t="s">
        <v>844</v>
      </c>
      <c r="G1210" s="75" t="s">
        <v>908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2153</v>
      </c>
      <c r="P1210" s="72" t="s">
        <v>1609</v>
      </c>
      <c r="Q1210" s="32" t="s">
        <v>2152</v>
      </c>
      <c r="R1210" s="72" t="s">
        <v>1612</v>
      </c>
      <c r="S1210" s="85" t="s">
        <v>2354</v>
      </c>
      <c r="T1210" s="72" t="s">
        <v>1614</v>
      </c>
      <c r="U1210" s="32" t="s">
        <v>4375</v>
      </c>
      <c r="V1210" s="72" t="s">
        <v>1616</v>
      </c>
      <c r="W1210" s="32" t="s">
        <v>4376</v>
      </c>
      <c r="X1210" s="72" t="s">
        <v>1618</v>
      </c>
      <c r="Y1210" s="32">
        <v>-7.9541666600000003</v>
      </c>
      <c r="Z1210" s="72" t="s">
        <v>1619</v>
      </c>
      <c r="AA1210" s="32">
        <v>-38.294999990000001</v>
      </c>
      <c r="AB1210" s="72" t="s">
        <v>1620</v>
      </c>
      <c r="AC1210" s="87" t="s">
        <v>4377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4">
      <c r="A1211" s="70">
        <v>1211</v>
      </c>
      <c r="B1211" s="74" t="s">
        <v>4378</v>
      </c>
      <c r="C1211" s="58" t="s">
        <v>812</v>
      </c>
      <c r="D1211" s="21" t="s">
        <v>1</v>
      </c>
      <c r="E1211" s="23" t="s">
        <v>1</v>
      </c>
      <c r="F1211" s="86" t="s">
        <v>844</v>
      </c>
      <c r="G1211" s="75" t="s">
        <v>914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2153</v>
      </c>
      <c r="P1211" s="72" t="s">
        <v>1609</v>
      </c>
      <c r="Q1211" s="32" t="s">
        <v>2152</v>
      </c>
      <c r="R1211" s="72" t="s">
        <v>1612</v>
      </c>
      <c r="S1211" s="85" t="s">
        <v>4379</v>
      </c>
      <c r="T1211" s="72" t="s">
        <v>1614</v>
      </c>
      <c r="U1211" s="32" t="s">
        <v>4380</v>
      </c>
      <c r="V1211" s="72" t="s">
        <v>1616</v>
      </c>
      <c r="W1211" s="32" t="s">
        <v>4381</v>
      </c>
      <c r="X1211" s="72" t="s">
        <v>1618</v>
      </c>
      <c r="Y1211" s="32">
        <v>-11.66472222</v>
      </c>
      <c r="Z1211" s="72" t="s">
        <v>1619</v>
      </c>
      <c r="AA1211" s="32">
        <v>-39.023055540000001</v>
      </c>
      <c r="AB1211" s="72" t="s">
        <v>1620</v>
      </c>
      <c r="AC1211" s="87" t="s">
        <v>4382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4">
      <c r="A1212" s="70">
        <v>1212</v>
      </c>
      <c r="B1212" s="74" t="s">
        <v>4383</v>
      </c>
      <c r="C1212" s="58" t="s">
        <v>812</v>
      </c>
      <c r="D1212" s="21" t="s">
        <v>1</v>
      </c>
      <c r="E1212" s="23" t="s">
        <v>1</v>
      </c>
      <c r="F1212" s="86" t="s">
        <v>844</v>
      </c>
      <c r="G1212" s="75" t="s">
        <v>932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2153</v>
      </c>
      <c r="P1212" s="72" t="s">
        <v>1609</v>
      </c>
      <c r="Q1212" s="32" t="s">
        <v>1610</v>
      </c>
      <c r="R1212" s="72" t="s">
        <v>1612</v>
      </c>
      <c r="S1212" s="85" t="s">
        <v>4384</v>
      </c>
      <c r="T1212" s="72" t="s">
        <v>1614</v>
      </c>
      <c r="U1212" s="32" t="s">
        <v>4385</v>
      </c>
      <c r="V1212" s="72" t="s">
        <v>1616</v>
      </c>
      <c r="W1212" s="32" t="s">
        <v>4386</v>
      </c>
      <c r="X1212" s="72" t="s">
        <v>1618</v>
      </c>
      <c r="Y1212" s="32">
        <v>-30.494166660000001</v>
      </c>
      <c r="Z1212" s="72" t="s">
        <v>1619</v>
      </c>
      <c r="AA1212" s="32">
        <v>-51.66333333</v>
      </c>
      <c r="AB1212" s="72" t="s">
        <v>1620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4">
      <c r="A1213" s="70">
        <v>1213</v>
      </c>
      <c r="B1213" s="74" t="s">
        <v>4387</v>
      </c>
      <c r="C1213" s="58" t="s">
        <v>812</v>
      </c>
      <c r="D1213" s="21" t="s">
        <v>1</v>
      </c>
      <c r="E1213" s="23" t="s">
        <v>1</v>
      </c>
      <c r="F1213" s="86" t="s">
        <v>844</v>
      </c>
      <c r="G1213" s="75" t="s">
        <v>934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2153</v>
      </c>
      <c r="P1213" s="72" t="s">
        <v>1609</v>
      </c>
      <c r="Q1213" s="32" t="s">
        <v>1610</v>
      </c>
      <c r="R1213" s="72" t="s">
        <v>1612</v>
      </c>
      <c r="S1213" s="85" t="s">
        <v>4388</v>
      </c>
      <c r="T1213" s="72" t="s">
        <v>1614</v>
      </c>
      <c r="U1213" s="32" t="s">
        <v>4389</v>
      </c>
      <c r="V1213" s="72" t="s">
        <v>1616</v>
      </c>
      <c r="W1213" s="32" t="s">
        <v>4390</v>
      </c>
      <c r="X1213" s="72" t="s">
        <v>1618</v>
      </c>
      <c r="Y1213" s="32">
        <v>-19.455277769999999</v>
      </c>
      <c r="Z1213" s="72" t="s">
        <v>1619</v>
      </c>
      <c r="AA1213" s="32">
        <v>-44.173333319999998</v>
      </c>
      <c r="AB1213" s="72" t="s">
        <v>1620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4">
      <c r="A1214" s="70">
        <v>1214</v>
      </c>
      <c r="B1214" s="74" t="s">
        <v>4391</v>
      </c>
      <c r="C1214" s="58" t="s">
        <v>812</v>
      </c>
      <c r="D1214" s="21" t="s">
        <v>1</v>
      </c>
      <c r="E1214" s="23" t="s">
        <v>1</v>
      </c>
      <c r="F1214" s="86" t="s">
        <v>844</v>
      </c>
      <c r="G1214" s="75" t="s">
        <v>922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2153</v>
      </c>
      <c r="P1214" s="72" t="s">
        <v>1609</v>
      </c>
      <c r="Q1214" s="32" t="s">
        <v>1610</v>
      </c>
      <c r="R1214" s="72" t="s">
        <v>1612</v>
      </c>
      <c r="S1214" s="85" t="s">
        <v>2233</v>
      </c>
      <c r="T1214" s="72" t="s">
        <v>1614</v>
      </c>
      <c r="U1214" s="32" t="s">
        <v>4392</v>
      </c>
      <c r="V1214" s="72" t="s">
        <v>1616</v>
      </c>
      <c r="W1214" s="32" t="s">
        <v>4393</v>
      </c>
      <c r="X1214" s="72" t="s">
        <v>1618</v>
      </c>
      <c r="Y1214" s="32">
        <v>-23.966944430000002</v>
      </c>
      <c r="Z1214" s="72" t="s">
        <v>1619</v>
      </c>
      <c r="AA1214" s="32">
        <v>-55.024166659999999</v>
      </c>
      <c r="AB1214" s="72" t="s">
        <v>1620</v>
      </c>
      <c r="AC1214" s="87" t="s">
        <v>4394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4">
      <c r="A1215" s="70">
        <v>1215</v>
      </c>
      <c r="B1215" s="74" t="s">
        <v>4395</v>
      </c>
      <c r="C1215" s="58" t="s">
        <v>812</v>
      </c>
      <c r="D1215" s="21" t="s">
        <v>1</v>
      </c>
      <c r="E1215" s="23" t="s">
        <v>1</v>
      </c>
      <c r="F1215" s="86" t="s">
        <v>844</v>
      </c>
      <c r="G1215" s="75" t="s">
        <v>922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2153</v>
      </c>
      <c r="P1215" s="72" t="s">
        <v>1609</v>
      </c>
      <c r="Q1215" s="32" t="s">
        <v>1610</v>
      </c>
      <c r="R1215" s="72" t="s">
        <v>1612</v>
      </c>
      <c r="S1215" s="85" t="s">
        <v>4396</v>
      </c>
      <c r="T1215" s="72" t="s">
        <v>1614</v>
      </c>
      <c r="U1215" s="32" t="s">
        <v>4397</v>
      </c>
      <c r="V1215" s="72" t="s">
        <v>1616</v>
      </c>
      <c r="W1215" s="32" t="s">
        <v>4398</v>
      </c>
      <c r="X1215" s="72" t="s">
        <v>1618</v>
      </c>
      <c r="Y1215" s="32">
        <v>-20.981666659999998</v>
      </c>
      <c r="Z1215" s="72" t="s">
        <v>1619</v>
      </c>
      <c r="AA1215" s="32">
        <v>-54.971944430000001</v>
      </c>
      <c r="AB1215" s="72" t="s">
        <v>1620</v>
      </c>
      <c r="AC1215" s="87" t="s">
        <v>4399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4">
      <c r="A1216" s="70">
        <v>1216</v>
      </c>
      <c r="B1216" s="74" t="s">
        <v>4400</v>
      </c>
      <c r="C1216" s="58" t="s">
        <v>812</v>
      </c>
      <c r="D1216" s="21" t="s">
        <v>1</v>
      </c>
      <c r="E1216" s="23" t="s">
        <v>1</v>
      </c>
      <c r="F1216" s="86" t="s">
        <v>844</v>
      </c>
      <c r="G1216" s="75" t="s">
        <v>942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2153</v>
      </c>
      <c r="P1216" s="72" t="s">
        <v>1609</v>
      </c>
      <c r="Q1216" s="32" t="s">
        <v>1610</v>
      </c>
      <c r="R1216" s="72" t="s">
        <v>1612</v>
      </c>
      <c r="S1216" s="85" t="s">
        <v>4401</v>
      </c>
      <c r="T1216" s="72" t="s">
        <v>1614</v>
      </c>
      <c r="U1216" s="32" t="s">
        <v>4402</v>
      </c>
      <c r="V1216" s="72" t="s">
        <v>1616</v>
      </c>
      <c r="W1216" s="32" t="s">
        <v>4403</v>
      </c>
      <c r="X1216" s="72" t="s">
        <v>1618</v>
      </c>
      <c r="Y1216" s="32">
        <v>-22.645833329999999</v>
      </c>
      <c r="Z1216" s="72" t="s">
        <v>1619</v>
      </c>
      <c r="AA1216" s="32">
        <v>-42.415555550000001</v>
      </c>
      <c r="AB1216" s="72" t="s">
        <v>1620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4">
      <c r="A1217" s="70">
        <v>1217</v>
      </c>
      <c r="B1217" s="74" t="s">
        <v>4404</v>
      </c>
      <c r="C1217" s="58" t="s">
        <v>812</v>
      </c>
      <c r="D1217" s="21" t="s">
        <v>1</v>
      </c>
      <c r="E1217" s="23" t="s">
        <v>1</v>
      </c>
      <c r="F1217" s="86" t="s">
        <v>844</v>
      </c>
      <c r="G1217" s="75" t="s">
        <v>920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2153</v>
      </c>
      <c r="P1217" s="72" t="s">
        <v>1609</v>
      </c>
      <c r="Q1217" s="32" t="s">
        <v>1610</v>
      </c>
      <c r="R1217" s="72" t="s">
        <v>1612</v>
      </c>
      <c r="S1217" s="85" t="s">
        <v>4405</v>
      </c>
      <c r="T1217" s="72" t="s">
        <v>1614</v>
      </c>
      <c r="U1217" s="32" t="s">
        <v>4406</v>
      </c>
      <c r="V1217" s="72" t="s">
        <v>1616</v>
      </c>
      <c r="W1217" s="32" t="s">
        <v>4407</v>
      </c>
      <c r="X1217" s="72" t="s">
        <v>1618</v>
      </c>
      <c r="Y1217" s="32">
        <v>-16.679722210000001</v>
      </c>
      <c r="Z1217" s="72" t="s">
        <v>1619</v>
      </c>
      <c r="AA1217" s="32">
        <v>-48.61805554</v>
      </c>
      <c r="AB1217" s="72" t="s">
        <v>1620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4">
      <c r="A1218" s="70">
        <v>1218</v>
      </c>
      <c r="B1218" s="74" t="s">
        <v>4408</v>
      </c>
      <c r="C1218" s="58" t="s">
        <v>812</v>
      </c>
      <c r="D1218" s="21" t="s">
        <v>1</v>
      </c>
      <c r="E1218" s="23" t="s">
        <v>1</v>
      </c>
      <c r="F1218" s="86" t="s">
        <v>844</v>
      </c>
      <c r="G1218" s="75" t="s">
        <v>916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2153</v>
      </c>
      <c r="P1218" s="72" t="s">
        <v>1609</v>
      </c>
      <c r="Q1218" s="32" t="s">
        <v>1610</v>
      </c>
      <c r="R1218" s="72" t="s">
        <v>1612</v>
      </c>
      <c r="S1218" s="85" t="s">
        <v>4409</v>
      </c>
      <c r="T1218" s="72" t="s">
        <v>1614</v>
      </c>
      <c r="U1218" s="32" t="s">
        <v>4410</v>
      </c>
      <c r="V1218" s="72" t="s">
        <v>1616</v>
      </c>
      <c r="W1218" s="32" t="s">
        <v>4411</v>
      </c>
      <c r="X1218" s="72" t="s">
        <v>1618</v>
      </c>
      <c r="Y1218" s="32">
        <v>-11.98222221</v>
      </c>
      <c r="Z1218" s="72" t="s">
        <v>1619</v>
      </c>
      <c r="AA1218" s="32">
        <v>-55.566111110000001</v>
      </c>
      <c r="AB1218" s="72" t="s">
        <v>1620</v>
      </c>
      <c r="AC1218" s="87" t="s">
        <v>4412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4">
      <c r="A1219" s="70">
        <v>1219</v>
      </c>
      <c r="B1219" s="74" t="s">
        <v>4413</v>
      </c>
      <c r="C1219" s="58" t="s">
        <v>812</v>
      </c>
      <c r="D1219" s="21" t="s">
        <v>1</v>
      </c>
      <c r="E1219" s="23" t="s">
        <v>1</v>
      </c>
      <c r="F1219" s="86" t="s">
        <v>844</v>
      </c>
      <c r="G1219" s="75" t="s">
        <v>902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2153</v>
      </c>
      <c r="P1219" s="72" t="s">
        <v>1609</v>
      </c>
      <c r="Q1219" s="32" t="s">
        <v>2152</v>
      </c>
      <c r="R1219" s="72" t="s">
        <v>1612</v>
      </c>
      <c r="S1219" s="85" t="s">
        <v>2284</v>
      </c>
      <c r="T1219" s="72" t="s">
        <v>1614</v>
      </c>
      <c r="U1219" s="32" t="s">
        <v>4414</v>
      </c>
      <c r="V1219" s="72" t="s">
        <v>1616</v>
      </c>
      <c r="W1219" s="32" t="s">
        <v>4415</v>
      </c>
      <c r="X1219" s="72" t="s">
        <v>1618</v>
      </c>
      <c r="Y1219" s="32">
        <v>-3.7480555500000001</v>
      </c>
      <c r="Z1219" s="72" t="s">
        <v>1619</v>
      </c>
      <c r="AA1219" s="32">
        <v>-40.345833329999998</v>
      </c>
      <c r="AB1219" s="72" t="s">
        <v>1620</v>
      </c>
      <c r="AC1219" s="87" t="s">
        <v>4416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4">
      <c r="A1220" s="70">
        <v>1220</v>
      </c>
      <c r="B1220" s="74" t="s">
        <v>4417</v>
      </c>
      <c r="C1220" s="58" t="s">
        <v>812</v>
      </c>
      <c r="D1220" s="21" t="s">
        <v>1</v>
      </c>
      <c r="E1220" s="23" t="s">
        <v>1</v>
      </c>
      <c r="F1220" s="86" t="s">
        <v>844</v>
      </c>
      <c r="G1220" s="75" t="s">
        <v>932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2153</v>
      </c>
      <c r="P1220" s="72" t="s">
        <v>1609</v>
      </c>
      <c r="Q1220" s="32" t="s">
        <v>1610</v>
      </c>
      <c r="R1220" s="72" t="s">
        <v>1612</v>
      </c>
      <c r="S1220" s="85" t="s">
        <v>3192</v>
      </c>
      <c r="T1220" s="72" t="s">
        <v>1614</v>
      </c>
      <c r="U1220" s="32" t="s">
        <v>4418</v>
      </c>
      <c r="V1220" s="72" t="s">
        <v>1616</v>
      </c>
      <c r="W1220" s="32" t="s">
        <v>4419</v>
      </c>
      <c r="X1220" s="72" t="s">
        <v>1618</v>
      </c>
      <c r="Y1220" s="32">
        <v>-28.859210999999998</v>
      </c>
      <c r="Z1220" s="72" t="s">
        <v>1619</v>
      </c>
      <c r="AA1220" s="32">
        <v>-52.542386999999998</v>
      </c>
      <c r="AB1220" s="72" t="s">
        <v>1620</v>
      </c>
      <c r="AC1220" s="87" t="s">
        <v>4420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4">
      <c r="A1221" s="70">
        <v>1221</v>
      </c>
      <c r="B1221" s="74" t="s">
        <v>4421</v>
      </c>
      <c r="C1221" s="58" t="s">
        <v>812</v>
      </c>
      <c r="D1221" s="21" t="s">
        <v>1</v>
      </c>
      <c r="E1221" s="23" t="s">
        <v>1</v>
      </c>
      <c r="F1221" s="86" t="s">
        <v>844</v>
      </c>
      <c r="G1221" s="75" t="s">
        <v>922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2153</v>
      </c>
      <c r="P1221" s="72" t="s">
        <v>1609</v>
      </c>
      <c r="Q1221" s="32" t="s">
        <v>1610</v>
      </c>
      <c r="R1221" s="72" t="s">
        <v>1612</v>
      </c>
      <c r="S1221" s="85" t="s">
        <v>4422</v>
      </c>
      <c r="T1221" s="72" t="s">
        <v>1614</v>
      </c>
      <c r="U1221" s="32" t="s">
        <v>4423</v>
      </c>
      <c r="V1221" s="72" t="s">
        <v>1616</v>
      </c>
      <c r="W1221" s="32" t="s">
        <v>4424</v>
      </c>
      <c r="X1221" s="72" t="s">
        <v>1618</v>
      </c>
      <c r="Y1221" s="32">
        <v>-17.635277769999998</v>
      </c>
      <c r="Z1221" s="72" t="s">
        <v>1619</v>
      </c>
      <c r="AA1221" s="32">
        <v>-54.760555549999999</v>
      </c>
      <c r="AB1221" s="72" t="s">
        <v>1620</v>
      </c>
      <c r="AC1221" s="87" t="s">
        <v>4425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4">
      <c r="A1222" s="70">
        <v>1222</v>
      </c>
      <c r="B1222" s="74" t="s">
        <v>4426</v>
      </c>
      <c r="C1222" s="58" t="s">
        <v>812</v>
      </c>
      <c r="D1222" s="21" t="s">
        <v>1</v>
      </c>
      <c r="E1222" s="23" t="s">
        <v>1</v>
      </c>
      <c r="F1222" s="86" t="s">
        <v>844</v>
      </c>
      <c r="G1222" s="75" t="s">
        <v>916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2153</v>
      </c>
      <c r="P1222" s="72" t="s">
        <v>1609</v>
      </c>
      <c r="Q1222" s="32" t="s">
        <v>1610</v>
      </c>
      <c r="R1222" s="72" t="s">
        <v>1612</v>
      </c>
      <c r="S1222" s="85" t="s">
        <v>4427</v>
      </c>
      <c r="T1222" s="72" t="s">
        <v>1614</v>
      </c>
      <c r="U1222" s="32" t="s">
        <v>4428</v>
      </c>
      <c r="V1222" s="72" t="s">
        <v>1616</v>
      </c>
      <c r="W1222" s="32" t="s">
        <v>4429</v>
      </c>
      <c r="X1222" s="72" t="s">
        <v>1618</v>
      </c>
      <c r="Y1222" s="32">
        <v>-12.555</v>
      </c>
      <c r="Z1222" s="72" t="s">
        <v>1619</v>
      </c>
      <c r="AA1222" s="32">
        <v>-55.72277777</v>
      </c>
      <c r="AB1222" s="72" t="s">
        <v>1620</v>
      </c>
      <c r="AC1222" s="87" t="s">
        <v>4430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4">
      <c r="A1223" s="70">
        <v>1223</v>
      </c>
      <c r="B1223" s="74" t="s">
        <v>4431</v>
      </c>
      <c r="C1223" s="58" t="s">
        <v>812</v>
      </c>
      <c r="D1223" s="21" t="s">
        <v>1</v>
      </c>
      <c r="E1223" s="23" t="s">
        <v>1</v>
      </c>
      <c r="F1223" s="86" t="s">
        <v>844</v>
      </c>
      <c r="G1223" s="75" t="s">
        <v>884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2153</v>
      </c>
      <c r="P1223" s="72" t="s">
        <v>1609</v>
      </c>
      <c r="Q1223" s="32" t="s">
        <v>2152</v>
      </c>
      <c r="R1223" s="72" t="s">
        <v>1612</v>
      </c>
      <c r="S1223" s="85" t="s">
        <v>2310</v>
      </c>
      <c r="T1223" s="72" t="s">
        <v>1614</v>
      </c>
      <c r="U1223" s="32" t="s">
        <v>4432</v>
      </c>
      <c r="V1223" s="72" t="s">
        <v>1616</v>
      </c>
      <c r="W1223" s="32" t="s">
        <v>4433</v>
      </c>
      <c r="X1223" s="72" t="s">
        <v>1618</v>
      </c>
      <c r="Y1223" s="32">
        <v>-0.72777776999999999</v>
      </c>
      <c r="Z1223" s="72" t="s">
        <v>1619</v>
      </c>
      <c r="AA1223" s="32">
        <v>-48.51583333</v>
      </c>
      <c r="AB1223" s="72" t="s">
        <v>1620</v>
      </c>
      <c r="AC1223" s="87" t="s">
        <v>4434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4">
      <c r="A1224" s="70">
        <v>1224</v>
      </c>
      <c r="B1224" s="74" t="s">
        <v>4435</v>
      </c>
      <c r="C1224" s="58" t="s">
        <v>812</v>
      </c>
      <c r="D1224" s="21" t="s">
        <v>1</v>
      </c>
      <c r="E1224" s="23" t="s">
        <v>1</v>
      </c>
      <c r="F1224" s="86" t="s">
        <v>844</v>
      </c>
      <c r="G1224" s="75" t="s">
        <v>908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2153</v>
      </c>
      <c r="P1224" s="72" t="s">
        <v>1609</v>
      </c>
      <c r="Q1224" s="32" t="s">
        <v>2152</v>
      </c>
      <c r="R1224" s="72" t="s">
        <v>1612</v>
      </c>
      <c r="S1224" s="85" t="s">
        <v>4436</v>
      </c>
      <c r="T1224" s="72" t="s">
        <v>1614</v>
      </c>
      <c r="U1224" s="32" t="s">
        <v>4437</v>
      </c>
      <c r="V1224" s="72" t="s">
        <v>1616</v>
      </c>
      <c r="W1224" s="32" t="s">
        <v>2106</v>
      </c>
      <c r="X1224" s="72" t="s">
        <v>1618</v>
      </c>
      <c r="Y1224" s="32">
        <v>-7.8397222099999997</v>
      </c>
      <c r="Z1224" s="72" t="s">
        <v>1619</v>
      </c>
      <c r="AA1224" s="32">
        <v>-35.801111110000001</v>
      </c>
      <c r="AB1224" s="72" t="s">
        <v>1620</v>
      </c>
      <c r="AC1224" s="87" t="s">
        <v>2107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4">
      <c r="A1225" s="70">
        <v>1225</v>
      </c>
      <c r="B1225" s="74" t="s">
        <v>4438</v>
      </c>
      <c r="C1225" s="58" t="s">
        <v>812</v>
      </c>
      <c r="D1225" s="21" t="s">
        <v>1</v>
      </c>
      <c r="E1225" s="23" t="s">
        <v>1</v>
      </c>
      <c r="F1225" s="86" t="s">
        <v>844</v>
      </c>
      <c r="G1225" s="75" t="s">
        <v>932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2153</v>
      </c>
      <c r="P1225" s="72" t="s">
        <v>1609</v>
      </c>
      <c r="Q1225" s="32" t="s">
        <v>1610</v>
      </c>
      <c r="R1225" s="72" t="s">
        <v>1612</v>
      </c>
      <c r="S1225" s="85" t="s">
        <v>2730</v>
      </c>
      <c r="T1225" s="72" t="s">
        <v>1614</v>
      </c>
      <c r="U1225" s="32" t="s">
        <v>4439</v>
      </c>
      <c r="V1225" s="72" t="s">
        <v>1616</v>
      </c>
      <c r="W1225" s="32" t="s">
        <v>4440</v>
      </c>
      <c r="X1225" s="72" t="s">
        <v>1618</v>
      </c>
      <c r="Y1225" s="32">
        <v>-33.742222210000001</v>
      </c>
      <c r="Z1225" s="72" t="s">
        <v>1619</v>
      </c>
      <c r="AA1225" s="32">
        <v>-53.372222209999997</v>
      </c>
      <c r="AB1225" s="72" t="s">
        <v>1620</v>
      </c>
      <c r="AC1225" s="87" t="s">
        <v>4441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4">
      <c r="A1226" s="70">
        <v>1226</v>
      </c>
      <c r="B1226" s="74" t="s">
        <v>4442</v>
      </c>
      <c r="C1226" s="58" t="s">
        <v>812</v>
      </c>
      <c r="D1226" s="21" t="s">
        <v>1</v>
      </c>
      <c r="E1226" s="23" t="s">
        <v>1</v>
      </c>
      <c r="F1226" s="86" t="s">
        <v>844</v>
      </c>
      <c r="G1226" s="75" t="s">
        <v>916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2153</v>
      </c>
      <c r="P1226" s="72" t="s">
        <v>1609</v>
      </c>
      <c r="Q1226" s="32" t="s">
        <v>2152</v>
      </c>
      <c r="R1226" s="72" t="s">
        <v>1612</v>
      </c>
      <c r="S1226" s="85" t="s">
        <v>4443</v>
      </c>
      <c r="T1226" s="72" t="s">
        <v>1614</v>
      </c>
      <c r="U1226" s="32" t="s">
        <v>4444</v>
      </c>
      <c r="V1226" s="72" t="s">
        <v>1616</v>
      </c>
      <c r="W1226" s="32" t="s">
        <v>4445</v>
      </c>
      <c r="X1226" s="72" t="s">
        <v>1618</v>
      </c>
      <c r="Y1226" s="32">
        <v>-14.65</v>
      </c>
      <c r="Z1226" s="72" t="s">
        <v>1619</v>
      </c>
      <c r="AA1226" s="32">
        <v>-57.431666659999998</v>
      </c>
      <c r="AB1226" s="72" t="s">
        <v>1620</v>
      </c>
      <c r="AC1226" s="87" t="s">
        <v>4446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4">
      <c r="A1227" s="70">
        <v>1227</v>
      </c>
      <c r="B1227" s="74" t="s">
        <v>4447</v>
      </c>
      <c r="C1227" s="58" t="s">
        <v>812</v>
      </c>
      <c r="D1227" s="21" t="s">
        <v>1</v>
      </c>
      <c r="E1227" s="23" t="s">
        <v>1</v>
      </c>
      <c r="F1227" s="86" t="s">
        <v>844</v>
      </c>
      <c r="G1227" s="75" t="s">
        <v>902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2153</v>
      </c>
      <c r="P1227" s="72" t="s">
        <v>1609</v>
      </c>
      <c r="Q1227" s="32" t="s">
        <v>2152</v>
      </c>
      <c r="R1227" s="72" t="s">
        <v>1612</v>
      </c>
      <c r="S1227" s="85" t="s">
        <v>4448</v>
      </c>
      <c r="T1227" s="72" t="s">
        <v>1614</v>
      </c>
      <c r="U1227" s="32" t="s">
        <v>4449</v>
      </c>
      <c r="V1227" s="72" t="s">
        <v>1616</v>
      </c>
      <c r="W1227" s="32" t="s">
        <v>4450</v>
      </c>
      <c r="X1227" s="72" t="s">
        <v>1618</v>
      </c>
      <c r="Y1227" s="32">
        <v>-6.0174999900000001</v>
      </c>
      <c r="Z1227" s="72" t="s">
        <v>1619</v>
      </c>
      <c r="AA1227" s="32">
        <v>-40.281388880000002</v>
      </c>
      <c r="AB1227" s="72" t="s">
        <v>1620</v>
      </c>
      <c r="AC1227" s="87" t="s">
        <v>4451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4">
      <c r="A1228" s="70">
        <v>1228</v>
      </c>
      <c r="B1228" s="74" t="s">
        <v>4452</v>
      </c>
      <c r="C1228" s="58" t="s">
        <v>812</v>
      </c>
      <c r="D1228" s="21" t="s">
        <v>1</v>
      </c>
      <c r="E1228" s="23" t="s">
        <v>1</v>
      </c>
      <c r="F1228" s="86" t="s">
        <v>844</v>
      </c>
      <c r="G1228" s="75" t="s">
        <v>940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2153</v>
      </c>
      <c r="P1228" s="72" t="s">
        <v>1609</v>
      </c>
      <c r="Q1228" s="32" t="s">
        <v>1610</v>
      </c>
      <c r="R1228" s="72" t="s">
        <v>1612</v>
      </c>
      <c r="S1228" s="85" t="s">
        <v>2763</v>
      </c>
      <c r="T1228" s="72" t="s">
        <v>1614</v>
      </c>
      <c r="U1228" s="32" t="s">
        <v>4453</v>
      </c>
      <c r="V1228" s="72" t="s">
        <v>1616</v>
      </c>
      <c r="W1228" s="32" t="s">
        <v>4454</v>
      </c>
      <c r="X1228" s="72" t="s">
        <v>1618</v>
      </c>
      <c r="Y1228" s="32">
        <v>-23.041666660000001</v>
      </c>
      <c r="Z1228" s="72" t="s">
        <v>1619</v>
      </c>
      <c r="AA1228" s="32">
        <v>-45.520833320000001</v>
      </c>
      <c r="AB1228" s="72" t="s">
        <v>1620</v>
      </c>
      <c r="AC1228" s="87" t="s">
        <v>4455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4">
      <c r="A1229" s="70">
        <v>1229</v>
      </c>
      <c r="B1229" s="74" t="s">
        <v>4456</v>
      </c>
      <c r="C1229" s="58" t="s">
        <v>812</v>
      </c>
      <c r="D1229" s="21" t="s">
        <v>1</v>
      </c>
      <c r="E1229" s="23" t="s">
        <v>1</v>
      </c>
      <c r="F1229" s="86" t="s">
        <v>844</v>
      </c>
      <c r="G1229" s="75" t="s">
        <v>934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2153</v>
      </c>
      <c r="P1229" s="72" t="s">
        <v>1609</v>
      </c>
      <c r="Q1229" s="32" t="s">
        <v>1610</v>
      </c>
      <c r="R1229" s="72" t="s">
        <v>1612</v>
      </c>
      <c r="S1229" s="85" t="s">
        <v>4457</v>
      </c>
      <c r="T1229" s="72" t="s">
        <v>1614</v>
      </c>
      <c r="U1229" s="32" t="s">
        <v>4458</v>
      </c>
      <c r="V1229" s="72" t="s">
        <v>1616</v>
      </c>
      <c r="W1229" s="32" t="s">
        <v>4459</v>
      </c>
      <c r="X1229" s="72" t="s">
        <v>1618</v>
      </c>
      <c r="Y1229" s="32">
        <v>-17.892777769999999</v>
      </c>
      <c r="Z1229" s="72" t="s">
        <v>1619</v>
      </c>
      <c r="AA1229" s="32">
        <v>-41.515555550000002</v>
      </c>
      <c r="AB1229" s="72" t="s">
        <v>1620</v>
      </c>
      <c r="AC1229" s="87" t="s">
        <v>4460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4">
      <c r="A1230" s="70">
        <v>1230</v>
      </c>
      <c r="B1230" s="74" t="s">
        <v>4461</v>
      </c>
      <c r="C1230" s="58" t="s">
        <v>812</v>
      </c>
      <c r="D1230" s="21" t="s">
        <v>1</v>
      </c>
      <c r="E1230" s="23" t="s">
        <v>1</v>
      </c>
      <c r="F1230" s="86" t="s">
        <v>844</v>
      </c>
      <c r="G1230" s="75" t="s">
        <v>900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2153</v>
      </c>
      <c r="P1230" s="72" t="s">
        <v>1609</v>
      </c>
      <c r="Q1230" s="32" t="s">
        <v>2152</v>
      </c>
      <c r="R1230" s="72" t="s">
        <v>1612</v>
      </c>
      <c r="S1230" s="85" t="s">
        <v>4462</v>
      </c>
      <c r="T1230" s="72" t="s">
        <v>1614</v>
      </c>
      <c r="U1230" s="32" t="s">
        <v>4463</v>
      </c>
      <c r="V1230" s="72" t="s">
        <v>1616</v>
      </c>
      <c r="W1230" s="32" t="s">
        <v>4464</v>
      </c>
      <c r="X1230" s="72" t="s">
        <v>1618</v>
      </c>
      <c r="Y1230" s="32">
        <v>-5.03472221</v>
      </c>
      <c r="Z1230" s="72" t="s">
        <v>1619</v>
      </c>
      <c r="AA1230" s="32">
        <v>-42.801388879999998</v>
      </c>
      <c r="AB1230" s="72" t="s">
        <v>1620</v>
      </c>
      <c r="AC1230" s="87" t="s">
        <v>4465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4">
      <c r="A1231" s="70">
        <v>1231</v>
      </c>
      <c r="B1231" s="74" t="s">
        <v>4466</v>
      </c>
      <c r="C1231" s="58" t="s">
        <v>812</v>
      </c>
      <c r="D1231" s="21" t="s">
        <v>1</v>
      </c>
      <c r="E1231" s="23" t="s">
        <v>1</v>
      </c>
      <c r="F1231" s="86" t="s">
        <v>844</v>
      </c>
      <c r="G1231" s="75" t="s">
        <v>942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2153</v>
      </c>
      <c r="P1231" s="72" t="s">
        <v>1609</v>
      </c>
      <c r="Q1231" s="32" t="s">
        <v>1610</v>
      </c>
      <c r="R1231" s="72" t="s">
        <v>1612</v>
      </c>
      <c r="S1231" s="85" t="s">
        <v>2279</v>
      </c>
      <c r="T1231" s="72" t="s">
        <v>1614</v>
      </c>
      <c r="U1231" s="32" t="s">
        <v>4467</v>
      </c>
      <c r="V1231" s="72" t="s">
        <v>1616</v>
      </c>
      <c r="W1231" s="32" t="s">
        <v>4468</v>
      </c>
      <c r="X1231" s="72" t="s">
        <v>1618</v>
      </c>
      <c r="Y1231" s="32">
        <v>-22.448611100000001</v>
      </c>
      <c r="Z1231" s="72" t="s">
        <v>1619</v>
      </c>
      <c r="AA1231" s="32">
        <v>-42.986944440000002</v>
      </c>
      <c r="AB1231" s="72" t="s">
        <v>1620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4">
      <c r="A1232" s="70">
        <v>1232</v>
      </c>
      <c r="B1232" s="74" t="s">
        <v>4469</v>
      </c>
      <c r="C1232" s="58" t="s">
        <v>812</v>
      </c>
      <c r="D1232" s="21" t="s">
        <v>1</v>
      </c>
      <c r="E1232" s="23" t="s">
        <v>1</v>
      </c>
      <c r="F1232" s="86" t="s">
        <v>844</v>
      </c>
      <c r="G1232" s="75" t="s">
        <v>932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2153</v>
      </c>
      <c r="P1232" s="72" t="s">
        <v>1609</v>
      </c>
      <c r="Q1232" s="32" t="s">
        <v>2152</v>
      </c>
      <c r="R1232" s="72" t="s">
        <v>1612</v>
      </c>
      <c r="S1232" s="85" t="s">
        <v>4470</v>
      </c>
      <c r="T1232" s="72" t="s">
        <v>1614</v>
      </c>
      <c r="U1232" s="32" t="s">
        <v>4471</v>
      </c>
      <c r="V1232" s="72" t="s">
        <v>1616</v>
      </c>
      <c r="W1232" s="32" t="s">
        <v>4472</v>
      </c>
      <c r="X1232" s="72" t="s">
        <v>1618</v>
      </c>
      <c r="Y1232" s="32">
        <v>-29.449166659999999</v>
      </c>
      <c r="Z1232" s="72" t="s">
        <v>1619</v>
      </c>
      <c r="AA1232" s="32">
        <v>-51.823333320000003</v>
      </c>
      <c r="AB1232" s="72" t="s">
        <v>1620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4">
      <c r="A1233" s="70">
        <v>1233</v>
      </c>
      <c r="B1233" s="74" t="s">
        <v>4473</v>
      </c>
      <c r="C1233" s="58" t="s">
        <v>812</v>
      </c>
      <c r="D1233" s="21" t="s">
        <v>1</v>
      </c>
      <c r="E1233" s="23" t="s">
        <v>1</v>
      </c>
      <c r="F1233" s="86" t="s">
        <v>844</v>
      </c>
      <c r="G1233" s="75" t="s">
        <v>902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2153</v>
      </c>
      <c r="P1233" s="72" t="s">
        <v>1609</v>
      </c>
      <c r="Q1233" s="32" t="s">
        <v>2152</v>
      </c>
      <c r="R1233" s="72" t="s">
        <v>1612</v>
      </c>
      <c r="S1233" s="85" t="s">
        <v>4474</v>
      </c>
      <c r="T1233" s="72" t="s">
        <v>1614</v>
      </c>
      <c r="U1233" s="32" t="s">
        <v>4475</v>
      </c>
      <c r="V1233" s="72" t="s">
        <v>1616</v>
      </c>
      <c r="W1233" s="32" t="s">
        <v>4476</v>
      </c>
      <c r="X1233" s="72" t="s">
        <v>1618</v>
      </c>
      <c r="Y1233" s="32">
        <v>-3.7322222100000002</v>
      </c>
      <c r="Z1233" s="72" t="s">
        <v>1619</v>
      </c>
      <c r="AA1233" s="32">
        <v>-41.011944440000001</v>
      </c>
      <c r="AB1233" s="72" t="s">
        <v>1620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4">
      <c r="A1234" s="70">
        <v>1234</v>
      </c>
      <c r="B1234" s="74" t="s">
        <v>4477</v>
      </c>
      <c r="C1234" s="58" t="s">
        <v>812</v>
      </c>
      <c r="D1234" s="21" t="s">
        <v>1</v>
      </c>
      <c r="E1234" s="23" t="s">
        <v>1</v>
      </c>
      <c r="F1234" s="86" t="s">
        <v>844</v>
      </c>
      <c r="G1234" s="75" t="s">
        <v>934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2153</v>
      </c>
      <c r="P1234" s="72" t="s">
        <v>1609</v>
      </c>
      <c r="Q1234" s="32" t="s">
        <v>1610</v>
      </c>
      <c r="R1234" s="72" t="s">
        <v>1612</v>
      </c>
      <c r="S1234" s="85" t="s">
        <v>4478</v>
      </c>
      <c r="T1234" s="72" t="s">
        <v>1614</v>
      </c>
      <c r="U1234" s="32" t="s">
        <v>4479</v>
      </c>
      <c r="V1234" s="72" t="s">
        <v>1616</v>
      </c>
      <c r="W1234" s="32" t="s">
        <v>4480</v>
      </c>
      <c r="X1234" s="72" t="s">
        <v>1618</v>
      </c>
      <c r="Y1234" s="32">
        <v>-19.573888879999998</v>
      </c>
      <c r="Z1234" s="72" t="s">
        <v>1619</v>
      </c>
      <c r="AA1234" s="32">
        <v>-42.622499990000001</v>
      </c>
      <c r="AB1234" s="72" t="s">
        <v>1620</v>
      </c>
      <c r="AC1234" s="87" t="s">
        <v>4481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4">
      <c r="A1235" s="70">
        <v>1235</v>
      </c>
      <c r="B1235" s="74" t="s">
        <v>4482</v>
      </c>
      <c r="C1235" s="58" t="s">
        <v>812</v>
      </c>
      <c r="D1235" s="21" t="s">
        <v>1</v>
      </c>
      <c r="E1235" s="23" t="s">
        <v>1</v>
      </c>
      <c r="F1235" s="86" t="s">
        <v>844</v>
      </c>
      <c r="G1235" s="75" t="s">
        <v>884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2153</v>
      </c>
      <c r="P1235" s="72" t="s">
        <v>1609</v>
      </c>
      <c r="Q1235" s="32" t="s">
        <v>1610</v>
      </c>
      <c r="R1235" s="72" t="s">
        <v>1612</v>
      </c>
      <c r="S1235" s="85" t="s">
        <v>4483</v>
      </c>
      <c r="T1235" s="72" t="s">
        <v>1614</v>
      </c>
      <c r="U1235" s="32" t="s">
        <v>4484</v>
      </c>
      <c r="V1235" s="72" t="s">
        <v>1616</v>
      </c>
      <c r="W1235" s="32" t="s">
        <v>4485</v>
      </c>
      <c r="X1235" s="72" t="s">
        <v>1618</v>
      </c>
      <c r="Y1235" s="32">
        <v>-2.5924999899999999</v>
      </c>
      <c r="Z1235" s="72" t="s">
        <v>1619</v>
      </c>
      <c r="AA1235" s="32">
        <v>-48.360555550000001</v>
      </c>
      <c r="AB1235" s="72" t="s">
        <v>1620</v>
      </c>
      <c r="AC1235" s="87" t="s">
        <v>4486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4">
      <c r="A1236" s="70">
        <v>1236</v>
      </c>
      <c r="B1236" s="74" t="s">
        <v>4487</v>
      </c>
      <c r="C1236" s="58" t="s">
        <v>812</v>
      </c>
      <c r="D1236" s="21" t="s">
        <v>1</v>
      </c>
      <c r="E1236" s="23" t="s">
        <v>1</v>
      </c>
      <c r="F1236" s="86" t="s">
        <v>844</v>
      </c>
      <c r="G1236" s="75" t="s">
        <v>922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2153</v>
      </c>
      <c r="P1236" s="72" t="s">
        <v>1609</v>
      </c>
      <c r="Q1236" s="32" t="s">
        <v>1610</v>
      </c>
      <c r="R1236" s="72" t="s">
        <v>1612</v>
      </c>
      <c r="S1236" s="85" t="s">
        <v>4488</v>
      </c>
      <c r="T1236" s="72" t="s">
        <v>1614</v>
      </c>
      <c r="U1236" s="32" t="s">
        <v>4489</v>
      </c>
      <c r="V1236" s="72" t="s">
        <v>1616</v>
      </c>
      <c r="W1236" s="32" t="s">
        <v>4490</v>
      </c>
      <c r="X1236" s="72" t="s">
        <v>1618</v>
      </c>
      <c r="Y1236" s="32">
        <v>-20.794999990000001</v>
      </c>
      <c r="Z1236" s="72" t="s">
        <v>1619</v>
      </c>
      <c r="AA1236" s="32">
        <v>-51.713333329999998</v>
      </c>
      <c r="AB1236" s="72" t="s">
        <v>1620</v>
      </c>
      <c r="AC1236" s="87" t="s">
        <v>4491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4">
      <c r="A1237" s="70">
        <v>1237</v>
      </c>
      <c r="B1237" s="74" t="s">
        <v>4492</v>
      </c>
      <c r="C1237" s="58" t="s">
        <v>812</v>
      </c>
      <c r="D1237" s="21" t="s">
        <v>1</v>
      </c>
      <c r="E1237" s="23" t="s">
        <v>1</v>
      </c>
      <c r="F1237" s="86" t="s">
        <v>844</v>
      </c>
      <c r="G1237" s="75" t="s">
        <v>934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2153</v>
      </c>
      <c r="P1237" s="72" t="s">
        <v>1609</v>
      </c>
      <c r="Q1237" s="32" t="s">
        <v>1610</v>
      </c>
      <c r="R1237" s="72" t="s">
        <v>1612</v>
      </c>
      <c r="S1237" s="85" t="s">
        <v>4457</v>
      </c>
      <c r="T1237" s="72" t="s">
        <v>1614</v>
      </c>
      <c r="U1237" s="32" t="s">
        <v>4493</v>
      </c>
      <c r="V1237" s="72" t="s">
        <v>1616</v>
      </c>
      <c r="W1237" s="32" t="s">
        <v>4494</v>
      </c>
      <c r="X1237" s="72" t="s">
        <v>1618</v>
      </c>
      <c r="Y1237" s="32">
        <v>-18.200833329999998</v>
      </c>
      <c r="Z1237" s="72" t="s">
        <v>1619</v>
      </c>
      <c r="AA1237" s="32">
        <v>-45.459722220000003</v>
      </c>
      <c r="AB1237" s="72" t="s">
        <v>1620</v>
      </c>
      <c r="AC1237" s="87" t="s">
        <v>4495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4">
      <c r="A1238" s="70">
        <v>1238</v>
      </c>
      <c r="B1238" s="74" t="s">
        <v>4496</v>
      </c>
      <c r="C1238" s="58" t="s">
        <v>812</v>
      </c>
      <c r="D1238" s="21" t="s">
        <v>1</v>
      </c>
      <c r="E1238" s="23" t="s">
        <v>1</v>
      </c>
      <c r="F1238" s="86" t="s">
        <v>844</v>
      </c>
      <c r="G1238" s="75" t="s">
        <v>942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2153</v>
      </c>
      <c r="P1238" s="72" t="s">
        <v>1609</v>
      </c>
      <c r="Q1238" s="32" t="s">
        <v>1610</v>
      </c>
      <c r="R1238" s="72" t="s">
        <v>1612</v>
      </c>
      <c r="S1238" s="85" t="s">
        <v>4497</v>
      </c>
      <c r="T1238" s="72" t="s">
        <v>1614</v>
      </c>
      <c r="U1238" s="32" t="s">
        <v>4498</v>
      </c>
      <c r="V1238" s="72" t="s">
        <v>1616</v>
      </c>
      <c r="W1238" s="32" t="s">
        <v>4499</v>
      </c>
      <c r="X1238" s="72" t="s">
        <v>1618</v>
      </c>
      <c r="Y1238" s="32">
        <v>-22.098333329999999</v>
      </c>
      <c r="Z1238" s="72" t="s">
        <v>1619</v>
      </c>
      <c r="AA1238" s="32">
        <v>-43.208333330000002</v>
      </c>
      <c r="AB1238" s="72" t="s">
        <v>1620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4">
      <c r="A1239" s="70">
        <v>1239</v>
      </c>
      <c r="B1239" s="74" t="s">
        <v>4500</v>
      </c>
      <c r="C1239" s="58" t="s">
        <v>812</v>
      </c>
      <c r="D1239" s="21" t="s">
        <v>1</v>
      </c>
      <c r="E1239" s="23" t="s">
        <v>1</v>
      </c>
      <c r="F1239" s="86" t="s">
        <v>844</v>
      </c>
      <c r="G1239" s="75" t="s">
        <v>884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2153</v>
      </c>
      <c r="P1239" s="72" t="s">
        <v>1609</v>
      </c>
      <c r="Q1239" s="32" t="s">
        <v>1610</v>
      </c>
      <c r="R1239" s="72" t="s">
        <v>1612</v>
      </c>
      <c r="S1239" s="85" t="s">
        <v>2331</v>
      </c>
      <c r="T1239" s="72" t="s">
        <v>1614</v>
      </c>
      <c r="U1239" s="32" t="s">
        <v>4501</v>
      </c>
      <c r="V1239" s="72" t="s">
        <v>1616</v>
      </c>
      <c r="W1239" s="32" t="s">
        <v>4502</v>
      </c>
      <c r="X1239" s="72" t="s">
        <v>1618</v>
      </c>
      <c r="Y1239" s="32">
        <v>-6.7433333299999996</v>
      </c>
      <c r="Z1239" s="72" t="s">
        <v>1619</v>
      </c>
      <c r="AA1239" s="32">
        <v>-51.141944440000003</v>
      </c>
      <c r="AB1239" s="72" t="s">
        <v>1620</v>
      </c>
      <c r="AC1239" s="87" t="s">
        <v>4503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4">
      <c r="A1240" s="70">
        <v>1240</v>
      </c>
      <c r="B1240" s="74" t="s">
        <v>4504</v>
      </c>
      <c r="C1240" s="58" t="s">
        <v>812</v>
      </c>
      <c r="D1240" s="21" t="s">
        <v>1</v>
      </c>
      <c r="E1240" s="23" t="s">
        <v>1</v>
      </c>
      <c r="F1240" s="86" t="s">
        <v>844</v>
      </c>
      <c r="G1240" s="75" t="s">
        <v>884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2153</v>
      </c>
      <c r="P1240" s="72" t="s">
        <v>1609</v>
      </c>
      <c r="Q1240" s="32" t="s">
        <v>2152</v>
      </c>
      <c r="R1240" s="72" t="s">
        <v>1612</v>
      </c>
      <c r="S1240" s="85" t="s">
        <v>3192</v>
      </c>
      <c r="T1240" s="72" t="s">
        <v>1614</v>
      </c>
      <c r="U1240" s="32" t="s">
        <v>4505</v>
      </c>
      <c r="V1240" s="72" t="s">
        <v>1616</v>
      </c>
      <c r="W1240" s="32" t="s">
        <v>4506</v>
      </c>
      <c r="X1240" s="72" t="s">
        <v>1618</v>
      </c>
      <c r="Y1240" s="32">
        <v>-3.8227777700000001</v>
      </c>
      <c r="Z1240" s="72" t="s">
        <v>1619</v>
      </c>
      <c r="AA1240" s="32">
        <v>-49.674999990000003</v>
      </c>
      <c r="AB1240" s="72" t="s">
        <v>1620</v>
      </c>
      <c r="AC1240" s="87" t="s">
        <v>4507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4">
      <c r="A1241" s="70">
        <v>1241</v>
      </c>
      <c r="B1241" s="74" t="s">
        <v>4508</v>
      </c>
      <c r="C1241" s="58" t="s">
        <v>812</v>
      </c>
      <c r="D1241" s="21" t="s">
        <v>1</v>
      </c>
      <c r="E1241" s="23" t="s">
        <v>1</v>
      </c>
      <c r="F1241" s="86" t="s">
        <v>844</v>
      </c>
      <c r="G1241" s="75" t="s">
        <v>940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2153</v>
      </c>
      <c r="P1241" s="72" t="s">
        <v>1609</v>
      </c>
      <c r="Q1241" s="32" t="s">
        <v>1610</v>
      </c>
      <c r="R1241" s="72" t="s">
        <v>1612</v>
      </c>
      <c r="S1241" s="85" t="s">
        <v>3835</v>
      </c>
      <c r="T1241" s="72" t="s">
        <v>1614</v>
      </c>
      <c r="U1241" s="32" t="s">
        <v>4509</v>
      </c>
      <c r="V1241" s="72" t="s">
        <v>1616</v>
      </c>
      <c r="W1241" s="32" t="s">
        <v>4510</v>
      </c>
      <c r="X1241" s="72" t="s">
        <v>1618</v>
      </c>
      <c r="Y1241" s="32">
        <v>-21.92722221</v>
      </c>
      <c r="Z1241" s="72" t="s">
        <v>1619</v>
      </c>
      <c r="AA1241" s="32">
        <v>-50.490277769999999</v>
      </c>
      <c r="AB1241" s="72" t="s">
        <v>1620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4">
      <c r="A1242" s="70">
        <v>1242</v>
      </c>
      <c r="B1242" s="74" t="s">
        <v>4511</v>
      </c>
      <c r="C1242" s="58" t="s">
        <v>812</v>
      </c>
      <c r="D1242" s="21" t="s">
        <v>1</v>
      </c>
      <c r="E1242" s="23" t="s">
        <v>1</v>
      </c>
      <c r="F1242" s="86" t="s">
        <v>844</v>
      </c>
      <c r="G1242" s="75" t="s">
        <v>932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2153</v>
      </c>
      <c r="P1242" s="72" t="s">
        <v>1609</v>
      </c>
      <c r="Q1242" s="32" t="s">
        <v>1610</v>
      </c>
      <c r="R1242" s="72" t="s">
        <v>1612</v>
      </c>
      <c r="S1242" s="85" t="s">
        <v>4512</v>
      </c>
      <c r="T1242" s="72" t="s">
        <v>1614</v>
      </c>
      <c r="U1242" s="32" t="s">
        <v>4513</v>
      </c>
      <c r="V1242" s="72" t="s">
        <v>1616</v>
      </c>
      <c r="W1242" s="32" t="s">
        <v>4514</v>
      </c>
      <c r="X1242" s="72" t="s">
        <v>1618</v>
      </c>
      <c r="Y1242" s="32">
        <v>-29.089444440000001</v>
      </c>
      <c r="Z1242" s="72" t="s">
        <v>1619</v>
      </c>
      <c r="AA1242" s="32">
        <v>-53.826666660000001</v>
      </c>
      <c r="AB1242" s="72" t="s">
        <v>1620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4">
      <c r="A1243" s="70">
        <v>1243</v>
      </c>
      <c r="B1243" s="74" t="s">
        <v>4515</v>
      </c>
      <c r="C1243" s="58" t="s">
        <v>812</v>
      </c>
      <c r="D1243" s="21" t="s">
        <v>1</v>
      </c>
      <c r="E1243" s="23" t="s">
        <v>1</v>
      </c>
      <c r="F1243" s="86" t="s">
        <v>844</v>
      </c>
      <c r="G1243" s="75" t="s">
        <v>896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2153</v>
      </c>
      <c r="P1243" s="72" t="s">
        <v>1609</v>
      </c>
      <c r="Q1243" s="32" t="s">
        <v>1610</v>
      </c>
      <c r="R1243" s="72" t="s">
        <v>1612</v>
      </c>
      <c r="S1243" s="85" t="s">
        <v>4516</v>
      </c>
      <c r="T1243" s="72" t="s">
        <v>1614</v>
      </c>
      <c r="U1243" s="32" t="s">
        <v>4517</v>
      </c>
      <c r="V1243" s="72" t="s">
        <v>1616</v>
      </c>
      <c r="W1243" s="32" t="s">
        <v>2134</v>
      </c>
      <c r="X1243" s="72" t="s">
        <v>1618</v>
      </c>
      <c r="Y1243" s="32">
        <v>-1.66111111</v>
      </c>
      <c r="Z1243" s="72" t="s">
        <v>1619</v>
      </c>
      <c r="AA1243" s="32">
        <v>-45.372499990000001</v>
      </c>
      <c r="AB1243" s="72" t="s">
        <v>1620</v>
      </c>
      <c r="AC1243" s="87" t="s">
        <v>4518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4">
      <c r="A1244" s="70">
        <v>1244</v>
      </c>
      <c r="B1244" s="74" t="s">
        <v>4519</v>
      </c>
      <c r="C1244" s="58" t="s">
        <v>812</v>
      </c>
      <c r="D1244" s="21" t="s">
        <v>1</v>
      </c>
      <c r="E1244" s="23" t="s">
        <v>1</v>
      </c>
      <c r="F1244" s="86" t="s">
        <v>844</v>
      </c>
      <c r="G1244" s="75" t="s">
        <v>934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2153</v>
      </c>
      <c r="P1244" s="72" t="s">
        <v>1609</v>
      </c>
      <c r="Q1244" s="32" t="s">
        <v>1610</v>
      </c>
      <c r="R1244" s="72" t="s">
        <v>1612</v>
      </c>
      <c r="S1244" s="85" t="s">
        <v>2289</v>
      </c>
      <c r="T1244" s="72" t="s">
        <v>1614</v>
      </c>
      <c r="U1244" s="32" t="s">
        <v>4520</v>
      </c>
      <c r="V1244" s="72" t="s">
        <v>1616</v>
      </c>
      <c r="W1244" s="32" t="s">
        <v>4521</v>
      </c>
      <c r="X1244" s="72" t="s">
        <v>1618</v>
      </c>
      <c r="Y1244" s="32">
        <v>-19.71</v>
      </c>
      <c r="Z1244" s="72" t="s">
        <v>1619</v>
      </c>
      <c r="AA1244" s="32">
        <v>-47.961944440000003</v>
      </c>
      <c r="AB1244" s="72" t="s">
        <v>1620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4">
      <c r="A1245" s="70">
        <v>1245</v>
      </c>
      <c r="B1245" s="74" t="s">
        <v>4522</v>
      </c>
      <c r="C1245" s="58" t="s">
        <v>812</v>
      </c>
      <c r="D1245" s="21" t="s">
        <v>1</v>
      </c>
      <c r="E1245" s="23" t="s">
        <v>1</v>
      </c>
      <c r="F1245" s="86" t="s">
        <v>844</v>
      </c>
      <c r="G1245" s="75" t="s">
        <v>934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2153</v>
      </c>
      <c r="P1245" s="72" t="s">
        <v>1609</v>
      </c>
      <c r="Q1245" s="32" t="s">
        <v>1610</v>
      </c>
      <c r="R1245" s="72" t="s">
        <v>1612</v>
      </c>
      <c r="S1245" s="85" t="s">
        <v>4523</v>
      </c>
      <c r="T1245" s="72" t="s">
        <v>1614</v>
      </c>
      <c r="U1245" s="32" t="s">
        <v>4524</v>
      </c>
      <c r="V1245" s="72" t="s">
        <v>1616</v>
      </c>
      <c r="W1245" s="32" t="s">
        <v>4525</v>
      </c>
      <c r="X1245" s="72" t="s">
        <v>1618</v>
      </c>
      <c r="Y1245" s="32">
        <v>-18.916944430000001</v>
      </c>
      <c r="Z1245" s="72" t="s">
        <v>1619</v>
      </c>
      <c r="AA1245" s="32">
        <v>-48.255555549999997</v>
      </c>
      <c r="AB1245" s="72" t="s">
        <v>1620</v>
      </c>
      <c r="AC1245" s="87" t="s">
        <v>4526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4">
      <c r="A1246" s="70">
        <v>1246</v>
      </c>
      <c r="B1246" s="74" t="s">
        <v>4527</v>
      </c>
      <c r="C1246" s="58" t="s">
        <v>812</v>
      </c>
      <c r="D1246" s="21" t="s">
        <v>1</v>
      </c>
      <c r="E1246" s="23" t="s">
        <v>1</v>
      </c>
      <c r="F1246" s="86" t="s">
        <v>844</v>
      </c>
      <c r="G1246" s="75" t="s">
        <v>914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2153</v>
      </c>
      <c r="P1246" s="72" t="s">
        <v>1609</v>
      </c>
      <c r="Q1246" s="32" t="s">
        <v>2152</v>
      </c>
      <c r="R1246" s="72" t="s">
        <v>1612</v>
      </c>
      <c r="S1246" s="85" t="s">
        <v>4528</v>
      </c>
      <c r="T1246" s="72" t="s">
        <v>1614</v>
      </c>
      <c r="U1246" s="32" t="s">
        <v>4529</v>
      </c>
      <c r="V1246" s="72" t="s">
        <v>1616</v>
      </c>
      <c r="W1246" s="32" t="s">
        <v>4530</v>
      </c>
      <c r="X1246" s="72" t="s">
        <v>1618</v>
      </c>
      <c r="Y1246" s="32">
        <v>-15.28027777</v>
      </c>
      <c r="Z1246" s="72" t="s">
        <v>1619</v>
      </c>
      <c r="AA1246" s="32">
        <v>-39.091388879999997</v>
      </c>
      <c r="AB1246" s="72" t="s">
        <v>1620</v>
      </c>
      <c r="AC1246" s="87" t="s">
        <v>4531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4">
      <c r="A1247" s="70">
        <v>1247</v>
      </c>
      <c r="B1247" s="74" t="s">
        <v>4532</v>
      </c>
      <c r="C1247" s="58" t="s">
        <v>812</v>
      </c>
      <c r="D1247" s="21" t="s">
        <v>1</v>
      </c>
      <c r="E1247" s="23" t="s">
        <v>1</v>
      </c>
      <c r="F1247" s="86" t="s">
        <v>844</v>
      </c>
      <c r="G1247" s="75" t="s">
        <v>934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2153</v>
      </c>
      <c r="P1247" s="72" t="s">
        <v>1609</v>
      </c>
      <c r="Q1247" s="32" t="s">
        <v>1610</v>
      </c>
      <c r="R1247" s="72" t="s">
        <v>1612</v>
      </c>
      <c r="S1247" s="85" t="s">
        <v>4533</v>
      </c>
      <c r="T1247" s="72" t="s">
        <v>1614</v>
      </c>
      <c r="U1247" s="32" t="s">
        <v>4534</v>
      </c>
      <c r="V1247" s="72" t="s">
        <v>1616</v>
      </c>
      <c r="W1247" s="32" t="s">
        <v>2139</v>
      </c>
      <c r="X1247" s="72" t="s">
        <v>1618</v>
      </c>
      <c r="Y1247" s="32">
        <v>-16.55416666</v>
      </c>
      <c r="Z1247" s="72" t="s">
        <v>1619</v>
      </c>
      <c r="AA1247" s="32">
        <v>-46.881944429999997</v>
      </c>
      <c r="AB1247" s="72" t="s">
        <v>1620</v>
      </c>
      <c r="AC1247" s="87" t="s">
        <v>4535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4">
      <c r="A1248" s="70">
        <v>1248</v>
      </c>
      <c r="B1248" s="74" t="s">
        <v>4536</v>
      </c>
      <c r="C1248" s="58" t="s">
        <v>812</v>
      </c>
      <c r="D1248" s="21" t="s">
        <v>1</v>
      </c>
      <c r="E1248" s="23" t="s">
        <v>1</v>
      </c>
      <c r="F1248" s="86" t="s">
        <v>844</v>
      </c>
      <c r="G1248" s="75" t="s">
        <v>878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2153</v>
      </c>
      <c r="P1248" s="72" t="s">
        <v>1609</v>
      </c>
      <c r="Q1248" s="32" t="s">
        <v>2152</v>
      </c>
      <c r="R1248" s="72" t="s">
        <v>1612</v>
      </c>
      <c r="S1248" s="85" t="s">
        <v>2345</v>
      </c>
      <c r="T1248" s="72" t="s">
        <v>1614</v>
      </c>
      <c r="U1248" s="32" t="s">
        <v>4537</v>
      </c>
      <c r="V1248" s="72" t="s">
        <v>1616</v>
      </c>
      <c r="W1248" s="32" t="s">
        <v>4538</v>
      </c>
      <c r="X1248" s="72" t="s">
        <v>1618</v>
      </c>
      <c r="Y1248" s="32">
        <v>-2.53472221</v>
      </c>
      <c r="Z1248" s="72" t="s">
        <v>1619</v>
      </c>
      <c r="AA1248" s="32">
        <v>-57.758055550000002</v>
      </c>
      <c r="AB1248" s="72" t="s">
        <v>1620</v>
      </c>
      <c r="AC1248" s="87" t="s">
        <v>4539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4">
      <c r="A1249" s="70">
        <v>1249</v>
      </c>
      <c r="B1249" s="74" t="s">
        <v>4540</v>
      </c>
      <c r="C1249" s="58" t="s">
        <v>812</v>
      </c>
      <c r="D1249" s="21" t="s">
        <v>1</v>
      </c>
      <c r="E1249" s="23" t="s">
        <v>1</v>
      </c>
      <c r="F1249" s="86" t="s">
        <v>844</v>
      </c>
      <c r="G1249" s="75" t="s">
        <v>900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2153</v>
      </c>
      <c r="P1249" s="72" t="s">
        <v>1609</v>
      </c>
      <c r="Q1249" s="32" t="s">
        <v>1610</v>
      </c>
      <c r="R1249" s="72" t="s">
        <v>1612</v>
      </c>
      <c r="S1249" s="85" t="s">
        <v>2394</v>
      </c>
      <c r="T1249" s="72" t="s">
        <v>1614</v>
      </c>
      <c r="U1249" s="32" t="s">
        <v>4541</v>
      </c>
      <c r="V1249" s="72" t="s">
        <v>1616</v>
      </c>
      <c r="W1249" s="32" t="s">
        <v>4542</v>
      </c>
      <c r="X1249" s="72" t="s">
        <v>1618</v>
      </c>
      <c r="Y1249" s="32">
        <v>-7.4413888799999999</v>
      </c>
      <c r="Z1249" s="72" t="s">
        <v>1619</v>
      </c>
      <c r="AA1249" s="32">
        <v>-44.344999989999998</v>
      </c>
      <c r="AB1249" s="72" t="s">
        <v>1620</v>
      </c>
      <c r="AC1249" s="87" t="s">
        <v>4543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4">
      <c r="A1250" s="70">
        <v>1250</v>
      </c>
      <c r="B1250" s="74" t="s">
        <v>4544</v>
      </c>
      <c r="C1250" s="58" t="s">
        <v>812</v>
      </c>
      <c r="D1250" s="21" t="s">
        <v>1</v>
      </c>
      <c r="E1250" s="23" t="s">
        <v>1</v>
      </c>
      <c r="F1250" s="86" t="s">
        <v>844</v>
      </c>
      <c r="G1250" s="75" t="s">
        <v>932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2153</v>
      </c>
      <c r="P1250" s="72" t="s">
        <v>1609</v>
      </c>
      <c r="Q1250" s="32" t="s">
        <v>2152</v>
      </c>
      <c r="R1250" s="72" t="s">
        <v>1612</v>
      </c>
      <c r="S1250" s="85" t="s">
        <v>2196</v>
      </c>
      <c r="T1250" s="72" t="s">
        <v>1614</v>
      </c>
      <c r="U1250" s="32" t="s">
        <v>4545</v>
      </c>
      <c r="V1250" s="72" t="s">
        <v>1616</v>
      </c>
      <c r="W1250" s="32" t="s">
        <v>4546</v>
      </c>
      <c r="X1250" s="72" t="s">
        <v>1618</v>
      </c>
      <c r="Y1250" s="32">
        <v>-29.839999989999999</v>
      </c>
      <c r="Z1250" s="72" t="s">
        <v>1619</v>
      </c>
      <c r="AA1250" s="32">
        <v>-57.08194443</v>
      </c>
      <c r="AB1250" s="72" t="s">
        <v>1620</v>
      </c>
      <c r="AC1250" s="87" t="s">
        <v>4547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4">
      <c r="A1251" s="70">
        <v>1251</v>
      </c>
      <c r="B1251" s="74" t="s">
        <v>4548</v>
      </c>
      <c r="C1251" s="58" t="s">
        <v>812</v>
      </c>
      <c r="D1251" s="21" t="s">
        <v>1</v>
      </c>
      <c r="E1251" s="23" t="s">
        <v>1</v>
      </c>
      <c r="F1251" s="86" t="s">
        <v>844</v>
      </c>
      <c r="G1251" s="75" t="s">
        <v>930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2153</v>
      </c>
      <c r="P1251" s="72" t="s">
        <v>1609</v>
      </c>
      <c r="Q1251" s="32" t="s">
        <v>1610</v>
      </c>
      <c r="R1251" s="72" t="s">
        <v>1612</v>
      </c>
      <c r="S1251" s="85" t="s">
        <v>4549</v>
      </c>
      <c r="T1251" s="72" t="s">
        <v>1614</v>
      </c>
      <c r="U1251" s="32" t="s">
        <v>4550</v>
      </c>
      <c r="V1251" s="72" t="s">
        <v>1616</v>
      </c>
      <c r="W1251" s="32" t="s">
        <v>4551</v>
      </c>
      <c r="X1251" s="72" t="s">
        <v>1618</v>
      </c>
      <c r="Y1251" s="32">
        <v>-28.532499990000002</v>
      </c>
      <c r="Z1251" s="72" t="s">
        <v>1619</v>
      </c>
      <c r="AA1251" s="32">
        <v>-49.315277770000002</v>
      </c>
      <c r="AB1251" s="72" t="s">
        <v>1620</v>
      </c>
      <c r="AC1251" s="87" t="s">
        <v>4552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4">
      <c r="A1252" s="70">
        <v>1252</v>
      </c>
      <c r="B1252" s="74" t="s">
        <v>4553</v>
      </c>
      <c r="C1252" s="58" t="s">
        <v>812</v>
      </c>
      <c r="D1252" s="21" t="s">
        <v>1</v>
      </c>
      <c r="E1252" s="23" t="s">
        <v>1</v>
      </c>
      <c r="F1252" s="86" t="s">
        <v>844</v>
      </c>
      <c r="G1252" s="75" t="s">
        <v>932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2153</v>
      </c>
      <c r="P1252" s="72" t="s">
        <v>1609</v>
      </c>
      <c r="Q1252" s="32" t="s">
        <v>1610</v>
      </c>
      <c r="R1252" s="72" t="s">
        <v>1612</v>
      </c>
      <c r="S1252" s="85" t="s">
        <v>4554</v>
      </c>
      <c r="T1252" s="72" t="s">
        <v>1614</v>
      </c>
      <c r="U1252" s="32" t="s">
        <v>4555</v>
      </c>
      <c r="V1252" s="72" t="s">
        <v>1616</v>
      </c>
      <c r="W1252" s="32" t="s">
        <v>4556</v>
      </c>
      <c r="X1252" s="72" t="s">
        <v>1618</v>
      </c>
      <c r="Y1252" s="32">
        <v>-28.513611109999999</v>
      </c>
      <c r="Z1252" s="72" t="s">
        <v>1619</v>
      </c>
      <c r="AA1252" s="32">
        <v>-50.882777769999997</v>
      </c>
      <c r="AB1252" s="72" t="s">
        <v>1620</v>
      </c>
      <c r="AC1252" s="87" t="s">
        <v>4557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4">
      <c r="A1253" s="70">
        <v>1253</v>
      </c>
      <c r="B1253" s="74" t="s">
        <v>4558</v>
      </c>
      <c r="C1253" s="58" t="s">
        <v>812</v>
      </c>
      <c r="D1253" s="21" t="s">
        <v>1</v>
      </c>
      <c r="E1253" s="23" t="s">
        <v>1</v>
      </c>
      <c r="F1253" s="86" t="s">
        <v>844</v>
      </c>
      <c r="G1253" s="75" t="s">
        <v>942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2153</v>
      </c>
      <c r="P1253" s="72" t="s">
        <v>1609</v>
      </c>
      <c r="Q1253" s="32" t="s">
        <v>1610</v>
      </c>
      <c r="R1253" s="72" t="s">
        <v>1612</v>
      </c>
      <c r="S1253" s="85" t="s">
        <v>4559</v>
      </c>
      <c r="T1253" s="72" t="s">
        <v>1614</v>
      </c>
      <c r="U1253" s="32" t="s">
        <v>4560</v>
      </c>
      <c r="V1253" s="72" t="s">
        <v>1616</v>
      </c>
      <c r="W1253" s="32" t="s">
        <v>4561</v>
      </c>
      <c r="X1253" s="72" t="s">
        <v>1618</v>
      </c>
      <c r="Y1253" s="32">
        <v>-22.35805555</v>
      </c>
      <c r="Z1253" s="72" t="s">
        <v>1619</v>
      </c>
      <c r="AA1253" s="32">
        <v>-43.695555550000002</v>
      </c>
      <c r="AB1253" s="72" t="s">
        <v>1620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4">
      <c r="A1254" s="70">
        <v>1254</v>
      </c>
      <c r="B1254" s="74" t="s">
        <v>4562</v>
      </c>
      <c r="C1254" s="58" t="s">
        <v>812</v>
      </c>
      <c r="D1254" s="21" t="s">
        <v>1</v>
      </c>
      <c r="E1254" s="23" t="s">
        <v>1</v>
      </c>
      <c r="F1254" s="86" t="s">
        <v>844</v>
      </c>
      <c r="G1254" s="75" t="s">
        <v>914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2153</v>
      </c>
      <c r="P1254" s="72" t="s">
        <v>1609</v>
      </c>
      <c r="Q1254" s="32" t="s">
        <v>2152</v>
      </c>
      <c r="R1254" s="72" t="s">
        <v>1612</v>
      </c>
      <c r="S1254" s="85" t="s">
        <v>4563</v>
      </c>
      <c r="T1254" s="72" t="s">
        <v>1614</v>
      </c>
      <c r="U1254" s="32" t="s">
        <v>4564</v>
      </c>
      <c r="V1254" s="72" t="s">
        <v>1616</v>
      </c>
      <c r="W1254" s="32" t="s">
        <v>4561</v>
      </c>
      <c r="X1254" s="72" t="s">
        <v>1618</v>
      </c>
      <c r="Y1254" s="32">
        <v>-13.3436111</v>
      </c>
      <c r="Z1254" s="72" t="s">
        <v>1619</v>
      </c>
      <c r="AA1254" s="32">
        <v>-39.126666659999998</v>
      </c>
      <c r="AB1254" s="72" t="s">
        <v>1620</v>
      </c>
      <c r="AC1254" s="87" t="s">
        <v>4565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4">
      <c r="A1255" s="70">
        <v>1255</v>
      </c>
      <c r="B1255" s="74" t="s">
        <v>4566</v>
      </c>
      <c r="C1255" s="58" t="s">
        <v>812</v>
      </c>
      <c r="D1255" s="21" t="s">
        <v>1</v>
      </c>
      <c r="E1255" s="23" t="s">
        <v>1</v>
      </c>
      <c r="F1255" s="86" t="s">
        <v>844</v>
      </c>
      <c r="G1255" s="75" t="s">
        <v>900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2153</v>
      </c>
      <c r="P1255" s="72" t="s">
        <v>1609</v>
      </c>
      <c r="Q1255" s="32" t="s">
        <v>1610</v>
      </c>
      <c r="R1255" s="72" t="s">
        <v>1612</v>
      </c>
      <c r="S1255" s="85" t="s">
        <v>4567</v>
      </c>
      <c r="T1255" s="72" t="s">
        <v>1614</v>
      </c>
      <c r="U1255" s="32" t="s">
        <v>4568</v>
      </c>
      <c r="V1255" s="72" t="s">
        <v>1616</v>
      </c>
      <c r="W1255" s="32" t="s">
        <v>4569</v>
      </c>
      <c r="X1255" s="72" t="s">
        <v>1618</v>
      </c>
      <c r="Y1255" s="32">
        <v>-6.4236110999999996</v>
      </c>
      <c r="Z1255" s="72" t="s">
        <v>1619</v>
      </c>
      <c r="AA1255" s="32">
        <v>-41.748888880000003</v>
      </c>
      <c r="AB1255" s="72" t="s">
        <v>1620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4">
      <c r="A1256" s="70">
        <v>1256</v>
      </c>
      <c r="B1256" s="74" t="s">
        <v>4570</v>
      </c>
      <c r="C1256" s="58" t="s">
        <v>812</v>
      </c>
      <c r="D1256" s="21" t="s">
        <v>1</v>
      </c>
      <c r="E1256" s="23" t="s">
        <v>1</v>
      </c>
      <c r="F1256" s="86" t="s">
        <v>844</v>
      </c>
      <c r="G1256" s="75" t="s">
        <v>940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2153</v>
      </c>
      <c r="P1256" s="72" t="s">
        <v>1609</v>
      </c>
      <c r="Q1256" s="32" t="s">
        <v>1610</v>
      </c>
      <c r="R1256" s="72" t="s">
        <v>1612</v>
      </c>
      <c r="S1256" s="85" t="s">
        <v>4571</v>
      </c>
      <c r="T1256" s="72" t="s">
        <v>1614</v>
      </c>
      <c r="U1256" s="32" t="s">
        <v>4572</v>
      </c>
      <c r="V1256" s="72" t="s">
        <v>1616</v>
      </c>
      <c r="W1256" s="32" t="s">
        <v>4573</v>
      </c>
      <c r="X1256" s="72" t="s">
        <v>1618</v>
      </c>
      <c r="Y1256" s="32">
        <v>-21.31916666</v>
      </c>
      <c r="Z1256" s="72" t="s">
        <v>1619</v>
      </c>
      <c r="AA1256" s="32">
        <v>-50.930277769999996</v>
      </c>
      <c r="AB1256" s="72" t="s">
        <v>1620</v>
      </c>
      <c r="AC1256" s="87" t="s">
        <v>4574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4">
      <c r="A1257" s="70">
        <v>1257</v>
      </c>
      <c r="B1257" s="74" t="s">
        <v>4575</v>
      </c>
      <c r="C1257" s="58" t="s">
        <v>812</v>
      </c>
      <c r="D1257" s="21" t="s">
        <v>1</v>
      </c>
      <c r="E1257" s="23" t="s">
        <v>1</v>
      </c>
      <c r="F1257" s="86" t="s">
        <v>844</v>
      </c>
      <c r="G1257" s="75" t="s">
        <v>934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2153</v>
      </c>
      <c r="P1257" s="72" t="s">
        <v>1609</v>
      </c>
      <c r="Q1257" s="32" t="s">
        <v>1610</v>
      </c>
      <c r="R1257" s="72" t="s">
        <v>1612</v>
      </c>
      <c r="S1257" s="85" t="s">
        <v>4576</v>
      </c>
      <c r="T1257" s="72" t="s">
        <v>1614</v>
      </c>
      <c r="U1257" s="32" t="s">
        <v>4577</v>
      </c>
      <c r="V1257" s="72" t="s">
        <v>1616</v>
      </c>
      <c r="W1257" s="32" t="s">
        <v>4578</v>
      </c>
      <c r="X1257" s="72" t="s">
        <v>1618</v>
      </c>
      <c r="Y1257" s="32">
        <v>-21.566388880000002</v>
      </c>
      <c r="Z1257" s="72" t="s">
        <v>1619</v>
      </c>
      <c r="AA1257" s="32">
        <v>-45.404166660000001</v>
      </c>
      <c r="AB1257" s="72" t="s">
        <v>1620</v>
      </c>
      <c r="AC1257" s="87" t="s">
        <v>4579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4">
      <c r="A1258" s="70">
        <v>1258</v>
      </c>
      <c r="B1258" s="74" t="s">
        <v>4580</v>
      </c>
      <c r="C1258" s="58" t="s">
        <v>812</v>
      </c>
      <c r="D1258" s="21" t="s">
        <v>1</v>
      </c>
      <c r="E1258" s="23" t="s">
        <v>1</v>
      </c>
      <c r="F1258" s="86" t="s">
        <v>844</v>
      </c>
      <c r="G1258" s="75" t="s">
        <v>938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2153</v>
      </c>
      <c r="P1258" s="72" t="s">
        <v>1609</v>
      </c>
      <c r="Q1258" s="32" t="s">
        <v>1610</v>
      </c>
      <c r="R1258" s="72" t="s">
        <v>1612</v>
      </c>
      <c r="S1258" s="85" t="s">
        <v>4581</v>
      </c>
      <c r="T1258" s="72" t="s">
        <v>1614</v>
      </c>
      <c r="U1258" s="32" t="s">
        <v>4582</v>
      </c>
      <c r="V1258" s="72" t="s">
        <v>1616</v>
      </c>
      <c r="W1258" s="32" t="s">
        <v>4583</v>
      </c>
      <c r="X1258" s="72" t="s">
        <v>1618</v>
      </c>
      <c r="Y1258" s="32">
        <v>-20.385555549999999</v>
      </c>
      <c r="Z1258" s="72" t="s">
        <v>1619</v>
      </c>
      <c r="AA1258" s="32">
        <v>-41.189999989999997</v>
      </c>
      <c r="AB1258" s="72" t="s">
        <v>1620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4">
      <c r="A1259" s="70">
        <v>1259</v>
      </c>
      <c r="B1259" s="74" t="s">
        <v>4584</v>
      </c>
      <c r="C1259" s="58" t="s">
        <v>812</v>
      </c>
      <c r="D1259" s="21" t="s">
        <v>1</v>
      </c>
      <c r="E1259" s="23" t="s">
        <v>1</v>
      </c>
      <c r="F1259" s="86" t="s">
        <v>844</v>
      </c>
      <c r="G1259" s="75" t="s">
        <v>926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2153</v>
      </c>
      <c r="P1259" s="72" t="s">
        <v>1609</v>
      </c>
      <c r="Q1259" s="32" t="s">
        <v>1610</v>
      </c>
      <c r="R1259" s="72" t="s">
        <v>1612</v>
      </c>
      <c r="S1259" s="85" t="s">
        <v>4585</v>
      </c>
      <c r="T1259" s="72" t="s">
        <v>1614</v>
      </c>
      <c r="U1259" s="32" t="s">
        <v>4586</v>
      </c>
      <c r="V1259" s="72" t="s">
        <v>1616</v>
      </c>
      <c r="W1259" s="32" t="s">
        <v>4587</v>
      </c>
      <c r="X1259" s="72" t="s">
        <v>1618</v>
      </c>
      <c r="Y1259" s="32">
        <v>-24.280277770000001</v>
      </c>
      <c r="Z1259" s="72" t="s">
        <v>1619</v>
      </c>
      <c r="AA1259" s="32">
        <v>-50.210277769999998</v>
      </c>
      <c r="AB1259" s="72" t="s">
        <v>1620</v>
      </c>
      <c r="AC1259" s="87" t="s">
        <v>4588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4">
      <c r="A1260" s="70">
        <v>1260</v>
      </c>
      <c r="B1260" s="74" t="s">
        <v>4589</v>
      </c>
      <c r="C1260" s="58" t="s">
        <v>812</v>
      </c>
      <c r="D1260" s="21" t="s">
        <v>1</v>
      </c>
      <c r="E1260" s="23" t="s">
        <v>1</v>
      </c>
      <c r="F1260" s="86" t="s">
        <v>844</v>
      </c>
      <c r="G1260" s="75" t="s">
        <v>934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2153</v>
      </c>
      <c r="P1260" s="72" t="s">
        <v>1609</v>
      </c>
      <c r="Q1260" s="32" t="s">
        <v>1610</v>
      </c>
      <c r="R1260" s="72" t="s">
        <v>1612</v>
      </c>
      <c r="S1260" s="85" t="s">
        <v>4590</v>
      </c>
      <c r="T1260" s="72" t="s">
        <v>1614</v>
      </c>
      <c r="U1260" s="32" t="s">
        <v>4591</v>
      </c>
      <c r="V1260" s="72" t="s">
        <v>1616</v>
      </c>
      <c r="W1260" s="32" t="s">
        <v>4592</v>
      </c>
      <c r="X1260" s="72" t="s">
        <v>1618</v>
      </c>
      <c r="Y1260" s="32">
        <v>-20.762499999999999</v>
      </c>
      <c r="Z1260" s="72" t="s">
        <v>1619</v>
      </c>
      <c r="AA1260" s="32">
        <v>-42.863888879999998</v>
      </c>
      <c r="AB1260" s="72" t="s">
        <v>1620</v>
      </c>
      <c r="AC1260" s="87" t="s">
        <v>4593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4">
      <c r="A1261" s="70">
        <v>1261</v>
      </c>
      <c r="B1261" s="74" t="s">
        <v>4594</v>
      </c>
      <c r="C1261" s="58" t="s">
        <v>812</v>
      </c>
      <c r="D1261" s="21" t="s">
        <v>1</v>
      </c>
      <c r="E1261" s="23" t="s">
        <v>1</v>
      </c>
      <c r="F1261" s="86" t="s">
        <v>844</v>
      </c>
      <c r="G1261" s="75" t="s">
        <v>916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2153</v>
      </c>
      <c r="P1261" s="72" t="s">
        <v>1609</v>
      </c>
      <c r="Q1261" s="32" t="s">
        <v>2152</v>
      </c>
      <c r="R1261" s="72" t="s">
        <v>1612</v>
      </c>
      <c r="S1261" s="85" t="s">
        <v>2455</v>
      </c>
      <c r="T1261" s="72" t="s">
        <v>1614</v>
      </c>
      <c r="U1261" s="32" t="s">
        <v>4595</v>
      </c>
      <c r="V1261" s="72" t="s">
        <v>1616</v>
      </c>
      <c r="W1261" s="32" t="s">
        <v>4596</v>
      </c>
      <c r="X1261" s="72" t="s">
        <v>1618</v>
      </c>
      <c r="Y1261" s="32">
        <v>-15.06277777</v>
      </c>
      <c r="Z1261" s="72" t="s">
        <v>1619</v>
      </c>
      <c r="AA1261" s="32">
        <v>-59.873055540000003</v>
      </c>
      <c r="AB1261" s="72" t="s">
        <v>1620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4">
      <c r="A1262" s="70">
        <v>1262</v>
      </c>
      <c r="B1262" s="74" t="s">
        <v>4597</v>
      </c>
      <c r="C1262" s="58" t="s">
        <v>812</v>
      </c>
      <c r="D1262" s="21" t="s">
        <v>1</v>
      </c>
      <c r="E1262" s="23" t="s">
        <v>1</v>
      </c>
      <c r="F1262" s="86" t="s">
        <v>844</v>
      </c>
      <c r="G1262" s="75" t="s">
        <v>938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2153</v>
      </c>
      <c r="P1262" s="72" t="s">
        <v>1609</v>
      </c>
      <c r="Q1262" s="32" t="s">
        <v>1610</v>
      </c>
      <c r="R1262" s="72" t="s">
        <v>1612</v>
      </c>
      <c r="S1262" s="85" t="s">
        <v>4598</v>
      </c>
      <c r="T1262" s="72" t="s">
        <v>1614</v>
      </c>
      <c r="U1262" s="32" t="s">
        <v>4599</v>
      </c>
      <c r="V1262" s="72" t="s">
        <v>1616</v>
      </c>
      <c r="W1262" s="32" t="s">
        <v>4600</v>
      </c>
      <c r="X1262" s="72" t="s">
        <v>1618</v>
      </c>
      <c r="Y1262" s="32">
        <v>-20.466944430000002</v>
      </c>
      <c r="Z1262" s="72" t="s">
        <v>1619</v>
      </c>
      <c r="AA1262" s="32">
        <v>-40.403888879999997</v>
      </c>
      <c r="AB1262" s="72" t="s">
        <v>1620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4">
      <c r="A1263" s="70">
        <v>1263</v>
      </c>
      <c r="B1263" s="74" t="s">
        <v>4601</v>
      </c>
      <c r="C1263" s="58" t="s">
        <v>812</v>
      </c>
      <c r="D1263" s="21" t="s">
        <v>1</v>
      </c>
      <c r="E1263" s="23" t="s">
        <v>1</v>
      </c>
      <c r="F1263" s="86" t="s">
        <v>844</v>
      </c>
      <c r="G1263" s="75" t="s">
        <v>888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2153</v>
      </c>
      <c r="P1263" s="72" t="s">
        <v>1609</v>
      </c>
      <c r="Q1263" s="32" t="s">
        <v>1610</v>
      </c>
      <c r="R1263" s="72" t="s">
        <v>1612</v>
      </c>
      <c r="S1263" s="85" t="s">
        <v>4602</v>
      </c>
      <c r="T1263" s="72" t="s">
        <v>1614</v>
      </c>
      <c r="U1263" s="32" t="s">
        <v>4603</v>
      </c>
      <c r="V1263" s="72" t="s">
        <v>1616</v>
      </c>
      <c r="W1263" s="32" t="s">
        <v>4604</v>
      </c>
      <c r="X1263" s="72" t="s">
        <v>1618</v>
      </c>
      <c r="Y1263" s="32">
        <v>-12.73499999</v>
      </c>
      <c r="Z1263" s="72" t="s">
        <v>1619</v>
      </c>
      <c r="AA1263" s="32">
        <v>-60.157777770000003</v>
      </c>
      <c r="AB1263" s="72" t="s">
        <v>1620</v>
      </c>
      <c r="AC1263" s="87" t="s">
        <v>4605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4">
      <c r="A1264" s="70">
        <v>1264</v>
      </c>
      <c r="B1264" s="74" t="s">
        <v>4606</v>
      </c>
      <c r="C1264" s="58" t="s">
        <v>812</v>
      </c>
      <c r="D1264" s="21" t="s">
        <v>1</v>
      </c>
      <c r="E1264" s="23" t="s">
        <v>1</v>
      </c>
      <c r="F1264" s="86" t="s">
        <v>844</v>
      </c>
      <c r="G1264" s="75" t="s">
        <v>938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2153</v>
      </c>
      <c r="P1264" s="72" t="s">
        <v>1609</v>
      </c>
      <c r="Q1264" s="32" t="s">
        <v>1610</v>
      </c>
      <c r="R1264" s="72" t="s">
        <v>1612</v>
      </c>
      <c r="S1264" s="85" t="s">
        <v>4607</v>
      </c>
      <c r="T1264" s="72" t="s">
        <v>1614</v>
      </c>
      <c r="U1264" s="32" t="s">
        <v>4608</v>
      </c>
      <c r="V1264" s="72" t="s">
        <v>1616</v>
      </c>
      <c r="W1264" s="32" t="s">
        <v>4609</v>
      </c>
      <c r="X1264" s="72" t="s">
        <v>1618</v>
      </c>
      <c r="Y1264" s="32">
        <v>-20.270833320000001</v>
      </c>
      <c r="Z1264" s="72" t="s">
        <v>1619</v>
      </c>
      <c r="AA1264" s="32">
        <v>-40.305833329999999</v>
      </c>
      <c r="AB1264" s="72" t="s">
        <v>1620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4">
      <c r="A1265" s="70">
        <v>1265</v>
      </c>
      <c r="B1265" s="74" t="s">
        <v>4610</v>
      </c>
      <c r="C1265" s="58" t="s">
        <v>812</v>
      </c>
      <c r="D1265" s="21" t="s">
        <v>1</v>
      </c>
      <c r="E1265" s="23" t="s">
        <v>1</v>
      </c>
      <c r="F1265" s="86" t="s">
        <v>844</v>
      </c>
      <c r="G1265" s="75" t="s">
        <v>914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2153</v>
      </c>
      <c r="P1265" s="72" t="s">
        <v>1609</v>
      </c>
      <c r="Q1265" s="32" t="s">
        <v>1610</v>
      </c>
      <c r="R1265" s="72" t="s">
        <v>1612</v>
      </c>
      <c r="S1265" s="85" t="s">
        <v>2945</v>
      </c>
      <c r="T1265" s="72" t="s">
        <v>1614</v>
      </c>
      <c r="U1265" s="32" t="s">
        <v>4611</v>
      </c>
      <c r="V1265" s="72" t="s">
        <v>1616</v>
      </c>
      <c r="W1265" s="32" t="s">
        <v>2144</v>
      </c>
      <c r="X1265" s="72" t="s">
        <v>1618</v>
      </c>
      <c r="Y1265" s="32">
        <v>-14.88638888</v>
      </c>
      <c r="Z1265" s="72" t="s">
        <v>1619</v>
      </c>
      <c r="AA1265" s="32">
        <v>-40.801388879999998</v>
      </c>
      <c r="AB1265" s="72" t="s">
        <v>1620</v>
      </c>
      <c r="AC1265" s="87" t="s">
        <v>4612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4">
      <c r="A1266" s="70">
        <v>1266</v>
      </c>
      <c r="B1266" s="74" t="s">
        <v>4613</v>
      </c>
      <c r="C1266" s="58" t="s">
        <v>812</v>
      </c>
      <c r="D1266" s="21" t="s">
        <v>1</v>
      </c>
      <c r="E1266" s="23" t="s">
        <v>1</v>
      </c>
      <c r="F1266" s="86" t="s">
        <v>844</v>
      </c>
      <c r="G1266" s="75" t="s">
        <v>930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2153</v>
      </c>
      <c r="P1266" s="72" t="s">
        <v>1609</v>
      </c>
      <c r="Q1266" s="32" t="s">
        <v>1610</v>
      </c>
      <c r="R1266" s="72" t="s">
        <v>1612</v>
      </c>
      <c r="S1266" s="85" t="s">
        <v>4614</v>
      </c>
      <c r="T1266" s="72" t="s">
        <v>1614</v>
      </c>
      <c r="U1266" s="32" t="s">
        <v>4615</v>
      </c>
      <c r="V1266" s="72" t="s">
        <v>1616</v>
      </c>
      <c r="W1266" s="32" t="s">
        <v>4616</v>
      </c>
      <c r="X1266" s="72" t="s">
        <v>1618</v>
      </c>
      <c r="Y1266" s="32">
        <v>-26.938611099999999</v>
      </c>
      <c r="Z1266" s="72" t="s">
        <v>1619</v>
      </c>
      <c r="AA1266" s="32">
        <v>-52.398055550000002</v>
      </c>
      <c r="AB1266" s="72" t="s">
        <v>1620</v>
      </c>
      <c r="AC1266" s="87" t="s">
        <v>4617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4">
      <c r="A1267" s="70">
        <v>1267</v>
      </c>
      <c r="B1267" s="74" t="s">
        <v>4618</v>
      </c>
      <c r="C1267" s="58" t="s">
        <v>812</v>
      </c>
      <c r="D1267" s="21" t="s">
        <v>1</v>
      </c>
      <c r="E1267" s="23" t="s">
        <v>1</v>
      </c>
      <c r="F1267" s="86" t="s">
        <v>844</v>
      </c>
      <c r="G1267" s="75" t="s">
        <v>884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2153</v>
      </c>
      <c r="P1267" s="72" t="s">
        <v>1609</v>
      </c>
      <c r="Q1267" s="32" t="s">
        <v>1610</v>
      </c>
      <c r="R1267" s="72" t="s">
        <v>1612</v>
      </c>
      <c r="S1267" s="85" t="s">
        <v>4619</v>
      </c>
      <c r="T1267" s="72" t="s">
        <v>1614</v>
      </c>
      <c r="U1267" s="32" t="s">
        <v>4620</v>
      </c>
      <c r="V1267" s="72" t="s">
        <v>1616</v>
      </c>
      <c r="W1267" s="32" t="s">
        <v>4621</v>
      </c>
      <c r="X1267" s="72" t="s">
        <v>1618</v>
      </c>
      <c r="Y1267" s="32">
        <v>-7.1105555499999999</v>
      </c>
      <c r="Z1267" s="72" t="s">
        <v>1619</v>
      </c>
      <c r="AA1267" s="32">
        <v>-49.9261111</v>
      </c>
      <c r="AB1267" s="72" t="s">
        <v>1620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4">
      <c r="A1268" s="70">
        <v>1268</v>
      </c>
      <c r="B1268" s="74" t="s">
        <v>4622</v>
      </c>
      <c r="C1268" s="58" t="s">
        <v>812</v>
      </c>
      <c r="D1268" s="21" t="s">
        <v>1</v>
      </c>
      <c r="E1268" s="23" t="s">
        <v>1</v>
      </c>
      <c r="F1268" s="86" t="s">
        <v>844</v>
      </c>
      <c r="G1268" s="75" t="s">
        <v>896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2153</v>
      </c>
      <c r="P1268" s="72" t="s">
        <v>1609</v>
      </c>
      <c r="Q1268" s="32" t="s">
        <v>1610</v>
      </c>
      <c r="R1268" s="72" t="s">
        <v>1612</v>
      </c>
      <c r="S1268" s="85" t="s">
        <v>4623</v>
      </c>
      <c r="T1268" s="72" t="s">
        <v>1614</v>
      </c>
      <c r="U1268" s="32" t="s">
        <v>4624</v>
      </c>
      <c r="V1268" s="72" t="s">
        <v>1616</v>
      </c>
      <c r="W1268" s="32" t="s">
        <v>2149</v>
      </c>
      <c r="X1268" s="72" t="s">
        <v>1618</v>
      </c>
      <c r="Y1268" s="32">
        <v>-3.2691666599999998</v>
      </c>
      <c r="Z1268" s="72" t="s">
        <v>1619</v>
      </c>
      <c r="AA1268" s="32">
        <v>-45.651111110000002</v>
      </c>
      <c r="AB1268" s="72" t="s">
        <v>1620</v>
      </c>
      <c r="AC1268" s="87" t="s">
        <v>4625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4">
      <c r="A1269" s="70">
        <v>1269</v>
      </c>
      <c r="B1269" s="24" t="s">
        <v>4627</v>
      </c>
      <c r="C1269" s="80" t="s">
        <v>478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4628</v>
      </c>
      <c r="P1269" s="50" t="s">
        <v>1616</v>
      </c>
      <c r="Q1269" s="32" t="s">
        <v>4629</v>
      </c>
      <c r="R1269" s="50" t="s">
        <v>4630</v>
      </c>
      <c r="S1269" s="32" t="s">
        <v>4986</v>
      </c>
      <c r="T1269" s="50" t="s">
        <v>4631</v>
      </c>
      <c r="U1269" s="43" t="s">
        <v>4632</v>
      </c>
      <c r="V1269" s="50" t="s">
        <v>4633</v>
      </c>
      <c r="W1269" s="32" t="s">
        <v>4634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4">
      <c r="A1270" s="70">
        <v>1270</v>
      </c>
      <c r="B1270" s="24" t="s">
        <v>4635</v>
      </c>
      <c r="C1270" s="80" t="s">
        <v>427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4636</v>
      </c>
      <c r="P1270" s="50" t="s">
        <v>1616</v>
      </c>
      <c r="Q1270" s="32" t="s">
        <v>4637</v>
      </c>
      <c r="R1270" s="50" t="s">
        <v>4630</v>
      </c>
      <c r="S1270" s="32" t="s">
        <v>4986</v>
      </c>
      <c r="T1270" s="50" t="s">
        <v>4631</v>
      </c>
      <c r="U1270" s="43" t="s">
        <v>4638</v>
      </c>
      <c r="V1270" s="50" t="s">
        <v>4633</v>
      </c>
      <c r="W1270" s="32" t="s">
        <v>4639</v>
      </c>
      <c r="X1270" s="50" t="s">
        <v>4640</v>
      </c>
      <c r="Y1270" s="87">
        <v>180</v>
      </c>
      <c r="Z1270" s="50" t="s">
        <v>4641</v>
      </c>
      <c r="AA1270" s="73">
        <v>10</v>
      </c>
      <c r="AB1270" s="50" t="s">
        <v>4642</v>
      </c>
      <c r="AC1270" s="73">
        <v>15</v>
      </c>
      <c r="AD1270" s="50" t="s">
        <v>4643</v>
      </c>
      <c r="AE1270" s="88">
        <v>20</v>
      </c>
      <c r="AF1270" s="50" t="s">
        <v>4644</v>
      </c>
      <c r="AG1270" s="88">
        <v>25000</v>
      </c>
      <c r="AH1270" s="50" t="s">
        <v>4645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4">
      <c r="A1271" s="70">
        <v>1271</v>
      </c>
      <c r="B1271" s="24" t="s">
        <v>4646</v>
      </c>
      <c r="C1271" s="80" t="s">
        <v>430</v>
      </c>
      <c r="D1271" s="21" t="s">
        <v>4647</v>
      </c>
      <c r="E1271" s="78" t="s">
        <v>4648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4649</v>
      </c>
      <c r="P1271" s="50" t="s">
        <v>1616</v>
      </c>
      <c r="Q1271" s="32" t="s">
        <v>4650</v>
      </c>
      <c r="R1271" s="50" t="s">
        <v>4630</v>
      </c>
      <c r="S1271" s="32" t="s">
        <v>4986</v>
      </c>
      <c r="T1271" s="50" t="s">
        <v>4631</v>
      </c>
      <c r="U1271" s="43" t="s">
        <v>4651</v>
      </c>
      <c r="V1271" s="50" t="s">
        <v>4633</v>
      </c>
      <c r="W1271" s="32" t="s">
        <v>4652</v>
      </c>
      <c r="X1271" s="50" t="s">
        <v>4640</v>
      </c>
      <c r="Y1271" s="87">
        <v>100</v>
      </c>
      <c r="Z1271" s="50" t="s">
        <v>4641</v>
      </c>
      <c r="AA1271" s="73">
        <v>7</v>
      </c>
      <c r="AB1271" s="50" t="s">
        <v>4642</v>
      </c>
      <c r="AC1271" s="73">
        <v>15</v>
      </c>
      <c r="AD1271" s="50" t="s">
        <v>4643</v>
      </c>
      <c r="AE1271" s="81">
        <v>20</v>
      </c>
      <c r="AF1271" s="50" t="s">
        <v>4644</v>
      </c>
      <c r="AG1271" s="88">
        <v>5000</v>
      </c>
      <c r="AH1271" s="50" t="s">
        <v>4645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4">
      <c r="A1272" s="70">
        <v>1272</v>
      </c>
      <c r="B1272" s="24" t="s">
        <v>4653</v>
      </c>
      <c r="C1272" s="80" t="s">
        <v>433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4654</v>
      </c>
      <c r="P1272" s="50" t="s">
        <v>1616</v>
      </c>
      <c r="Q1272" s="32" t="s">
        <v>4655</v>
      </c>
      <c r="R1272" s="50" t="s">
        <v>4630</v>
      </c>
      <c r="S1272" s="32" t="s">
        <v>4986</v>
      </c>
      <c r="T1272" s="50" t="s">
        <v>4631</v>
      </c>
      <c r="U1272" s="43" t="s">
        <v>4656</v>
      </c>
      <c r="V1272" s="50" t="s">
        <v>4633</v>
      </c>
      <c r="W1272" s="32" t="s">
        <v>4657</v>
      </c>
      <c r="X1272" s="50" t="s">
        <v>4640</v>
      </c>
      <c r="Y1272" s="87">
        <v>200</v>
      </c>
      <c r="Z1272" s="50" t="s">
        <v>4641</v>
      </c>
      <c r="AA1272" s="73">
        <v>10</v>
      </c>
      <c r="AB1272" s="50" t="s">
        <v>1</v>
      </c>
      <c r="AC1272" s="73" t="s">
        <v>1</v>
      </c>
      <c r="AD1272" s="50" t="s">
        <v>4643</v>
      </c>
      <c r="AE1272" s="88">
        <v>20</v>
      </c>
      <c r="AF1272" s="50" t="s">
        <v>4644</v>
      </c>
      <c r="AG1272" s="88">
        <v>40000</v>
      </c>
      <c r="AH1272" s="50" t="s">
        <v>4645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4">
      <c r="A1273" s="70">
        <v>1273</v>
      </c>
      <c r="B1273" s="24" t="s">
        <v>4658</v>
      </c>
      <c r="C1273" s="80" t="s">
        <v>436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4659</v>
      </c>
      <c r="P1273" s="50" t="s">
        <v>1616</v>
      </c>
      <c r="Q1273" s="32" t="s">
        <v>4660</v>
      </c>
      <c r="R1273" s="50" t="s">
        <v>4630</v>
      </c>
      <c r="S1273" s="32" t="s">
        <v>4986</v>
      </c>
      <c r="T1273" s="50" t="s">
        <v>4631</v>
      </c>
      <c r="U1273" s="43" t="s">
        <v>4661</v>
      </c>
      <c r="V1273" s="50" t="s">
        <v>4633</v>
      </c>
      <c r="W1273" s="32" t="s">
        <v>4662</v>
      </c>
      <c r="X1273" s="50" t="s">
        <v>4640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4643</v>
      </c>
      <c r="AE1273" s="88">
        <v>20</v>
      </c>
      <c r="AF1273" s="50" t="s">
        <v>4644</v>
      </c>
      <c r="AG1273" s="88">
        <v>40000</v>
      </c>
      <c r="AH1273" s="50" t="s">
        <v>4645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4">
      <c r="A1274" s="70">
        <v>1274</v>
      </c>
      <c r="B1274" s="24" t="s">
        <v>4663</v>
      </c>
      <c r="C1274" s="80" t="s">
        <v>439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4664</v>
      </c>
      <c r="P1274" s="50" t="s">
        <v>1616</v>
      </c>
      <c r="Q1274" s="32" t="s">
        <v>4665</v>
      </c>
      <c r="R1274" s="50" t="s">
        <v>4630</v>
      </c>
      <c r="S1274" s="32" t="s">
        <v>4986</v>
      </c>
      <c r="T1274" s="50" t="s">
        <v>4631</v>
      </c>
      <c r="U1274" s="43" t="s">
        <v>4666</v>
      </c>
      <c r="V1274" s="50" t="s">
        <v>4633</v>
      </c>
      <c r="W1274" s="32" t="s">
        <v>4667</v>
      </c>
      <c r="X1274" s="50" t="s">
        <v>4640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4643</v>
      </c>
      <c r="AE1274" s="88">
        <v>20</v>
      </c>
      <c r="AF1274" s="50" t="s">
        <v>4644</v>
      </c>
      <c r="AG1274" s="88">
        <v>50000</v>
      </c>
      <c r="AH1274" s="50" t="s">
        <v>4645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4">
      <c r="A1275" s="70">
        <v>1275</v>
      </c>
      <c r="B1275" s="24" t="s">
        <v>4668</v>
      </c>
      <c r="C1275" s="80" t="s">
        <v>442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4669</v>
      </c>
      <c r="P1275" s="50" t="s">
        <v>1616</v>
      </c>
      <c r="Q1275" s="32" t="s">
        <v>4670</v>
      </c>
      <c r="R1275" s="50" t="s">
        <v>4630</v>
      </c>
      <c r="S1275" s="32" t="s">
        <v>4986</v>
      </c>
      <c r="T1275" s="50" t="s">
        <v>4631</v>
      </c>
      <c r="U1275" s="43" t="s">
        <v>4671</v>
      </c>
      <c r="V1275" s="50" t="s">
        <v>4633</v>
      </c>
      <c r="W1275" s="32" t="s">
        <v>4672</v>
      </c>
      <c r="X1275" s="50" t="s">
        <v>4640</v>
      </c>
      <c r="Y1275" s="73">
        <v>294</v>
      </c>
      <c r="Z1275" s="50" t="s">
        <v>4641</v>
      </c>
      <c r="AA1275" s="73">
        <v>12</v>
      </c>
      <c r="AB1275" s="50" t="s">
        <v>4642</v>
      </c>
      <c r="AC1275" s="73">
        <v>32.299999999999997</v>
      </c>
      <c r="AD1275" s="50" t="s">
        <v>4643</v>
      </c>
      <c r="AE1275" s="81">
        <v>25</v>
      </c>
      <c r="AF1275" s="50" t="s">
        <v>4644</v>
      </c>
      <c r="AG1275" s="88">
        <v>50000</v>
      </c>
      <c r="AH1275" s="50" t="s">
        <v>4645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4">
      <c r="A1276" s="70">
        <v>1276</v>
      </c>
      <c r="B1276" s="24" t="s">
        <v>4673</v>
      </c>
      <c r="C1276" s="80" t="s">
        <v>445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4674</v>
      </c>
      <c r="P1276" s="50" t="s">
        <v>1616</v>
      </c>
      <c r="Q1276" s="32" t="s">
        <v>4675</v>
      </c>
      <c r="R1276" s="50" t="s">
        <v>4630</v>
      </c>
      <c r="S1276" s="32" t="s">
        <v>4986</v>
      </c>
      <c r="T1276" s="50" t="s">
        <v>4631</v>
      </c>
      <c r="U1276" s="43" t="s">
        <v>4676</v>
      </c>
      <c r="V1276" s="50" t="s">
        <v>4633</v>
      </c>
      <c r="W1276" s="32" t="s">
        <v>4677</v>
      </c>
      <c r="X1276" s="50" t="s">
        <v>4640</v>
      </c>
      <c r="Y1276" s="73">
        <v>366</v>
      </c>
      <c r="Z1276" s="50" t="s">
        <v>4641</v>
      </c>
      <c r="AA1276" s="73">
        <v>15.2</v>
      </c>
      <c r="AB1276" s="50" t="s">
        <v>4642</v>
      </c>
      <c r="AC1276" s="73">
        <v>49</v>
      </c>
      <c r="AD1276" s="50" t="s">
        <v>4643</v>
      </c>
      <c r="AE1276" s="81">
        <v>25</v>
      </c>
      <c r="AF1276" s="50" t="s">
        <v>1</v>
      </c>
      <c r="AG1276" s="81" t="s">
        <v>1</v>
      </c>
      <c r="AH1276" s="50" t="s">
        <v>4645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4">
      <c r="A1277" s="70">
        <v>1277</v>
      </c>
      <c r="B1277" s="24" t="s">
        <v>4678</v>
      </c>
      <c r="C1277" s="80" t="s">
        <v>448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4679</v>
      </c>
      <c r="P1277" s="50" t="s">
        <v>1616</v>
      </c>
      <c r="Q1277" s="32" t="s">
        <v>4680</v>
      </c>
      <c r="R1277" s="50" t="s">
        <v>4630</v>
      </c>
      <c r="S1277" s="32" t="s">
        <v>4986</v>
      </c>
      <c r="T1277" s="50" t="s">
        <v>4631</v>
      </c>
      <c r="U1277" s="43" t="s">
        <v>4681</v>
      </c>
      <c r="V1277" s="50" t="s">
        <v>4633</v>
      </c>
      <c r="W1277" s="32" t="s">
        <v>4682</v>
      </c>
      <c r="X1277" s="50" t="s">
        <v>4640</v>
      </c>
      <c r="Y1277" s="73">
        <v>250</v>
      </c>
      <c r="Z1277" s="50" t="s">
        <v>4641</v>
      </c>
      <c r="AA1277" s="73">
        <v>16</v>
      </c>
      <c r="AB1277" s="50" t="s">
        <v>4642</v>
      </c>
      <c r="AC1277" s="73">
        <v>44</v>
      </c>
      <c r="AD1277" s="50" t="s">
        <v>4643</v>
      </c>
      <c r="AE1277" s="81">
        <v>30</v>
      </c>
      <c r="AF1277" s="50" t="s">
        <v>4644</v>
      </c>
      <c r="AG1277" s="88">
        <v>80000</v>
      </c>
      <c r="AH1277" s="50" t="s">
        <v>4645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4">
      <c r="A1278" s="70">
        <v>1278</v>
      </c>
      <c r="B1278" s="24" t="s">
        <v>4683</v>
      </c>
      <c r="C1278" s="80" t="s">
        <v>451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4684</v>
      </c>
      <c r="P1278" s="50" t="s">
        <v>1616</v>
      </c>
      <c r="Q1278" s="32" t="s">
        <v>4685</v>
      </c>
      <c r="R1278" s="50" t="s">
        <v>4630</v>
      </c>
      <c r="S1278" s="32" t="s">
        <v>4986</v>
      </c>
      <c r="T1278" s="50" t="s">
        <v>4631</v>
      </c>
      <c r="U1278" s="43" t="s">
        <v>4686</v>
      </c>
      <c r="V1278" s="50" t="s">
        <v>4633</v>
      </c>
      <c r="W1278" s="32" t="s">
        <v>4687</v>
      </c>
      <c r="X1278" s="50" t="s">
        <v>4640</v>
      </c>
      <c r="Y1278" s="73">
        <v>275</v>
      </c>
      <c r="Z1278" s="50" t="s">
        <v>4641</v>
      </c>
      <c r="AA1278" s="73">
        <v>68</v>
      </c>
      <c r="AB1278" s="50" t="s">
        <v>4642</v>
      </c>
      <c r="AC1278" s="73">
        <v>50</v>
      </c>
      <c r="AD1278" s="50" t="s">
        <v>4643</v>
      </c>
      <c r="AE1278" s="81">
        <v>30</v>
      </c>
      <c r="AF1278" s="50" t="s">
        <v>4644</v>
      </c>
      <c r="AG1278" s="88">
        <v>120000</v>
      </c>
      <c r="AH1278" s="50" t="s">
        <v>4645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4">
      <c r="A1279" s="70">
        <v>1279</v>
      </c>
      <c r="B1279" s="24" t="s">
        <v>4688</v>
      </c>
      <c r="C1279" s="80" t="s">
        <v>454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4689</v>
      </c>
      <c r="P1279" s="50" t="s">
        <v>1616</v>
      </c>
      <c r="Q1279" s="32" t="s">
        <v>4690</v>
      </c>
      <c r="R1279" s="50" t="s">
        <v>4630</v>
      </c>
      <c r="S1279" s="32" t="s">
        <v>4986</v>
      </c>
      <c r="T1279" s="50" t="s">
        <v>4631</v>
      </c>
      <c r="U1279" s="43" t="s">
        <v>4691</v>
      </c>
      <c r="V1279" s="50" t="s">
        <v>4633</v>
      </c>
      <c r="W1279" s="32" t="s">
        <v>4692</v>
      </c>
      <c r="X1279" s="50" t="s">
        <v>4640</v>
      </c>
      <c r="Y1279" s="73">
        <v>290</v>
      </c>
      <c r="Z1279" s="50" t="s">
        <v>4641</v>
      </c>
      <c r="AA1279" s="73">
        <v>18</v>
      </c>
      <c r="AB1279" s="50" t="s">
        <v>4642</v>
      </c>
      <c r="AC1279" s="73">
        <v>45</v>
      </c>
      <c r="AD1279" s="50" t="s">
        <v>4643</v>
      </c>
      <c r="AE1279" s="81">
        <v>35</v>
      </c>
      <c r="AF1279" s="50" t="s">
        <v>4644</v>
      </c>
      <c r="AG1279" s="88">
        <v>150000</v>
      </c>
      <c r="AH1279" s="50" t="s">
        <v>4645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4">
      <c r="A1280" s="70">
        <v>1280</v>
      </c>
      <c r="B1280" s="24" t="s">
        <v>4693</v>
      </c>
      <c r="C1280" s="80" t="s">
        <v>457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4694</v>
      </c>
      <c r="P1280" s="50" t="s">
        <v>1616</v>
      </c>
      <c r="Q1280" s="32" t="s">
        <v>4695</v>
      </c>
      <c r="R1280" s="50" t="s">
        <v>4630</v>
      </c>
      <c r="S1280" s="32" t="s">
        <v>4986</v>
      </c>
      <c r="T1280" s="50" t="s">
        <v>4631</v>
      </c>
      <c r="U1280" s="43" t="s">
        <v>4696</v>
      </c>
      <c r="V1280" s="50" t="s">
        <v>4633</v>
      </c>
      <c r="W1280" s="32" t="s">
        <v>4697</v>
      </c>
      <c r="X1280" s="50" t="s">
        <v>4640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4643</v>
      </c>
      <c r="AE1280" s="81">
        <v>40</v>
      </c>
      <c r="AF1280" s="50" t="s">
        <v>4644</v>
      </c>
      <c r="AG1280" s="88">
        <v>200000</v>
      </c>
      <c r="AH1280" s="50" t="s">
        <v>4645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4">
      <c r="A1281" s="70">
        <v>1281</v>
      </c>
      <c r="B1281" s="24" t="s">
        <v>4698</v>
      </c>
      <c r="C1281" s="80" t="s">
        <v>460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4699</v>
      </c>
      <c r="P1281" s="50" t="s">
        <v>1616</v>
      </c>
      <c r="Q1281" s="32" t="s">
        <v>4700</v>
      </c>
      <c r="R1281" s="50" t="s">
        <v>4630</v>
      </c>
      <c r="S1281" s="32" t="s">
        <v>4986</v>
      </c>
      <c r="T1281" s="50" t="s">
        <v>4631</v>
      </c>
      <c r="U1281" s="43" t="s">
        <v>4701</v>
      </c>
      <c r="V1281" s="50" t="s">
        <v>4633</v>
      </c>
      <c r="W1281" s="32" t="s">
        <v>4702</v>
      </c>
      <c r="X1281" s="50" t="s">
        <v>4640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4643</v>
      </c>
      <c r="AE1281" s="81">
        <v>40</v>
      </c>
      <c r="AF1281" s="50" t="s">
        <v>4644</v>
      </c>
      <c r="AG1281" s="88">
        <v>320000</v>
      </c>
      <c r="AH1281" s="50" t="s">
        <v>4645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4">
      <c r="A1282" s="70">
        <v>1282</v>
      </c>
      <c r="B1282" s="24" t="s">
        <v>4703</v>
      </c>
      <c r="C1282" s="80" t="s">
        <v>463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4704</v>
      </c>
      <c r="P1282" s="50" t="s">
        <v>1616</v>
      </c>
      <c r="Q1282" s="32" t="s">
        <v>4705</v>
      </c>
      <c r="R1282" s="50" t="s">
        <v>4630</v>
      </c>
      <c r="S1282" s="32" t="s">
        <v>4986</v>
      </c>
      <c r="T1282" s="50" t="s">
        <v>4631</v>
      </c>
      <c r="U1282" s="43" t="s">
        <v>4706</v>
      </c>
      <c r="V1282" s="50" t="s">
        <v>4633</v>
      </c>
      <c r="W1282" s="32" t="s">
        <v>4707</v>
      </c>
      <c r="X1282" s="50" t="s">
        <v>4640</v>
      </c>
      <c r="Y1282" s="73">
        <v>360</v>
      </c>
      <c r="Z1282" s="50" t="s">
        <v>1</v>
      </c>
      <c r="AA1282" s="73" t="s">
        <v>1</v>
      </c>
      <c r="AB1282" s="50" t="s">
        <v>4642</v>
      </c>
      <c r="AC1282" s="73">
        <v>65</v>
      </c>
      <c r="AD1282" s="50" t="s">
        <v>4643</v>
      </c>
      <c r="AE1282" s="81">
        <v>30</v>
      </c>
      <c r="AF1282" s="50" t="s">
        <v>1</v>
      </c>
      <c r="AG1282" s="81" t="s">
        <v>1</v>
      </c>
      <c r="AH1282" s="50" t="s">
        <v>4645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4">
      <c r="A1283" s="70">
        <v>1283</v>
      </c>
      <c r="B1283" s="24" t="s">
        <v>4708</v>
      </c>
      <c r="C1283" s="80" t="s">
        <v>466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4709</v>
      </c>
      <c r="P1283" s="50" t="s">
        <v>1616</v>
      </c>
      <c r="Q1283" s="89" t="s">
        <v>4710</v>
      </c>
      <c r="R1283" s="50" t="s">
        <v>4630</v>
      </c>
      <c r="S1283" s="32" t="s">
        <v>4986</v>
      </c>
      <c r="T1283" s="50" t="s">
        <v>4631</v>
      </c>
      <c r="U1283" s="43" t="s">
        <v>4711</v>
      </c>
      <c r="V1283" s="50" t="s">
        <v>4633</v>
      </c>
      <c r="W1283" s="32" t="s">
        <v>4712</v>
      </c>
      <c r="X1283" s="50" t="s">
        <v>4640</v>
      </c>
      <c r="Y1283" s="87">
        <v>350</v>
      </c>
      <c r="Z1283" s="50" t="s">
        <v>4641</v>
      </c>
      <c r="AA1283" s="73">
        <v>10</v>
      </c>
      <c r="AB1283" s="50" t="s">
        <v>4642</v>
      </c>
      <c r="AC1283" s="73">
        <v>55</v>
      </c>
      <c r="AD1283" s="50" t="s">
        <v>4713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4714</v>
      </c>
      <c r="AK1283" s="81">
        <v>6000</v>
      </c>
      <c r="AL1283" s="50" t="s">
        <v>4715</v>
      </c>
      <c r="AM1283" s="43" t="s">
        <v>4716</v>
      </c>
      <c r="AN1283" s="50" t="s">
        <v>4717</v>
      </c>
      <c r="AO1283" s="43" t="s">
        <v>4718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4">
      <c r="A1284" s="70">
        <v>1284</v>
      </c>
      <c r="B1284" s="24" t="s">
        <v>4719</v>
      </c>
      <c r="C1284" s="80" t="s">
        <v>466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4720</v>
      </c>
      <c r="P1284" s="50" t="s">
        <v>1616</v>
      </c>
      <c r="Q1284" s="89" t="s">
        <v>4721</v>
      </c>
      <c r="R1284" s="50" t="s">
        <v>4630</v>
      </c>
      <c r="S1284" s="32" t="s">
        <v>4986</v>
      </c>
      <c r="T1284" s="50" t="s">
        <v>4631</v>
      </c>
      <c r="U1284" s="43" t="s">
        <v>4722</v>
      </c>
      <c r="V1284" s="50" t="s">
        <v>1</v>
      </c>
      <c r="W1284" s="32" t="s">
        <v>1</v>
      </c>
      <c r="X1284" s="50" t="s">
        <v>4640</v>
      </c>
      <c r="Y1284" s="87">
        <v>365</v>
      </c>
      <c r="Z1284" s="50" t="s">
        <v>4641</v>
      </c>
      <c r="AA1284" s="73">
        <v>9.3000000000000007</v>
      </c>
      <c r="AB1284" s="50" t="s">
        <v>4642</v>
      </c>
      <c r="AC1284" s="73">
        <v>50</v>
      </c>
      <c r="AD1284" s="50" t="s">
        <v>4713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4714</v>
      </c>
      <c r="AK1284" s="81">
        <v>7600</v>
      </c>
      <c r="AL1284" s="50" t="s">
        <v>4715</v>
      </c>
      <c r="AM1284" s="43" t="s">
        <v>4723</v>
      </c>
      <c r="AN1284" s="50" t="s">
        <v>4717</v>
      </c>
      <c r="AO1284" s="43" t="s">
        <v>4718</v>
      </c>
      <c r="AP1284" s="50" t="s">
        <v>4724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4">
      <c r="A1285" s="70">
        <v>1285</v>
      </c>
      <c r="B1285" s="24" t="s">
        <v>4725</v>
      </c>
      <c r="C1285" s="80" t="s">
        <v>466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4720</v>
      </c>
      <c r="P1285" s="50" t="s">
        <v>1616</v>
      </c>
      <c r="Q1285" s="89" t="s">
        <v>4726</v>
      </c>
      <c r="R1285" s="50" t="s">
        <v>4630</v>
      </c>
      <c r="S1285" s="32" t="s">
        <v>4986</v>
      </c>
      <c r="T1285" s="50" t="s">
        <v>4631</v>
      </c>
      <c r="U1285" s="43" t="s">
        <v>4727</v>
      </c>
      <c r="V1285" s="50" t="s">
        <v>4633</v>
      </c>
      <c r="W1285" s="32" t="s">
        <v>4728</v>
      </c>
      <c r="X1285" s="50" t="s">
        <v>4640</v>
      </c>
      <c r="Y1285" s="87">
        <v>362</v>
      </c>
      <c r="Z1285" s="50" t="s">
        <v>4641</v>
      </c>
      <c r="AA1285" s="73">
        <v>9.1</v>
      </c>
      <c r="AB1285" s="50" t="s">
        <v>4642</v>
      </c>
      <c r="AC1285" s="73">
        <v>64</v>
      </c>
      <c r="AD1285" s="50" t="s">
        <v>4713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4714</v>
      </c>
      <c r="AK1285" s="81">
        <v>7000</v>
      </c>
      <c r="AL1285" s="50" t="s">
        <v>4715</v>
      </c>
      <c r="AM1285" s="43" t="s">
        <v>4723</v>
      </c>
      <c r="AN1285" s="50" t="s">
        <v>4717</v>
      </c>
      <c r="AO1285" s="43" t="s">
        <v>4729</v>
      </c>
      <c r="AP1285" s="50" t="s">
        <v>4724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4">
      <c r="A1286" s="70">
        <v>1286</v>
      </c>
      <c r="B1286" s="24" t="s">
        <v>4730</v>
      </c>
      <c r="C1286" s="80" t="s">
        <v>466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4720</v>
      </c>
      <c r="P1286" s="50" t="s">
        <v>1616</v>
      </c>
      <c r="Q1286" s="89" t="s">
        <v>4731</v>
      </c>
      <c r="R1286" s="50" t="s">
        <v>4630</v>
      </c>
      <c r="S1286" s="32" t="s">
        <v>4986</v>
      </c>
      <c r="T1286" s="50" t="s">
        <v>4631</v>
      </c>
      <c r="U1286" s="43" t="s">
        <v>4732</v>
      </c>
      <c r="V1286" s="50" t="s">
        <v>1</v>
      </c>
      <c r="W1286" s="32" t="s">
        <v>1</v>
      </c>
      <c r="X1286" s="50" t="s">
        <v>4640</v>
      </c>
      <c r="Y1286" s="87">
        <v>330</v>
      </c>
      <c r="Z1286" s="50" t="s">
        <v>4641</v>
      </c>
      <c r="AA1286" s="73">
        <v>9</v>
      </c>
      <c r="AB1286" s="50" t="s">
        <v>4642</v>
      </c>
      <c r="AC1286" s="73">
        <v>47</v>
      </c>
      <c r="AD1286" s="50" t="s">
        <v>4713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4714</v>
      </c>
      <c r="AK1286" s="81">
        <v>6762</v>
      </c>
      <c r="AL1286" s="50" t="s">
        <v>4715</v>
      </c>
      <c r="AM1286" s="43" t="s">
        <v>4733</v>
      </c>
      <c r="AN1286" s="50" t="s">
        <v>4717</v>
      </c>
      <c r="AO1286" s="43" t="s">
        <v>4734</v>
      </c>
      <c r="AP1286" s="50" t="s">
        <v>4724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4">
      <c r="A1287" s="70">
        <v>1287</v>
      </c>
      <c r="B1287" s="24" t="s">
        <v>4735</v>
      </c>
      <c r="C1287" s="80" t="s">
        <v>466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4720</v>
      </c>
      <c r="P1287" s="50" t="s">
        <v>1616</v>
      </c>
      <c r="Q1287" s="89" t="s">
        <v>4736</v>
      </c>
      <c r="R1287" s="50" t="s">
        <v>4630</v>
      </c>
      <c r="S1287" s="32" t="s">
        <v>4986</v>
      </c>
      <c r="T1287" s="50" t="s">
        <v>4631</v>
      </c>
      <c r="U1287" s="43" t="s">
        <v>4737</v>
      </c>
      <c r="V1287" s="50" t="s">
        <v>4633</v>
      </c>
      <c r="W1287" s="32" t="s">
        <v>4738</v>
      </c>
      <c r="X1287" s="50" t="s">
        <v>4640</v>
      </c>
      <c r="Y1287" s="87">
        <v>360</v>
      </c>
      <c r="Z1287" s="50" t="s">
        <v>4641</v>
      </c>
      <c r="AA1287" s="73">
        <v>9.3000000000000007</v>
      </c>
      <c r="AB1287" s="50" t="s">
        <v>4642</v>
      </c>
      <c r="AC1287" s="73">
        <v>65</v>
      </c>
      <c r="AD1287" s="50" t="s">
        <v>4713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4714</v>
      </c>
      <c r="AK1287" s="81">
        <v>6800</v>
      </c>
      <c r="AL1287" s="50" t="s">
        <v>4715</v>
      </c>
      <c r="AM1287" s="43" t="s">
        <v>4723</v>
      </c>
      <c r="AN1287" s="50" t="s">
        <v>4717</v>
      </c>
      <c r="AO1287" s="43" t="s">
        <v>4739</v>
      </c>
      <c r="AP1287" s="50" t="s">
        <v>4724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4">
      <c r="A1288" s="70">
        <v>1288</v>
      </c>
      <c r="B1288" s="24" t="s">
        <v>4740</v>
      </c>
      <c r="C1288" s="80" t="s">
        <v>466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4720</v>
      </c>
      <c r="P1288" s="50" t="s">
        <v>1616</v>
      </c>
      <c r="Q1288" s="89" t="s">
        <v>4741</v>
      </c>
      <c r="R1288" s="50" t="s">
        <v>4630</v>
      </c>
      <c r="S1288" s="32" t="s">
        <v>4986</v>
      </c>
      <c r="T1288" s="50" t="s">
        <v>4631</v>
      </c>
      <c r="U1288" s="43" t="s">
        <v>4742</v>
      </c>
      <c r="V1288" s="50" t="s">
        <v>4633</v>
      </c>
      <c r="W1288" s="32" t="s">
        <v>4743</v>
      </c>
      <c r="X1288" s="50" t="s">
        <v>4640</v>
      </c>
      <c r="Y1288" s="87">
        <v>345</v>
      </c>
      <c r="Z1288" s="50" t="s">
        <v>4641</v>
      </c>
      <c r="AA1288" s="73">
        <v>10.3</v>
      </c>
      <c r="AB1288" s="50" t="s">
        <v>4642</v>
      </c>
      <c r="AC1288" s="73">
        <v>41</v>
      </c>
      <c r="AD1288" s="50" t="s">
        <v>4713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4714</v>
      </c>
      <c r="AK1288" s="81">
        <v>2691</v>
      </c>
      <c r="AL1288" s="50" t="s">
        <v>4715</v>
      </c>
      <c r="AM1288" s="43" t="s">
        <v>4744</v>
      </c>
      <c r="AN1288" s="50" t="s">
        <v>4717</v>
      </c>
      <c r="AO1288" s="43" t="s">
        <v>4745</v>
      </c>
      <c r="AP1288" s="50" t="s">
        <v>4724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4">
      <c r="A1289" s="70">
        <v>1289</v>
      </c>
      <c r="B1289" s="24" t="s">
        <v>4746</v>
      </c>
      <c r="C1289" s="80" t="s">
        <v>466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4720</v>
      </c>
      <c r="P1289" s="50" t="s">
        <v>1616</v>
      </c>
      <c r="Q1289" s="89" t="s">
        <v>4747</v>
      </c>
      <c r="R1289" s="50" t="s">
        <v>4630</v>
      </c>
      <c r="S1289" s="32" t="s">
        <v>4986</v>
      </c>
      <c r="T1289" s="50" t="s">
        <v>4631</v>
      </c>
      <c r="U1289" s="43" t="s">
        <v>4748</v>
      </c>
      <c r="V1289" s="50" t="s">
        <v>4633</v>
      </c>
      <c r="W1289" s="32" t="s">
        <v>4749</v>
      </c>
      <c r="X1289" s="50" t="s">
        <v>4640</v>
      </c>
      <c r="Y1289" s="87">
        <v>329</v>
      </c>
      <c r="Z1289" s="50" t="s">
        <v>4641</v>
      </c>
      <c r="AA1289" s="73">
        <v>8.6999999999999993</v>
      </c>
      <c r="AB1289" s="50" t="s">
        <v>4642</v>
      </c>
      <c r="AC1289" s="73">
        <v>41</v>
      </c>
      <c r="AD1289" s="50" t="s">
        <v>4713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4714</v>
      </c>
      <c r="AK1289" s="81">
        <v>4100</v>
      </c>
      <c r="AL1289" s="50" t="s">
        <v>4715</v>
      </c>
      <c r="AM1289" s="43" t="s">
        <v>4750</v>
      </c>
      <c r="AN1289" s="50" t="s">
        <v>4717</v>
      </c>
      <c r="AO1289" s="43" t="s">
        <v>4739</v>
      </c>
      <c r="AP1289" s="50" t="s">
        <v>4724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4">
      <c r="A1290" s="70">
        <v>1290</v>
      </c>
      <c r="B1290" s="24" t="s">
        <v>4751</v>
      </c>
      <c r="C1290" s="80" t="s">
        <v>466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4720</v>
      </c>
      <c r="P1290" s="50" t="s">
        <v>1616</v>
      </c>
      <c r="Q1290" s="89" t="s">
        <v>4752</v>
      </c>
      <c r="R1290" s="50" t="s">
        <v>4630</v>
      </c>
      <c r="S1290" s="32" t="s">
        <v>4986</v>
      </c>
      <c r="T1290" s="50" t="s">
        <v>4631</v>
      </c>
      <c r="U1290" s="43" t="s">
        <v>4753</v>
      </c>
      <c r="V1290" s="50" t="s">
        <v>4633</v>
      </c>
      <c r="W1290" s="32" t="s">
        <v>4754</v>
      </c>
      <c r="X1290" s="50" t="s">
        <v>4640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4642</v>
      </c>
      <c r="AC1290" s="73">
        <v>28</v>
      </c>
      <c r="AD1290" s="50" t="s">
        <v>4713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4714</v>
      </c>
      <c r="AK1290" s="81">
        <v>925</v>
      </c>
      <c r="AL1290" s="50" t="s">
        <v>4715</v>
      </c>
      <c r="AM1290" s="43" t="s">
        <v>4755</v>
      </c>
      <c r="AN1290" s="50" t="s">
        <v>4717</v>
      </c>
      <c r="AO1290" s="43" t="s">
        <v>4756</v>
      </c>
      <c r="AP1290" s="50" t="s">
        <v>4724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4">
      <c r="A1291" s="70">
        <v>1291</v>
      </c>
      <c r="B1291" s="24" t="s">
        <v>4648</v>
      </c>
      <c r="C1291" s="80" t="s">
        <v>505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4757</v>
      </c>
      <c r="P1291" s="50" t="s">
        <v>4758</v>
      </c>
      <c r="Q1291" s="32" t="s">
        <v>4759</v>
      </c>
      <c r="R1291" s="50" t="s">
        <v>1</v>
      </c>
      <c r="S1291" s="32" t="s">
        <v>1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4760</v>
      </c>
      <c r="AS1291" s="73">
        <v>6.06</v>
      </c>
      <c r="AT1291" s="50" t="s">
        <v>4761</v>
      </c>
      <c r="AU1291" s="73">
        <v>2.44</v>
      </c>
      <c r="AV1291" s="50" t="s">
        <v>4762</v>
      </c>
      <c r="AW1291" s="73">
        <v>2.59</v>
      </c>
    </row>
    <row r="1292" spans="1:49" ht="6" customHeight="1" x14ac:dyDescent="0.4">
      <c r="A1292" s="70">
        <v>1292</v>
      </c>
      <c r="B1292" s="24" t="s">
        <v>4763</v>
      </c>
      <c r="C1292" s="80" t="s">
        <v>505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4764</v>
      </c>
      <c r="P1292" s="50" t="s">
        <v>4758</v>
      </c>
      <c r="Q1292" s="32" t="s">
        <v>4759</v>
      </c>
      <c r="R1292" s="50" t="s">
        <v>1</v>
      </c>
      <c r="S1292" s="32" t="s">
        <v>1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4760</v>
      </c>
      <c r="AS1292" s="73">
        <v>12.19</v>
      </c>
      <c r="AT1292" s="50" t="s">
        <v>4761</v>
      </c>
      <c r="AU1292" s="73">
        <v>2.44</v>
      </c>
      <c r="AV1292" s="50" t="s">
        <v>4762</v>
      </c>
      <c r="AW1292" s="73">
        <v>2.59</v>
      </c>
    </row>
    <row r="1293" spans="1:49" ht="6" customHeight="1" x14ac:dyDescent="0.4">
      <c r="A1293" s="70">
        <v>1293</v>
      </c>
      <c r="B1293" s="24" t="s">
        <v>4765</v>
      </c>
      <c r="C1293" s="80" t="s">
        <v>505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4766</v>
      </c>
      <c r="P1293" s="50" t="s">
        <v>4758</v>
      </c>
      <c r="Q1293" s="32" t="s">
        <v>4759</v>
      </c>
      <c r="R1293" s="50" t="s">
        <v>1</v>
      </c>
      <c r="S1293" s="32" t="s">
        <v>1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4760</v>
      </c>
      <c r="AS1293" s="73">
        <v>12.19</v>
      </c>
      <c r="AT1293" s="50" t="s">
        <v>4761</v>
      </c>
      <c r="AU1293" s="73">
        <v>2.44</v>
      </c>
      <c r="AV1293" s="50" t="s">
        <v>4762</v>
      </c>
      <c r="AW1293" s="73">
        <v>2.89</v>
      </c>
    </row>
    <row r="1294" spans="1:49" ht="6" customHeight="1" x14ac:dyDescent="0.4">
      <c r="A1294" s="70">
        <v>1294</v>
      </c>
      <c r="B1294" s="24" t="s">
        <v>4767</v>
      </c>
      <c r="C1294" s="80" t="s">
        <v>505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4768</v>
      </c>
      <c r="P1294" s="50" t="s">
        <v>4758</v>
      </c>
      <c r="Q1294" s="32" t="s">
        <v>4759</v>
      </c>
      <c r="R1294" s="50" t="s">
        <v>1</v>
      </c>
      <c r="S1294" s="32" t="s">
        <v>1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4760</v>
      </c>
      <c r="AS1294" s="73">
        <v>13.72</v>
      </c>
      <c r="AT1294" s="50" t="s">
        <v>4761</v>
      </c>
      <c r="AU1294" s="73">
        <v>2.44</v>
      </c>
      <c r="AV1294" s="50" t="s">
        <v>4762</v>
      </c>
      <c r="AW1294" s="73">
        <v>2.89</v>
      </c>
    </row>
    <row r="1295" spans="1:49" ht="6" customHeight="1" x14ac:dyDescent="0.4">
      <c r="A1295" s="70">
        <v>1295</v>
      </c>
      <c r="B1295" s="24" t="s">
        <v>4769</v>
      </c>
      <c r="C1295" s="80" t="s">
        <v>505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4770</v>
      </c>
      <c r="P1295" s="50" t="s">
        <v>4758</v>
      </c>
      <c r="Q1295" s="32" t="s">
        <v>4759</v>
      </c>
      <c r="R1295" s="50" t="s">
        <v>1</v>
      </c>
      <c r="S1295" s="32" t="s">
        <v>1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4771</v>
      </c>
      <c r="AS1295" s="73">
        <v>5.45</v>
      </c>
      <c r="AT1295" s="50" t="s">
        <v>4772</v>
      </c>
      <c r="AU1295" s="73">
        <v>2.29</v>
      </c>
      <c r="AV1295" s="50" t="s">
        <v>4773</v>
      </c>
      <c r="AW1295" s="73">
        <v>2.2599999999999998</v>
      </c>
    </row>
    <row r="1296" spans="1:49" ht="6" customHeight="1" x14ac:dyDescent="0.4">
      <c r="A1296" s="70">
        <v>1296</v>
      </c>
      <c r="B1296" s="24" t="s">
        <v>4774</v>
      </c>
      <c r="C1296" s="80" t="s">
        <v>505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4775</v>
      </c>
      <c r="P1296" s="50" t="s">
        <v>4758</v>
      </c>
      <c r="Q1296" s="32" t="s">
        <v>4759</v>
      </c>
      <c r="R1296" s="50" t="s">
        <v>1</v>
      </c>
      <c r="S1296" s="32" t="s">
        <v>1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4771</v>
      </c>
      <c r="AS1296" s="73">
        <v>11.58</v>
      </c>
      <c r="AT1296" s="50" t="s">
        <v>4772</v>
      </c>
      <c r="AU1296" s="73">
        <v>2.29</v>
      </c>
      <c r="AV1296" s="50" t="s">
        <v>4773</v>
      </c>
      <c r="AW1296" s="73">
        <v>2.2599999999999998</v>
      </c>
    </row>
    <row r="1297" spans="1:49" ht="6" customHeight="1" x14ac:dyDescent="0.4">
      <c r="A1297" s="70">
        <v>1297</v>
      </c>
      <c r="B1297" s="24" t="s">
        <v>4776</v>
      </c>
      <c r="C1297" s="80" t="s">
        <v>611</v>
      </c>
      <c r="D1297" s="21" t="s">
        <v>4777</v>
      </c>
      <c r="E1297" s="23" t="s">
        <v>4698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4778</v>
      </c>
      <c r="P1297" s="50" t="s">
        <v>1616</v>
      </c>
      <c r="Q1297" s="32" t="s">
        <v>4779</v>
      </c>
      <c r="R1297" s="50" t="s">
        <v>4630</v>
      </c>
      <c r="S1297" s="32" t="s">
        <v>4780</v>
      </c>
      <c r="T1297" s="50" t="s">
        <v>1618</v>
      </c>
      <c r="U1297" s="32">
        <v>-22.891933999999999</v>
      </c>
      <c r="V1297" s="50" t="s">
        <v>1619</v>
      </c>
      <c r="W1297" s="32">
        <v>-43.195279999999997</v>
      </c>
      <c r="X1297" s="50" t="s">
        <v>4781</v>
      </c>
      <c r="Y1297" s="87">
        <v>29</v>
      </c>
      <c r="Z1297" s="50" t="s">
        <v>4782</v>
      </c>
      <c r="AA1297" s="87">
        <v>15</v>
      </c>
      <c r="AB1297" s="50" t="s">
        <v>4783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4">
      <c r="A1298" s="70">
        <v>1298</v>
      </c>
      <c r="B1298" s="24" t="s">
        <v>4784</v>
      </c>
      <c r="C1298" s="80" t="s">
        <v>623</v>
      </c>
      <c r="D1298" s="21" t="s">
        <v>4785</v>
      </c>
      <c r="E1298" s="23" t="s">
        <v>4776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4786</v>
      </c>
      <c r="P1298" s="50" t="s">
        <v>1616</v>
      </c>
      <c r="Q1298" s="32" t="s">
        <v>4787</v>
      </c>
      <c r="R1298" s="50" t="s">
        <v>4630</v>
      </c>
      <c r="S1298" s="32" t="s">
        <v>4788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4">
      <c r="A1299" s="70">
        <v>1299</v>
      </c>
      <c r="B1299" s="24" t="s">
        <v>4789</v>
      </c>
      <c r="C1299" s="80" t="s">
        <v>620</v>
      </c>
      <c r="D1299" s="21" t="s">
        <v>4785</v>
      </c>
      <c r="E1299" s="23" t="s">
        <v>4776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4790</v>
      </c>
      <c r="P1299" s="50" t="s">
        <v>1616</v>
      </c>
      <c r="Q1299" s="32" t="s">
        <v>4791</v>
      </c>
      <c r="R1299" s="50" t="s">
        <v>4630</v>
      </c>
      <c r="S1299" s="32" t="s">
        <v>4792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4">
      <c r="A1300" s="70">
        <v>1300</v>
      </c>
      <c r="B1300" s="24" t="s">
        <v>4793</v>
      </c>
      <c r="C1300" s="80" t="s">
        <v>536</v>
      </c>
      <c r="D1300" s="21" t="s">
        <v>4785</v>
      </c>
      <c r="E1300" s="23" t="s">
        <v>4776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4794</v>
      </c>
      <c r="P1300" s="50" t="s">
        <v>1616</v>
      </c>
      <c r="Q1300" s="32" t="s">
        <v>4795</v>
      </c>
      <c r="R1300" s="50" t="s">
        <v>4630</v>
      </c>
      <c r="S1300" s="32" t="s">
        <v>4796</v>
      </c>
      <c r="T1300" s="50" t="s">
        <v>1618</v>
      </c>
      <c r="U1300" s="32">
        <v>-23.063932999999999</v>
      </c>
      <c r="V1300" s="50" t="s">
        <v>1619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4">
      <c r="A1301" s="70">
        <v>1301</v>
      </c>
      <c r="B1301" s="24" t="s">
        <v>4797</v>
      </c>
      <c r="C1301" s="80" t="s">
        <v>669</v>
      </c>
      <c r="D1301" s="21" t="s">
        <v>4785</v>
      </c>
      <c r="E1301" s="23" t="s">
        <v>4776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4798</v>
      </c>
      <c r="P1301" s="50" t="s">
        <v>1616</v>
      </c>
      <c r="Q1301" s="32" t="s">
        <v>4799</v>
      </c>
      <c r="R1301" s="50" t="s">
        <v>4630</v>
      </c>
      <c r="S1301" s="32" t="s">
        <v>4800</v>
      </c>
      <c r="T1301" s="50" t="s">
        <v>4801</v>
      </c>
      <c r="U1301" s="32" t="s">
        <v>4802</v>
      </c>
      <c r="V1301" s="50" t="s">
        <v>4803</v>
      </c>
      <c r="W1301" s="32" t="s">
        <v>4804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4">
      <c r="A1302" s="70">
        <v>1302</v>
      </c>
      <c r="B1302" s="24" t="s">
        <v>4805</v>
      </c>
      <c r="C1302" s="80" t="s">
        <v>669</v>
      </c>
      <c r="D1302" s="21" t="s">
        <v>4785</v>
      </c>
      <c r="E1302" s="23" t="s">
        <v>4776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4806</v>
      </c>
      <c r="P1302" s="50" t="s">
        <v>1616</v>
      </c>
      <c r="Q1302" s="32" t="s">
        <v>4807</v>
      </c>
      <c r="R1302" s="50" t="s">
        <v>4630</v>
      </c>
      <c r="S1302" s="32" t="s">
        <v>4800</v>
      </c>
      <c r="T1302" s="50" t="s">
        <v>4801</v>
      </c>
      <c r="U1302" s="32" t="s">
        <v>4802</v>
      </c>
      <c r="V1302" s="50" t="s">
        <v>4803</v>
      </c>
      <c r="W1302" s="32" t="s">
        <v>4804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4">
      <c r="A1303" s="70">
        <v>1303</v>
      </c>
      <c r="B1303" s="24" t="s">
        <v>4808</v>
      </c>
      <c r="C1303" s="80" t="s">
        <v>669</v>
      </c>
      <c r="D1303" s="21" t="s">
        <v>4785</v>
      </c>
      <c r="E1303" s="23" t="s">
        <v>4776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4809</v>
      </c>
      <c r="P1303" s="50" t="s">
        <v>1616</v>
      </c>
      <c r="Q1303" s="32" t="s">
        <v>4810</v>
      </c>
      <c r="R1303" s="50" t="s">
        <v>4630</v>
      </c>
      <c r="S1303" s="32" t="s">
        <v>4800</v>
      </c>
      <c r="T1303" s="50" t="s">
        <v>4801</v>
      </c>
      <c r="U1303" s="32" t="s">
        <v>4802</v>
      </c>
      <c r="V1303" s="50" t="s">
        <v>4803</v>
      </c>
      <c r="W1303" s="32" t="s">
        <v>4804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4">
      <c r="A1304" s="70">
        <v>1304</v>
      </c>
      <c r="B1304" s="24" t="s">
        <v>4811</v>
      </c>
      <c r="C1304" s="80" t="s">
        <v>669</v>
      </c>
      <c r="D1304" s="21" t="s">
        <v>4785</v>
      </c>
      <c r="E1304" s="23" t="s">
        <v>4776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4812</v>
      </c>
      <c r="P1304" s="50" t="s">
        <v>1616</v>
      </c>
      <c r="Q1304" s="32" t="s">
        <v>4813</v>
      </c>
      <c r="R1304" s="50" t="s">
        <v>4630</v>
      </c>
      <c r="S1304" s="32" t="s">
        <v>4800</v>
      </c>
      <c r="T1304" s="50" t="s">
        <v>4801</v>
      </c>
      <c r="U1304" s="32" t="s">
        <v>4802</v>
      </c>
      <c r="V1304" s="50" t="s">
        <v>4803</v>
      </c>
      <c r="W1304" s="32" t="s">
        <v>4804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4">
      <c r="A1305" s="70">
        <v>1305</v>
      </c>
      <c r="B1305" s="24" t="s">
        <v>4814</v>
      </c>
      <c r="C1305" s="80" t="s">
        <v>669</v>
      </c>
      <c r="D1305" s="21" t="s">
        <v>4785</v>
      </c>
      <c r="E1305" s="23" t="s">
        <v>4776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4815</v>
      </c>
      <c r="P1305" s="50" t="s">
        <v>1616</v>
      </c>
      <c r="Q1305" s="32" t="s">
        <v>4816</v>
      </c>
      <c r="R1305" s="50" t="s">
        <v>4630</v>
      </c>
      <c r="S1305" s="32" t="s">
        <v>4800</v>
      </c>
      <c r="T1305" s="50" t="s">
        <v>4801</v>
      </c>
      <c r="U1305" s="32" t="s">
        <v>4817</v>
      </c>
      <c r="V1305" s="50" t="s">
        <v>4803</v>
      </c>
      <c r="W1305" s="32" t="s">
        <v>4804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4">
      <c r="A1306" s="70">
        <v>1306</v>
      </c>
      <c r="B1306" s="24" t="s">
        <v>4818</v>
      </c>
      <c r="C1306" s="80" t="s">
        <v>669</v>
      </c>
      <c r="D1306" s="21" t="s">
        <v>4785</v>
      </c>
      <c r="E1306" s="23" t="s">
        <v>4776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4819</v>
      </c>
      <c r="P1306" s="50" t="s">
        <v>1616</v>
      </c>
      <c r="Q1306" s="32" t="s">
        <v>4820</v>
      </c>
      <c r="R1306" s="50" t="s">
        <v>4630</v>
      </c>
      <c r="S1306" s="32" t="s">
        <v>4800</v>
      </c>
      <c r="T1306" s="50" t="s">
        <v>4801</v>
      </c>
      <c r="U1306" s="32" t="s">
        <v>4821</v>
      </c>
      <c r="V1306" s="50" t="s">
        <v>4803</v>
      </c>
      <c r="W1306" s="32" t="s">
        <v>4822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4">
      <c r="A1307" s="70">
        <v>1307</v>
      </c>
      <c r="B1307" s="24" t="s">
        <v>4823</v>
      </c>
      <c r="C1307" s="80" t="s">
        <v>669</v>
      </c>
      <c r="D1307" s="21" t="s">
        <v>4785</v>
      </c>
      <c r="E1307" s="23" t="s">
        <v>4776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4824</v>
      </c>
      <c r="P1307" s="50" t="s">
        <v>1616</v>
      </c>
      <c r="Q1307" s="32" t="s">
        <v>4825</v>
      </c>
      <c r="R1307" s="50" t="s">
        <v>4630</v>
      </c>
      <c r="S1307" s="32" t="s">
        <v>4800</v>
      </c>
      <c r="T1307" s="50" t="s">
        <v>4801</v>
      </c>
      <c r="U1307" s="32" t="s">
        <v>4826</v>
      </c>
      <c r="V1307" s="50" t="s">
        <v>4803</v>
      </c>
      <c r="W1307" s="32" t="s">
        <v>4827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4">
      <c r="A1308" s="70">
        <v>1308</v>
      </c>
      <c r="B1308" s="24" t="s">
        <v>4828</v>
      </c>
      <c r="C1308" s="80" t="s">
        <v>672</v>
      </c>
      <c r="D1308" s="21" t="s">
        <v>4785</v>
      </c>
      <c r="E1308" s="23" t="s">
        <v>4776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4829</v>
      </c>
      <c r="P1308" s="50" t="s">
        <v>1616</v>
      </c>
      <c r="Q1308" s="32" t="s">
        <v>4830</v>
      </c>
      <c r="R1308" s="50" t="s">
        <v>4630</v>
      </c>
      <c r="S1308" s="32" t="s">
        <v>4800</v>
      </c>
      <c r="T1308" s="50" t="s">
        <v>4801</v>
      </c>
      <c r="U1308" s="32" t="s">
        <v>4826</v>
      </c>
      <c r="V1308" s="50" t="s">
        <v>4803</v>
      </c>
      <c r="W1308" s="32" t="s">
        <v>4827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4">
      <c r="A1309" s="70">
        <v>1309</v>
      </c>
      <c r="B1309" s="24" t="s">
        <v>4831</v>
      </c>
      <c r="C1309" s="80" t="s">
        <v>672</v>
      </c>
      <c r="D1309" s="21" t="s">
        <v>4785</v>
      </c>
      <c r="E1309" s="23" t="s">
        <v>4776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4832</v>
      </c>
      <c r="P1309" s="50" t="s">
        <v>1616</v>
      </c>
      <c r="Q1309" s="32" t="s">
        <v>4833</v>
      </c>
      <c r="R1309" s="50" t="s">
        <v>4630</v>
      </c>
      <c r="S1309" s="32" t="s">
        <v>4800</v>
      </c>
      <c r="T1309" s="50" t="s">
        <v>4801</v>
      </c>
      <c r="U1309" s="32" t="s">
        <v>4826</v>
      </c>
      <c r="V1309" s="50" t="s">
        <v>4803</v>
      </c>
      <c r="W1309" s="32" t="s">
        <v>4827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4">
      <c r="A1310" s="70">
        <v>1310</v>
      </c>
      <c r="B1310" s="24" t="s">
        <v>4834</v>
      </c>
      <c r="C1310" s="80" t="s">
        <v>542</v>
      </c>
      <c r="D1310" s="21" t="s">
        <v>4785</v>
      </c>
      <c r="E1310" s="23" t="s">
        <v>4776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4835</v>
      </c>
      <c r="P1310" s="50" t="s">
        <v>1616</v>
      </c>
      <c r="Q1310" s="32" t="s">
        <v>4836</v>
      </c>
      <c r="R1310" s="50" t="s">
        <v>4630</v>
      </c>
      <c r="S1310" s="32" t="s">
        <v>4837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4">
      <c r="A1311" s="70">
        <v>1311</v>
      </c>
      <c r="B1311" s="24" t="s">
        <v>4838</v>
      </c>
      <c r="C1311" s="80" t="s">
        <v>542</v>
      </c>
      <c r="D1311" s="21" t="s">
        <v>4785</v>
      </c>
      <c r="E1311" s="23" t="s">
        <v>4776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4835</v>
      </c>
      <c r="P1311" s="50" t="s">
        <v>1616</v>
      </c>
      <c r="Q1311" s="89" t="s">
        <v>4839</v>
      </c>
      <c r="R1311" s="50" t="s">
        <v>4630</v>
      </c>
      <c r="S1311" s="32" t="s">
        <v>4837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4">
      <c r="A1312" s="70">
        <v>1312</v>
      </c>
      <c r="B1312" s="24" t="s">
        <v>4840</v>
      </c>
      <c r="C1312" s="80" t="s">
        <v>542</v>
      </c>
      <c r="D1312" s="21" t="s">
        <v>4785</v>
      </c>
      <c r="E1312" s="23" t="s">
        <v>4776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4841</v>
      </c>
      <c r="P1312" s="50" t="s">
        <v>1616</v>
      </c>
      <c r="Q1312" s="89" t="s">
        <v>4842</v>
      </c>
      <c r="R1312" s="50" t="s">
        <v>4630</v>
      </c>
      <c r="S1312" s="32" t="s">
        <v>4837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4">
      <c r="A1313" s="70">
        <v>1313</v>
      </c>
      <c r="B1313" s="24" t="s">
        <v>111</v>
      </c>
      <c r="C1313" s="80" t="s">
        <v>96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112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2" priority="2" operator="equal">
      <formula>"null"</formula>
    </cfRule>
  </conditionalFormatting>
  <conditionalFormatting sqref="B1:B1048576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2025-10-10T15:52:44Z</dcterms:modified>
</cp:coreProperties>
</file>