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BC8D23EA-F66C-4613-8E46-3DB7B0BCF764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Classes!$C$1:$C$88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7" l="1"/>
  <c r="U5" i="17"/>
  <c r="T5" i="17"/>
  <c r="S5" i="17"/>
  <c r="O5" i="17"/>
  <c r="N5" i="17"/>
  <c r="M5" i="17"/>
  <c r="L5" i="17"/>
  <c r="W4" i="17"/>
  <c r="U4" i="17"/>
  <c r="T4" i="17"/>
  <c r="S4" i="17"/>
  <c r="O4" i="17"/>
  <c r="N4" i="17"/>
  <c r="M4" i="17"/>
  <c r="L4" i="17"/>
  <c r="W3" i="17"/>
  <c r="U3" i="17"/>
  <c r="T3" i="17"/>
  <c r="S3" i="17"/>
  <c r="O3" i="17"/>
  <c r="N3" i="17"/>
  <c r="M3" i="17"/>
  <c r="L3" i="17"/>
  <c r="W24" i="17"/>
  <c r="U24" i="17"/>
  <c r="T24" i="17"/>
  <c r="S24" i="17"/>
  <c r="O24" i="17"/>
  <c r="N24" i="17"/>
  <c r="M24" i="17"/>
  <c r="L24" i="17"/>
  <c r="W23" i="17"/>
  <c r="U23" i="17"/>
  <c r="T23" i="17"/>
  <c r="S23" i="17"/>
  <c r="O23" i="17"/>
  <c r="N23" i="17"/>
  <c r="M23" i="17"/>
  <c r="L23" i="17"/>
  <c r="W22" i="17"/>
  <c r="U22" i="17"/>
  <c r="T22" i="17"/>
  <c r="S22" i="17"/>
  <c r="O22" i="17"/>
  <c r="N22" i="17"/>
  <c r="M22" i="17"/>
  <c r="L22" i="17"/>
  <c r="W21" i="17"/>
  <c r="U21" i="17"/>
  <c r="T21" i="17"/>
  <c r="S21" i="17"/>
  <c r="O21" i="17"/>
  <c r="N21" i="17"/>
  <c r="M21" i="17"/>
  <c r="L21" i="17"/>
  <c r="W20" i="17"/>
  <c r="U20" i="17"/>
  <c r="T20" i="17"/>
  <c r="S20" i="17"/>
  <c r="O20" i="17"/>
  <c r="N20" i="17"/>
  <c r="M20" i="17"/>
  <c r="L20" i="17"/>
  <c r="W6" i="17"/>
  <c r="U6" i="17"/>
  <c r="T6" i="17"/>
  <c r="S6" i="17"/>
  <c r="O6" i="17"/>
  <c r="N6" i="17"/>
  <c r="M6" i="17"/>
  <c r="L6" i="17"/>
  <c r="W7" i="17" l="1"/>
  <c r="W8" i="17"/>
  <c r="W9" i="17"/>
  <c r="W10" i="17"/>
  <c r="W11" i="17"/>
  <c r="W12" i="17"/>
  <c r="W13" i="17"/>
  <c r="W14" i="17"/>
  <c r="W15" i="17"/>
  <c r="W16" i="17"/>
  <c r="W17" i="17"/>
  <c r="W18" i="17"/>
  <c r="W19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W2" i="17"/>
  <c r="U72" i="17" l="1"/>
  <c r="T72" i="17"/>
  <c r="S72" i="17"/>
  <c r="O72" i="17"/>
  <c r="N72" i="17"/>
  <c r="M72" i="17"/>
  <c r="L72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4" i="17"/>
  <c r="T14" i="17"/>
  <c r="S14" i="17"/>
  <c r="O14" i="17"/>
  <c r="N14" i="17"/>
  <c r="M14" i="17"/>
  <c r="L14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3" i="17" l="1"/>
  <c r="T43" i="17"/>
  <c r="S43" i="17"/>
  <c r="O43" i="17"/>
  <c r="N43" i="17"/>
  <c r="M43" i="17"/>
  <c r="L43" i="17"/>
  <c r="U48" i="17"/>
  <c r="T48" i="17"/>
  <c r="S48" i="17"/>
  <c r="O48" i="17"/>
  <c r="N48" i="17"/>
  <c r="M48" i="17"/>
  <c r="L48" i="17"/>
  <c r="U34" i="17" l="1"/>
  <c r="T34" i="17"/>
  <c r="S34" i="17"/>
  <c r="O34" i="17"/>
  <c r="N34" i="17"/>
  <c r="M34" i="17"/>
  <c r="L34" i="17"/>
  <c r="U25" i="17"/>
  <c r="T25" i="17"/>
  <c r="S25" i="17"/>
  <c r="O25" i="17"/>
  <c r="N25" i="17"/>
  <c r="M25" i="17"/>
  <c r="L25" i="17"/>
  <c r="U26" i="17"/>
  <c r="T26" i="17"/>
  <c r="S26" i="17"/>
  <c r="O26" i="17"/>
  <c r="N26" i="17"/>
  <c r="M26" i="17"/>
  <c r="L26" i="17"/>
  <c r="U42" i="17"/>
  <c r="T42" i="17"/>
  <c r="S42" i="17"/>
  <c r="O42" i="17"/>
  <c r="N42" i="17"/>
  <c r="M42" i="17"/>
  <c r="L42" i="17"/>
  <c r="U44" i="17"/>
  <c r="T44" i="17"/>
  <c r="S44" i="17"/>
  <c r="O44" i="17"/>
  <c r="N44" i="17"/>
  <c r="M44" i="17"/>
  <c r="L44" i="17"/>
  <c r="U63" i="17"/>
  <c r="T63" i="17"/>
  <c r="S63" i="17"/>
  <c r="O63" i="17"/>
  <c r="N63" i="17"/>
  <c r="M63" i="17"/>
  <c r="L63" i="17"/>
  <c r="U52" i="17"/>
  <c r="T52" i="17"/>
  <c r="S52" i="17"/>
  <c r="O52" i="17"/>
  <c r="N52" i="17"/>
  <c r="M52" i="17"/>
  <c r="L52" i="17"/>
  <c r="U50" i="17"/>
  <c r="T50" i="17"/>
  <c r="S50" i="17"/>
  <c r="O50" i="17"/>
  <c r="N50" i="17"/>
  <c r="M50" i="17"/>
  <c r="L50" i="17"/>
  <c r="U49" i="17"/>
  <c r="T49" i="17"/>
  <c r="S49" i="17"/>
  <c r="O49" i="17"/>
  <c r="N49" i="17"/>
  <c r="M49" i="17"/>
  <c r="L49" i="17"/>
  <c r="U46" i="17"/>
  <c r="T46" i="17"/>
  <c r="S46" i="17"/>
  <c r="O46" i="17"/>
  <c r="N46" i="17"/>
  <c r="M46" i="17"/>
  <c r="L46" i="17"/>
  <c r="U47" i="17"/>
  <c r="T47" i="17"/>
  <c r="S47" i="17"/>
  <c r="O47" i="17"/>
  <c r="N47" i="17"/>
  <c r="M47" i="17"/>
  <c r="L47" i="17"/>
  <c r="U45" i="17"/>
  <c r="T45" i="17"/>
  <c r="S45" i="17"/>
  <c r="O45" i="17"/>
  <c r="N45" i="17"/>
  <c r="M45" i="17"/>
  <c r="L45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54" i="17"/>
  <c r="T54" i="17"/>
  <c r="S54" i="17"/>
  <c r="O54" i="17"/>
  <c r="N54" i="17"/>
  <c r="M54" i="17"/>
  <c r="L54" i="17"/>
  <c r="U31" i="17"/>
  <c r="T31" i="17"/>
  <c r="S31" i="17"/>
  <c r="O31" i="17"/>
  <c r="N31" i="17"/>
  <c r="M31" i="17"/>
  <c r="L31" i="17"/>
  <c r="U32" i="17"/>
  <c r="T32" i="17"/>
  <c r="S32" i="17"/>
  <c r="O32" i="17"/>
  <c r="N32" i="17"/>
  <c r="M32" i="17"/>
  <c r="L32" i="17"/>
  <c r="U57" i="17"/>
  <c r="T57" i="17"/>
  <c r="S57" i="17"/>
  <c r="O57" i="17"/>
  <c r="N57" i="17"/>
  <c r="M57" i="17"/>
  <c r="L57" i="17"/>
  <c r="U61" i="17"/>
  <c r="T61" i="17"/>
  <c r="S61" i="17"/>
  <c r="O61" i="17"/>
  <c r="N61" i="17"/>
  <c r="M61" i="17"/>
  <c r="L61" i="17"/>
  <c r="U60" i="17"/>
  <c r="T60" i="17"/>
  <c r="S60" i="17"/>
  <c r="O60" i="17"/>
  <c r="N60" i="17"/>
  <c r="M60" i="17"/>
  <c r="L60" i="17"/>
  <c r="U59" i="17"/>
  <c r="T59" i="17"/>
  <c r="S59" i="17"/>
  <c r="O59" i="17"/>
  <c r="N59" i="17"/>
  <c r="M59" i="17"/>
  <c r="L59" i="17"/>
  <c r="U58" i="17"/>
  <c r="T58" i="17"/>
  <c r="S58" i="17"/>
  <c r="O58" i="17"/>
  <c r="N58" i="17"/>
  <c r="M58" i="17"/>
  <c r="L58" i="17"/>
  <c r="U56" i="17"/>
  <c r="T56" i="17"/>
  <c r="S56" i="17"/>
  <c r="O56" i="17"/>
  <c r="N56" i="17"/>
  <c r="M56" i="17"/>
  <c r="L56" i="17"/>
  <c r="U55" i="17"/>
  <c r="T55" i="17"/>
  <c r="S55" i="17"/>
  <c r="O55" i="17"/>
  <c r="N55" i="17"/>
  <c r="M55" i="17"/>
  <c r="L55" i="17"/>
  <c r="U40" i="17"/>
  <c r="T40" i="17"/>
  <c r="S40" i="17"/>
  <c r="O40" i="17"/>
  <c r="N40" i="17"/>
  <c r="M40" i="17"/>
  <c r="L40" i="17"/>
  <c r="U39" i="17"/>
  <c r="T39" i="17"/>
  <c r="S39" i="17"/>
  <c r="O39" i="17"/>
  <c r="N39" i="17"/>
  <c r="M39" i="17"/>
  <c r="L39" i="17"/>
  <c r="U70" i="17"/>
  <c r="T70" i="17"/>
  <c r="S70" i="17"/>
  <c r="O70" i="17"/>
  <c r="N70" i="17"/>
  <c r="M70" i="17"/>
  <c r="L70" i="17"/>
  <c r="U35" i="17"/>
  <c r="T35" i="17"/>
  <c r="S35" i="17"/>
  <c r="O35" i="17"/>
  <c r="N35" i="17"/>
  <c r="M35" i="17"/>
  <c r="L35" i="17"/>
  <c r="U33" i="17"/>
  <c r="T33" i="17"/>
  <c r="S33" i="17"/>
  <c r="O33" i="17"/>
  <c r="N33" i="17"/>
  <c r="M33" i="17"/>
  <c r="L33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82" i="17"/>
  <c r="T82" i="17"/>
  <c r="S82" i="17"/>
  <c r="O82" i="17"/>
  <c r="N82" i="17"/>
  <c r="M82" i="17"/>
  <c r="L82" i="17"/>
  <c r="U41" i="17"/>
  <c r="T41" i="17"/>
  <c r="S41" i="17"/>
  <c r="O41" i="17"/>
  <c r="N41" i="17"/>
  <c r="M41" i="17"/>
  <c r="L41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78" i="17"/>
  <c r="T78" i="17"/>
  <c r="S78" i="17"/>
  <c r="O78" i="17"/>
  <c r="N78" i="17"/>
  <c r="M78" i="17"/>
  <c r="L78" i="17"/>
  <c r="U84" i="17"/>
  <c r="T84" i="17"/>
  <c r="S84" i="17"/>
  <c r="O84" i="17"/>
  <c r="N84" i="17"/>
  <c r="M84" i="17"/>
  <c r="L84" i="17"/>
  <c r="U80" i="17"/>
  <c r="T80" i="17"/>
  <c r="S80" i="17"/>
  <c r="O80" i="17"/>
  <c r="N80" i="17"/>
  <c r="M80" i="17"/>
  <c r="L80" i="17"/>
  <c r="U81" i="17"/>
  <c r="T81" i="17"/>
  <c r="S81" i="17"/>
  <c r="O81" i="17"/>
  <c r="N81" i="17"/>
  <c r="M81" i="17"/>
  <c r="L81" i="17"/>
  <c r="U73" i="17"/>
  <c r="T73" i="17"/>
  <c r="S73" i="17"/>
  <c r="O73" i="17"/>
  <c r="N73" i="17"/>
  <c r="M73" i="17"/>
  <c r="L73" i="17"/>
  <c r="U83" i="17"/>
  <c r="T83" i="17"/>
  <c r="S83" i="17"/>
  <c r="O83" i="17"/>
  <c r="N83" i="17"/>
  <c r="M83" i="17"/>
  <c r="L83" i="17"/>
  <c r="U69" i="17"/>
  <c r="T69" i="17"/>
  <c r="S69" i="17"/>
  <c r="O69" i="17"/>
  <c r="N69" i="17"/>
  <c r="M69" i="17"/>
  <c r="L69" i="17"/>
  <c r="U68" i="17"/>
  <c r="T68" i="17"/>
  <c r="S68" i="17"/>
  <c r="O68" i="17"/>
  <c r="N68" i="17"/>
  <c r="M68" i="17"/>
  <c r="L68" i="17"/>
  <c r="U67" i="17"/>
  <c r="T67" i="17"/>
  <c r="S67" i="17"/>
  <c r="O67" i="17"/>
  <c r="N67" i="17"/>
  <c r="M67" i="17"/>
  <c r="L67" i="17"/>
  <c r="U71" i="17"/>
  <c r="T71" i="17"/>
  <c r="S71" i="17"/>
  <c r="O71" i="17"/>
  <c r="N71" i="17"/>
  <c r="M71" i="17"/>
  <c r="L71" i="17"/>
  <c r="U66" i="17"/>
  <c r="T66" i="17"/>
  <c r="S66" i="17"/>
  <c r="O66" i="17"/>
  <c r="N66" i="17"/>
  <c r="M66" i="17"/>
  <c r="L66" i="17"/>
  <c r="U62" i="17" l="1"/>
  <c r="T62" i="17"/>
  <c r="S62" i="17"/>
  <c r="O62" i="17"/>
  <c r="N62" i="17"/>
  <c r="M62" i="17"/>
  <c r="L62" i="17"/>
  <c r="U64" i="17" l="1"/>
  <c r="T64" i="17"/>
  <c r="S64" i="17"/>
  <c r="O64" i="17"/>
  <c r="N64" i="17"/>
  <c r="M64" i="17"/>
  <c r="L64" i="17"/>
  <c r="U79" i="17"/>
  <c r="T79" i="17"/>
  <c r="S79" i="17"/>
  <c r="O79" i="17"/>
  <c r="N79" i="17"/>
  <c r="M79" i="17"/>
  <c r="L79" i="17"/>
  <c r="U76" i="17"/>
  <c r="T76" i="17"/>
  <c r="S76" i="17"/>
  <c r="O76" i="17"/>
  <c r="N76" i="17"/>
  <c r="M76" i="17"/>
  <c r="L76" i="17"/>
  <c r="U77" i="17"/>
  <c r="T77" i="17"/>
  <c r="S77" i="17"/>
  <c r="O77" i="17"/>
  <c r="N77" i="17"/>
  <c r="M77" i="17"/>
  <c r="L77" i="17"/>
  <c r="U65" i="17"/>
  <c r="T65" i="17"/>
  <c r="S65" i="17"/>
  <c r="O65" i="17"/>
  <c r="N65" i="17"/>
  <c r="M65" i="17"/>
  <c r="L65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38" i="17" l="1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2" i="17"/>
  <c r="T2" i="17"/>
  <c r="S2" i="17"/>
  <c r="S36" i="17"/>
  <c r="T36" i="17"/>
  <c r="U36" i="17"/>
  <c r="O36" i="17"/>
  <c r="N36" i="17"/>
  <c r="M36" i="17"/>
  <c r="L36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<sst xmlns="http://schemas.openxmlformats.org/spreadsheetml/2006/main" count="5592" uniqueCount="591">
  <si>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</si>
  <si>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</si>
  <si>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</si>
  <si>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</si>
  <si>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</si>
  <si>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</si>
  <si>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</si>
  <si>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</si>
  <si>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</si>
  <si>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</si>
  <si>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</si>
  <si>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</si>
  <si>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</si>
  <si>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</si>
  <si>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</si>
  <si>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</si>
  <si>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</si>
  <si>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</si>
  <si>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</si>
  <si>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</si>
  <si>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</si>
  <si>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</si>
  <si>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</si>
  <si>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</si>
  <si>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</si>
  <si>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</si>
  <si>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</si>
  <si>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</si>
  <si>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</si>
  <si>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</si>
  <si>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</si>
  <si>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</si>
  <si>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</si>
  <si>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</si>
  <si>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</si>
  <si>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</si>
  <si>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</si>
  <si>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</si>
  <si>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</si>
  <si>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</si>
  <si>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</si>
  <si>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</si>
  <si>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</si>
  <si>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</si>
  <si>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</si>
  <si>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</si>
  <si>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</si>
  <si>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</si>
  <si>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</si>
  <si>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</si>
  <si>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</si>
  <si>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</si>
  <si>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</si>
  <si>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</si>
  <si>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</si>
  <si>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</si>
  <si>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</si>
  <si>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</si>
  <si>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</si>
  <si>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</si>
  <si>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</si>
  <si>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</si>
  <si>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</si>
  <si>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</si>
  <si>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</si>
  <si>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</si>
  <si>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</si>
  <si>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</si>
  <si>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</si>
  <si>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</si>
  <si>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</si>
  <si>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</si>
  <si>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</si>
  <si>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</si>
  <si>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</si>
  <si>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</si>
  <si>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</si>
  <si>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</si>
  <si>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</si>
  <si>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</si>
  <si>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</si>
  <si>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</si>
  <si>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</si>
  <si>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</si>
  <si>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</si>
  <si>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</si>
  <si>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</si>
  <si>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</si>
  <si>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</si>
  <si>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</si>
  <si>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</si>
  <si>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</si>
  <si>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</si>
  <si>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</si>
  <si>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</si>
  <si>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</si>
  <si>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</si>
  <si>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</si>
  <si>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</si>
  <si>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</si>
  <si>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</si>
  <si>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</si>
  <si>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</si>
  <si>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</si>
  <si>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</si>
  <si>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</si>
  <si>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</si>
  <si>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</si>
  <si>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</si>
  <si>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</si>
  <si>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</si>
  <si>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</si>
  <si>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</si>
  <si>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</si>
  <si>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</si>
  <si>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</si>
  <si>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</si>
  <si>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</si>
  <si>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</si>
  <si>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</si>
  <si>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</si>
  <si>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</si>
  <si>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</si>
  <si>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</si>
  <si>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</si>
  <si>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</si>
  <si>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</si>
  <si>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</si>
  <si>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</si>
  <si>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</si>
  <si>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</si>
  <si>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</si>
  <si>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</si>
  <si>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</si>
  <si>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</si>
  <si>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</si>
  <si>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</si>
  <si>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</si>
  <si>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</si>
  <si>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</si>
  <si>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</si>
  <si>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</si>
  <si>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</si>
  <si>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</si>
  <si>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</si>
  <si>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</si>
  <si>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</si>
  <si>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</si>
  <si>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</si>
  <si>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</si>
  <si>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</si>
  <si>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</si>
  <si>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</si>
  <si>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</si>
  <si>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</si>
  <si>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</si>
  <si>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</si>
  <si>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</si>
  <si>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</si>
  <si>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</si>
  <si>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</si>
  <si>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</si>
  <si>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</si>
  <si>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</si>
  <si>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</si>
  <si>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</si>
  <si>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</si>
  <si>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</si>
  <si>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</si>
  <si>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fabricante</t>
  </si>
  <si>
    <t>espessura</t>
  </si>
  <si>
    <t>"Chapa cimentícia Kauf Drywall Diamant."</t>
  </si>
  <si>
    <t>largura</t>
  </si>
  <si>
    <t>comprimento</t>
  </si>
  <si>
    <t>é.chapa.de</t>
  </si>
  <si>
    <t>Eucatex</t>
  </si>
  <si>
    <t>Chapa para divisória naval formada por miolo em colneia e chapas feitas a partir de fibras de eucalipto.</t>
  </si>
  <si>
    <t>"Chapa tipo Eucatex para uma divisória naval."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</si>
  <si>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</si>
  <si>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</si>
  <si>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</si>
  <si>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</si>
  <si>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</si>
  <si>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</si>
  <si>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</si>
  <si>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</si>
  <si>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</si>
  <si>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</si>
  <si>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</si>
  <si>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</si>
  <si>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</si>
  <si>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</si>
  <si>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</si>
  <si>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</si>
  <si>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</si>
  <si>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</si>
  <si>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</si>
  <si>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</si>
  <si>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</si>
  <si>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</si>
  <si>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</si>
  <si>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</si>
  <si>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</si>
  <si>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</si>
  <si>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</si>
  <si>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</si>
  <si>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</si>
  <si>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</si>
  <si>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</si>
  <si>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</si>
  <si>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</si>
  <si>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</si>
  <si>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</si>
  <si>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</si>
  <si>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</si>
  <si>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</si>
  <si>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</si>
  <si>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</si>
  <si>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</si>
  <si>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</si>
  <si>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</si>
  <si>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</si>
  <si>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</si>
  <si>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</si>
  <si>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</si>
  <si>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</si>
  <si>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</si>
  <si>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</si>
  <si>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</si>
  <si>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</si>
  <si>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</si>
  <si>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</si>
  <si>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</si>
  <si>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</si>
  <si>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</si>
  <si>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</si>
  <si>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</si>
  <si>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</si>
  <si>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</si>
  <si>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</si>
  <si>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</si>
  <si>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</si>
  <si>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</si>
  <si>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</si>
  <si>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</si>
  <si>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</si>
  <si>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</si>
  <si>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</si>
  <si>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</si>
  <si>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</si>
  <si>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</si>
  <si>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</si>
  <si>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</si>
  <si>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</si>
  <si>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</si>
  <si>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</si>
  <si>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</si>
  <si>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</si>
  <si>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</si>
  <si>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</si>
  <si>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</si>
  <si>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</si>
  <si>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</si>
  <si>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</si>
  <si>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</si>
  <si>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</si>
  <si>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</si>
  <si>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</si>
  <si>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</si>
  <si>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</si>
  <si>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</si>
  <si>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</si>
  <si>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</si>
  <si>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</si>
  <si>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</si>
  <si>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</si>
  <si>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</si>
  <si>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</si>
  <si>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</si>
  <si>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</si>
  <si>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</si>
  <si>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</si>
  <si>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</si>
  <si>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</si>
  <si>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</si>
  <si>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</si>
  <si>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</si>
  <si>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</si>
  <si>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</si>
  <si>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</si>
  <si>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</si>
  <si>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</si>
  <si>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</si>
  <si>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</si>
  <si>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</si>
  <si>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</si>
  <si>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</si>
  <si>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</si>
  <si>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</si>
  <si>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</si>
  <si>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</si>
  <si>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</si>
  <si>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</si>
  <si>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</si>
  <si>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</si>
  <si>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</si>
  <si>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</si>
  <si>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</si>
  <si>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</si>
  <si>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</si>
  <si>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</si>
  <si>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</si>
  <si>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</si>
  <si>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</si>
  <si>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</si>
  <si>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</si>
  <si>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</si>
  <si>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</si>
  <si>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</si>
  <si>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</si>
  <si>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</si>
  <si>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</si>
  <si>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</si>
  <si>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</si>
  <si>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</si>
  <si>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</si>
  <si>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</si>
  <si>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</si>
  <si>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</si>
  <si>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</si>
  <si>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</si>
  <si>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</si>
  <si>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</si>
  <si>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</si>
  <si>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</si>
  <si>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</si>
  <si>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</si>
  <si>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</si>
  <si>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</si>
  <si>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</si>
  <si>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</si>
  <si>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</si>
  <si>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</si>
  <si>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</si>
  <si>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</si>
  <si>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</si>
  <si>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</si>
  <si>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</si>
  <si>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</si>
  <si>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</si>
  <si>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</si>
  <si>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</si>
  <si>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</si>
  <si>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</si>
  <si>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</si>
  <si>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</si>
  <si>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</si>
  <si>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</si>
  <si>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</si>
  <si>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</si>
  <si>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</si>
  <si>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</si>
  <si>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</si>
  <si>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</si>
  <si>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</si>
  <si>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</si>
  <si>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</si>
  <si>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</si>
  <si>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</si>
  <si>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</si>
  <si>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</si>
  <si>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</si>
  <si>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</si>
  <si>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</si>
  <si>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</si>
  <si>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</si>
  <si>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</si>
  <si>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</si>
  <si>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</si>
  <si>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</si>
  <si>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</si>
  <si>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</si>
  <si>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</si>
  <si>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</si>
  <si>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</si>
  <si>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</si>
  <si>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</si>
  <si>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</si>
  <si>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</si>
  <si>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</si>
  <si>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</si>
  <si>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</si>
  <si>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</si>
  <si>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</si>
  <si>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</si>
  <si>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</si>
  <si>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</si>
  <si>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</si>
  <si>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</si>
  <si>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</si>
  <si>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</si>
  <si>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</si>
  <si>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</si>
  <si>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</si>
  <si>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</si>
  <si>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</si>
  <si>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</si>
  <si>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</si>
  <si>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</si>
  <si>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</si>
  <si>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</si>
  <si>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</si>
  <si>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</si>
  <si>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</si>
  <si>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</si>
  <si>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</si>
  <si>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</si>
  <si>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</si>
  <si>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</si>
  <si>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</si>
  <si>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</si>
  <si>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</si>
  <si>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</si>
  <si>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</si>
  <si>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</si>
  <si>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</si>
  <si>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</si>
  <si>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</si>
  <si>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</si>
  <si>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</si>
  <si>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</si>
  <si>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</si>
  <si>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</si>
  <si>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</si>
  <si>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</si>
  <si>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</si>
  <si>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</si>
  <si>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</si>
  <si>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</si>
  <si>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</si>
  <si>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</si>
  <si>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</si>
  <si>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</si>
  <si>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</si>
  <si>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</si>
  <si>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</si>
  <si>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</si>
  <si>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</si>
  <si>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</si>
  <si>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</si>
  <si>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</si>
  <si>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</si>
  <si>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</si>
  <si>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</si>
  <si>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</si>
  <si>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</si>
  <si>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</si>
  <si>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</si>
  <si>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</si>
  <si>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</si>
  <si>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</si>
  <si>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</si>
  <si>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</si>
  <si>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</si>
  <si>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</si>
  <si>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</si>
  <si>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</si>
  <si>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</si>
  <si>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</si>
  <si>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</si>
  <si>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</si>
  <si>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</si>
  <si>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</si>
  <si>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</si>
  <si>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</si>
  <si>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</si>
  <si>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</si>
  <si>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</si>
  <si>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</si>
  <si>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</si>
  <si>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</si>
  <si>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</si>
  <si>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</si>
  <si>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</si>
  <si>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</si>
  <si>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</si>
  <si>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</si>
  <si>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</si>
  <si>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</si>
  <si>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</si>
  <si>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</si>
  <si>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</si>
  <si>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</si>
  <si>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</si>
  <si>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</si>
  <si>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</si>
  <si>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</si>
  <si>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</si>
  <si>
    <t>Painel</t>
  </si>
  <si>
    <t>Painel projetado com função decorativa, acústica, térmica, etc.</t>
  </si>
  <si>
    <t>Panel proyectado con parafunción decorativa, acústica, térmica, etc.</t>
  </si>
  <si>
    <t>"Sonex"</t>
  </si>
  <si>
    <t>"Sala de Audio"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</si>
  <si>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</si>
  <si>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</si>
  <si>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</si>
  <si>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</si>
  <si>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</si>
  <si>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</si>
  <si>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</si>
  <si>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SONEX.32</t>
  </si>
  <si>
    <t>SONEX.40</t>
  </si>
  <si>
    <t>"Painel MDF perfurado Nexacustic 32, com face frisada. Com Plenum de 50 mm + lã de 50 mm."</t>
  </si>
  <si>
    <t>"Painel MDF perfurado Nexacustic 40, com face frisada. Com Plenum de 50 mm + lã de 50 mm."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</si>
  <si>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</si>
  <si>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</si>
  <si>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</si>
  <si>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</si>
  <si>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</si>
  <si>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</si>
  <si>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</si>
  <si>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Vidro.Plumbífero</t>
  </si>
  <si>
    <t>Chapa de vidrio Plumbífero para protección contra rayos X nocivos para la salud. Tiene una alta capacidad para proteger la radiación ionizante.</t>
  </si>
  <si>
    <t>Chapa de vidro plumbífero para proteção contra os raios X nocivos à saúde. Tem alta capacidade de blindar radiações ionizantes.</t>
  </si>
  <si>
    <t>"BragaX"</t>
  </si>
  <si>
    <t xml:space="preserve">"Sala de Tomografia" </t>
  </si>
  <si>
    <t>"Vidro plumbífero de 8 mm para proteção contra os raios X nocivos à saúde. Tem alta capacidade de blindar radiações ionizantes."</t>
  </si>
  <si>
    <t>equivalência.pb</t>
  </si>
  <si>
    <t>SAN.01</t>
  </si>
  <si>
    <t>VID.12</t>
  </si>
  <si>
    <t>EUC.01</t>
  </si>
  <si>
    <t>VID.08</t>
  </si>
  <si>
    <t>DWA.02</t>
  </si>
  <si>
    <t>DWA.01</t>
  </si>
  <si>
    <t>Para.Madeira</t>
  </si>
  <si>
    <t>Cola para madeira.</t>
  </si>
  <si>
    <t>Pegamento para madera.</t>
  </si>
  <si>
    <t>Para.Metais</t>
  </si>
  <si>
    <t>Cola para metais.</t>
  </si>
  <si>
    <t>Pegamento para metales.</t>
  </si>
  <si>
    <t>Para.Texteis</t>
  </si>
  <si>
    <t>Cola para texteis.</t>
  </si>
  <si>
    <t>Pegamento para textiles.</t>
  </si>
  <si>
    <t>Para.Espumas</t>
  </si>
  <si>
    <t>Cola para espumas.</t>
  </si>
  <si>
    <t>Pegamento para espumas.</t>
  </si>
  <si>
    <t>Para.Louças</t>
  </si>
  <si>
    <t>Cola para louças.</t>
  </si>
  <si>
    <t>Pegamento para porcelanas.</t>
  </si>
  <si>
    <t>CategoriaRvt</t>
  </si>
  <si>
    <t>ClasseIfc</t>
  </si>
  <si>
    <t>OST_Walls</t>
  </si>
  <si>
    <t>IfcWall</t>
  </si>
  <si>
    <t>IfcCovering</t>
  </si>
  <si>
    <t>OST_WallsFinish1 , OST_WallsFinish2</t>
  </si>
  <si>
    <t>OST_WallsSubstrate</t>
  </si>
  <si>
    <t>OST_WallCoreLayer</t>
  </si>
  <si>
    <t>OST_WallsInsulation</t>
  </si>
  <si>
    <t>Projeto.Básico</t>
  </si>
  <si>
    <t>Núcleo</t>
  </si>
  <si>
    <t>Parede definida em etapas iniciais do projeto em Nivel de detalhamento 200.</t>
  </si>
  <si>
    <t>Parede definida em etapas iniciais do projeto em Nivel de detalhamento 300.</t>
  </si>
  <si>
    <t>OST_WallsStructure</t>
  </si>
  <si>
    <t>Parede definida em etapas iniciais do projeto em Nivel de detalhamento 100.</t>
  </si>
  <si>
    <t>Muro definido en las primeras etapas del proyecto en el nivel de detalle 100.</t>
  </si>
  <si>
    <t>Muro definido en las primeras etapas del proyecto en el nivel de detalle 200.</t>
  </si>
  <si>
    <t>Muro definido en las primeras etapas del proyecto en el Nivel de Detalle 300.</t>
  </si>
  <si>
    <t>Panel sólido de hormigón prefabricado de alto rendimiento.</t>
  </si>
  <si>
    <t>Panel prefabricado de hormigón pretensado en nido de abeja.</t>
  </si>
  <si>
    <t>Muros estructurales moldeados in situ de hormigón armado.</t>
  </si>
  <si>
    <t>Bloques de yeso macizo para paredes internas no portantes. Rapidez de ejecución y obtención de una pared limpia y lisa.</t>
  </si>
  <si>
    <t>Bloques de yeso huecos para paredes internas no portantes. Rapidez de ejecución y obtención de una pared limpia y lisa.</t>
  </si>
  <si>
    <t>Núcleo.Parede</t>
  </si>
  <si>
    <t>Núcleo construtivo da parede.</t>
  </si>
  <si>
    <t>Núcleo constructivo de la pared.</t>
  </si>
  <si>
    <t>Parede.100</t>
  </si>
  <si>
    <t>Parede.200</t>
  </si>
  <si>
    <t>Parede.300</t>
  </si>
  <si>
    <t>LoD.Parede</t>
  </si>
  <si>
    <t>Paredes</t>
  </si>
  <si>
    <t>Divisórias</t>
  </si>
  <si>
    <t>LoD.Divisória</t>
  </si>
  <si>
    <t>Divisória.100</t>
  </si>
  <si>
    <t>Divisória.200</t>
  </si>
  <si>
    <t>Divisória.300</t>
  </si>
  <si>
    <t>Divisória definida em etapas iniciais do projeto em Nivel de detalhamento 100.</t>
  </si>
  <si>
    <t>Divisória definida em etapas iniciais do projeto em Nivel de detalhamento 200.</t>
  </si>
  <si>
    <t>Divisória definida em etapas iniciais do projeto em Nivel de detalhamento 300.</t>
  </si>
  <si>
    <t>Tabique definido en las primeras etapas del proyecto en el nivel de detalle 100.</t>
  </si>
  <si>
    <t>Tabique definido en las primeras etapas del proyecto en el nivel de detalle 200.</t>
  </si>
  <si>
    <t>Tabique definido en las primeras etapas del proyecto en el nivel de detalle 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</si>
</sst>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8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0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4" borderId="4" xfId="0" applyFont="1" applyFill="1" applyBorder="1" applyAlignment="1">
      <alignment horizontal="left"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9EDD"/>
      <color rgb="FFFBE79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60" zoomScaleNormal="160" workbookViewId="0">
      <pane ySplit="1" topLeftCell="A5" activePane="bottomLeft" state="frozen"/>
      <selection pane="bottomLeft" activeCell="B26" sqref="B26"/>
    </sheetView>
  </sheetViews>
  <sheetFormatPr defaultColWidth="9.07421875" defaultRowHeight="9.75" customHeight="1" x14ac:dyDescent="0.4"/>
  <cols>
    <col min="1" max="1" width="9.3046875" style="38" customWidth="1"/>
    <col min="2" max="2" width="60.84375" style="38" bestFit="1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45922.684190277774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88"/>
  <sheetViews>
    <sheetView tabSelected="1" zoomScale="220" zoomScaleNormal="220" workbookViewId="0">
      <pane ySplit="1" topLeftCell="A2" activePane="bottomLeft" state="frozen"/>
      <selection activeCell="A179" sqref="A179:XFD190"/>
      <selection pane="bottomLeft" activeCell="F3" sqref="F3:F8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6.69140625" customWidth="1"/>
    <col min="4" max="4" width="6.07421875" customWidth="1"/>
    <col min="5" max="5" width="8.765625" customWidth="1"/>
    <col min="6" max="6" width="9.23046875" customWidth="1"/>
    <col min="7" max="11" width="5.53515625" style="30" customWidth="1"/>
    <col min="12" max="12" width="6.53515625" customWidth="1"/>
    <col min="13" max="13" width="6.61328125" customWidth="1"/>
    <col min="14" max="14" width="7.074218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style="30" customWidth="1"/>
    <col min="19" max="19" width="7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  <col min="24" max="24" width="16.3828125" customWidth="1"/>
  </cols>
  <sheetData>
    <row r="1" spans="1:25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  <c r="X1" s="69" t="s">
        <v>549</v>
      </c>
      <c r="Y1" s="69" t="s">
        <v>550</v>
      </c>
    </row>
    <row r="2" spans="1:25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35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35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 t="shared" ref="W2:W62" si="2">CONCATENATE("Key.",LEFT(C2,3),".",A2)</f>
        <v>Key.Ges.2</v>
      </c>
      <c r="X2" s="70" t="s">
        <v>9</v>
      </c>
      <c r="Y2" s="70" t="s">
        <v>9</v>
      </c>
    </row>
    <row r="3" spans="1:25" ht="6" customHeight="1" x14ac:dyDescent="0.4">
      <c r="A3" s="24">
        <v>3</v>
      </c>
      <c r="B3" s="2" t="s">
        <v>44</v>
      </c>
      <c r="C3" s="2" t="s">
        <v>558</v>
      </c>
      <c r="D3" s="2" t="s">
        <v>579</v>
      </c>
      <c r="E3" s="2" t="s">
        <v>578</v>
      </c>
      <c r="F3" s="26" t="s">
        <v>575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si="0"/>
        <v>Projeto.Básico</v>
      </c>
      <c r="M3" s="27" t="str">
        <f t="shared" si="0"/>
        <v>Paredes</v>
      </c>
      <c r="N3" s="27" t="str">
        <f t="shared" ref="N3:N5" si="3">(SUBSTITUTE(SUBSTITUTE(CONCATENATE("",E3),"."," ")," De "," de "))</f>
        <v>LoD Parede</v>
      </c>
      <c r="O3" s="22" t="str">
        <f t="shared" ref="O3:O5" si="4">F3</f>
        <v>Parede.100</v>
      </c>
      <c r="P3" s="48" t="s">
        <v>563</v>
      </c>
      <c r="Q3" s="48" t="s">
        <v>564</v>
      </c>
      <c r="R3" s="28" t="s">
        <v>9</v>
      </c>
      <c r="S3" s="29" t="str">
        <f t="shared" si="1"/>
        <v>Projeto Básico</v>
      </c>
      <c r="T3" s="29" t="str">
        <f t="shared" si="1"/>
        <v>Paredes</v>
      </c>
      <c r="U3" s="29" t="str">
        <f t="shared" si="1"/>
        <v>LoD Parede</v>
      </c>
      <c r="V3" s="29" t="s">
        <v>101</v>
      </c>
      <c r="W3" s="1" t="str">
        <f t="shared" si="2"/>
        <v>Key.Pro.3</v>
      </c>
      <c r="X3" s="70" t="s">
        <v>551</v>
      </c>
      <c r="Y3" s="70" t="s">
        <v>552</v>
      </c>
    </row>
    <row r="4" spans="1:25" ht="6" customHeight="1" x14ac:dyDescent="0.4">
      <c r="A4" s="24">
        <v>4</v>
      </c>
      <c r="B4" s="2" t="s">
        <v>44</v>
      </c>
      <c r="C4" s="2" t="s">
        <v>558</v>
      </c>
      <c r="D4" s="2" t="s">
        <v>579</v>
      </c>
      <c r="E4" s="2" t="s">
        <v>578</v>
      </c>
      <c r="F4" s="26" t="s">
        <v>576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ref="L4:L5" si="5">CONCATENATE("", C4)</f>
        <v>Projeto.Básico</v>
      </c>
      <c r="M4" s="27" t="str">
        <f t="shared" ref="M4:M5" si="6">CONCATENATE("", D4)</f>
        <v>Paredes</v>
      </c>
      <c r="N4" s="27" t="str">
        <f t="shared" si="3"/>
        <v>LoD Parede</v>
      </c>
      <c r="O4" s="22" t="str">
        <f t="shared" si="4"/>
        <v>Parede.200</v>
      </c>
      <c r="P4" s="48" t="s">
        <v>560</v>
      </c>
      <c r="Q4" s="48" t="s">
        <v>565</v>
      </c>
      <c r="R4" s="28" t="s">
        <v>9</v>
      </c>
      <c r="S4" s="29" t="str">
        <f t="shared" ref="S4:S5" si="7">SUBSTITUTE(C4, ".", " ")</f>
        <v>Projeto Básico</v>
      </c>
      <c r="T4" s="29" t="str">
        <f t="shared" ref="T4:T5" si="8">SUBSTITUTE(D4, ".", " ")</f>
        <v>Paredes</v>
      </c>
      <c r="U4" s="29" t="str">
        <f t="shared" ref="U4:U5" si="9">SUBSTITUTE(E4, ".", " ")</f>
        <v>LoD Parede</v>
      </c>
      <c r="V4" s="29" t="s">
        <v>101</v>
      </c>
      <c r="W4" s="1" t="str">
        <f t="shared" ref="W4:W5" si="10">CONCATENATE("Key.",LEFT(C4,3),".",A4)</f>
        <v>Key.Pro.4</v>
      </c>
      <c r="X4" s="70" t="s">
        <v>551</v>
      </c>
      <c r="Y4" s="70" t="s">
        <v>552</v>
      </c>
    </row>
    <row r="5" spans="1:25" ht="6" customHeight="1" x14ac:dyDescent="0.4">
      <c r="A5" s="24">
        <v>5</v>
      </c>
      <c r="B5" s="2" t="s">
        <v>44</v>
      </c>
      <c r="C5" s="2" t="s">
        <v>558</v>
      </c>
      <c r="D5" s="2" t="s">
        <v>579</v>
      </c>
      <c r="E5" s="2" t="s">
        <v>578</v>
      </c>
      <c r="F5" s="26" t="s">
        <v>577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si="5"/>
        <v>Projeto.Básico</v>
      </c>
      <c r="M5" s="27" t="str">
        <f t="shared" si="6"/>
        <v>Paredes</v>
      </c>
      <c r="N5" s="27" t="str">
        <f t="shared" si="3"/>
        <v>LoD Parede</v>
      </c>
      <c r="O5" s="22" t="str">
        <f t="shared" si="4"/>
        <v>Parede.300</v>
      </c>
      <c r="P5" s="48" t="s">
        <v>561</v>
      </c>
      <c r="Q5" s="48" t="s">
        <v>566</v>
      </c>
      <c r="R5" s="28" t="s">
        <v>9</v>
      </c>
      <c r="S5" s="29" t="str">
        <f t="shared" si="7"/>
        <v>Projeto Básico</v>
      </c>
      <c r="T5" s="29" t="str">
        <f t="shared" si="8"/>
        <v>Paredes</v>
      </c>
      <c r="U5" s="29" t="str">
        <f t="shared" si="9"/>
        <v>LoD Parede</v>
      </c>
      <c r="V5" s="29" t="s">
        <v>101</v>
      </c>
      <c r="W5" s="1" t="str">
        <f t="shared" si="10"/>
        <v>Key.Pro.5</v>
      </c>
      <c r="X5" s="70" t="s">
        <v>551</v>
      </c>
      <c r="Y5" s="70" t="s">
        <v>552</v>
      </c>
    </row>
    <row r="6" spans="1:25" ht="6" customHeight="1" x14ac:dyDescent="0.4">
      <c r="A6" s="24">
        <v>6</v>
      </c>
      <c r="B6" s="2" t="s">
        <v>44</v>
      </c>
      <c r="C6" s="2" t="s">
        <v>558</v>
      </c>
      <c r="D6" s="2" t="s">
        <v>580</v>
      </c>
      <c r="E6" s="2" t="s">
        <v>581</v>
      </c>
      <c r="F6" s="26" t="s">
        <v>582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ref="L6" si="11">CONCATENATE("", C6)</f>
        <v>Projeto.Básico</v>
      </c>
      <c r="M6" s="27" t="str">
        <f t="shared" ref="M6" si="12">CONCATENATE("", D6)</f>
        <v>Divisórias</v>
      </c>
      <c r="N6" s="27" t="str">
        <f t="shared" ref="N6" si="13">(SUBSTITUTE(SUBSTITUTE(CONCATENATE("",E6),"."," ")," De "," de "))</f>
        <v>LoD Divisória</v>
      </c>
      <c r="O6" s="22" t="str">
        <f t="shared" ref="O6" si="14">F6</f>
        <v>Divisória.100</v>
      </c>
      <c r="P6" s="48" t="s">
        <v>585</v>
      </c>
      <c r="Q6" s="48" t="s">
        <v>588</v>
      </c>
      <c r="R6" s="28" t="s">
        <v>9</v>
      </c>
      <c r="S6" s="29" t="str">
        <f t="shared" ref="S6" si="15">SUBSTITUTE(C6, ".", " ")</f>
        <v>Projeto Básico</v>
      </c>
      <c r="T6" s="29" t="str">
        <f t="shared" ref="T6" si="16">SUBSTITUTE(D6, ".", " ")</f>
        <v>Divisórias</v>
      </c>
      <c r="U6" s="29" t="str">
        <f t="shared" ref="U6" si="17">SUBSTITUTE(E6, ".", " ")</f>
        <v>LoD Divisória</v>
      </c>
      <c r="V6" s="29" t="s">
        <v>101</v>
      </c>
      <c r="W6" s="1" t="str">
        <f t="shared" ref="W6" si="18">CONCATENATE("Key.",LEFT(C6,3),".",A6)</f>
        <v>Key.Pro.6</v>
      </c>
      <c r="X6" s="70" t="s">
        <v>551</v>
      </c>
      <c r="Y6" s="70" t="s">
        <v>552</v>
      </c>
    </row>
    <row r="7" spans="1:25" ht="6" customHeight="1" x14ac:dyDescent="0.4">
      <c r="A7" s="24">
        <v>7</v>
      </c>
      <c r="B7" s="2" t="s">
        <v>44</v>
      </c>
      <c r="C7" s="2" t="s">
        <v>558</v>
      </c>
      <c r="D7" s="2" t="s">
        <v>580</v>
      </c>
      <c r="E7" s="2" t="s">
        <v>581</v>
      </c>
      <c r="F7" s="26" t="s">
        <v>583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0"/>
        <v>Projeto.Básico</v>
      </c>
      <c r="M7" s="27" t="str">
        <f t="shared" si="0"/>
        <v>Divisórias</v>
      </c>
      <c r="N7" s="27" t="str">
        <f t="shared" ref="N7:N9" si="19">(SUBSTITUTE(SUBSTITUTE(CONCATENATE("",E7),"."," ")," De "," de "))</f>
        <v>LoD Divisória</v>
      </c>
      <c r="O7" s="22" t="str">
        <f t="shared" ref="O7:O9" si="20">F7</f>
        <v>Divisória.200</v>
      </c>
      <c r="P7" s="48" t="s">
        <v>586</v>
      </c>
      <c r="Q7" s="48" t="s">
        <v>589</v>
      </c>
      <c r="R7" s="28" t="s">
        <v>9</v>
      </c>
      <c r="S7" s="29" t="str">
        <f t="shared" si="1"/>
        <v>Projeto Básico</v>
      </c>
      <c r="T7" s="29" t="str">
        <f t="shared" si="1"/>
        <v>Divisórias</v>
      </c>
      <c r="U7" s="29" t="str">
        <f t="shared" si="1"/>
        <v>LoD Divisória</v>
      </c>
      <c r="V7" s="29" t="s">
        <v>101</v>
      </c>
      <c r="W7" s="1" t="str">
        <f t="shared" si="2"/>
        <v>Key.Pro.7</v>
      </c>
      <c r="X7" s="70" t="s">
        <v>551</v>
      </c>
      <c r="Y7" s="70" t="s">
        <v>552</v>
      </c>
    </row>
    <row r="8" spans="1:25" ht="6" customHeight="1" x14ac:dyDescent="0.4">
      <c r="A8" s="24">
        <v>8</v>
      </c>
      <c r="B8" s="2" t="s">
        <v>44</v>
      </c>
      <c r="C8" s="2" t="s">
        <v>558</v>
      </c>
      <c r="D8" s="2" t="s">
        <v>580</v>
      </c>
      <c r="E8" s="2" t="s">
        <v>581</v>
      </c>
      <c r="F8" s="26" t="s">
        <v>584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0"/>
        <v>Projeto.Básico</v>
      </c>
      <c r="M8" s="27" t="str">
        <f t="shared" si="0"/>
        <v>Divisórias</v>
      </c>
      <c r="N8" s="27" t="str">
        <f t="shared" si="19"/>
        <v>LoD Divisória</v>
      </c>
      <c r="O8" s="22" t="str">
        <f t="shared" si="20"/>
        <v>Divisória.300</v>
      </c>
      <c r="P8" s="48" t="s">
        <v>587</v>
      </c>
      <c r="Q8" s="48" t="s">
        <v>590</v>
      </c>
      <c r="R8" s="28" t="s">
        <v>9</v>
      </c>
      <c r="S8" s="29" t="str">
        <f t="shared" si="1"/>
        <v>Projeto Básico</v>
      </c>
      <c r="T8" s="29" t="str">
        <f t="shared" si="1"/>
        <v>Divisórias</v>
      </c>
      <c r="U8" s="29" t="str">
        <f t="shared" si="1"/>
        <v>LoD Divisória</v>
      </c>
      <c r="V8" s="29" t="s">
        <v>101</v>
      </c>
      <c r="W8" s="1" t="str">
        <f t="shared" si="2"/>
        <v>Key.Pro.8</v>
      </c>
      <c r="X8" s="70" t="s">
        <v>551</v>
      </c>
      <c r="Y8" s="70" t="s">
        <v>552</v>
      </c>
    </row>
    <row r="9" spans="1:25" ht="6" customHeight="1" x14ac:dyDescent="0.4">
      <c r="A9" s="24">
        <v>9</v>
      </c>
      <c r="B9" s="2" t="s">
        <v>44</v>
      </c>
      <c r="C9" s="25" t="s">
        <v>267</v>
      </c>
      <c r="D9" s="2" t="s">
        <v>264</v>
      </c>
      <c r="E9" s="2" t="s">
        <v>559</v>
      </c>
      <c r="F9" s="26" t="s">
        <v>572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si="19"/>
        <v>Núcleo</v>
      </c>
      <c r="O9" s="22" t="str">
        <f t="shared" si="20"/>
        <v>Núcleo.Parede</v>
      </c>
      <c r="P9" s="48" t="s">
        <v>573</v>
      </c>
      <c r="Q9" s="48" t="s">
        <v>574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Núcleo</v>
      </c>
      <c r="V9" s="29" t="s">
        <v>101</v>
      </c>
      <c r="W9" s="1" t="str">
        <f t="shared" si="2"/>
        <v>Key.Par.9</v>
      </c>
      <c r="X9" s="70" t="s">
        <v>562</v>
      </c>
      <c r="Y9" s="70" t="s">
        <v>552</v>
      </c>
    </row>
    <row r="10" spans="1:25" ht="7.2" customHeight="1" x14ac:dyDescent="0.4">
      <c r="A10" s="24">
        <v>10</v>
      </c>
      <c r="B10" s="2" t="s">
        <v>44</v>
      </c>
      <c r="C10" s="25" t="s">
        <v>267</v>
      </c>
      <c r="D10" s="2" t="s">
        <v>264</v>
      </c>
      <c r="E10" s="2" t="s">
        <v>219</v>
      </c>
      <c r="F10" s="2" t="s">
        <v>237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si="0"/>
        <v>Parede</v>
      </c>
      <c r="M10" s="27" t="str">
        <f t="shared" si="0"/>
        <v>Composição</v>
      </c>
      <c r="N10" s="27" t="str">
        <f t="shared" ref="N10:N24" si="21">(SUBSTITUTE(SUBSTITUTE(CONCATENATE("",E10),"."," ")," De "," de "))</f>
        <v>Argamassa</v>
      </c>
      <c r="O10" s="22" t="str">
        <f t="shared" ref="O10:O24" si="22">F10</f>
        <v>Assentamento</v>
      </c>
      <c r="P10" s="22" t="s">
        <v>223</v>
      </c>
      <c r="Q10" s="46" t="s">
        <v>229</v>
      </c>
      <c r="R10" s="28" t="s">
        <v>9</v>
      </c>
      <c r="S10" s="29" t="str">
        <f t="shared" si="1"/>
        <v>Parede</v>
      </c>
      <c r="T10" s="29" t="str">
        <f t="shared" si="1"/>
        <v>Composição</v>
      </c>
      <c r="U10" s="29" t="str">
        <f t="shared" si="1"/>
        <v>Argamassa</v>
      </c>
      <c r="V10" s="29" t="s">
        <v>101</v>
      </c>
      <c r="W10" s="1" t="str">
        <f t="shared" si="2"/>
        <v>Key.Par.10</v>
      </c>
      <c r="X10" s="70" t="s">
        <v>555</v>
      </c>
      <c r="Y10" s="70" t="s">
        <v>553</v>
      </c>
    </row>
    <row r="11" spans="1:25" ht="7.2" customHeight="1" x14ac:dyDescent="0.4">
      <c r="A11" s="24">
        <v>11</v>
      </c>
      <c r="B11" s="2" t="s">
        <v>44</v>
      </c>
      <c r="C11" s="25" t="s">
        <v>267</v>
      </c>
      <c r="D11" s="2" t="s">
        <v>264</v>
      </c>
      <c r="E11" s="2" t="s">
        <v>219</v>
      </c>
      <c r="F11" s="2" t="s">
        <v>238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si="0"/>
        <v>Parede</v>
      </c>
      <c r="M11" s="27" t="str">
        <f t="shared" si="0"/>
        <v>Composição</v>
      </c>
      <c r="N11" s="27" t="str">
        <f t="shared" si="21"/>
        <v>Argamassa</v>
      </c>
      <c r="O11" s="22" t="str">
        <f t="shared" si="22"/>
        <v>Chapisco</v>
      </c>
      <c r="P11" s="22" t="s">
        <v>224</v>
      </c>
      <c r="Q11" s="46" t="s">
        <v>230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Argamassa</v>
      </c>
      <c r="V11" s="29" t="s">
        <v>101</v>
      </c>
      <c r="W11" s="1" t="str">
        <f t="shared" si="2"/>
        <v>Key.Par.11</v>
      </c>
      <c r="X11" s="70" t="s">
        <v>555</v>
      </c>
      <c r="Y11" s="70" t="s">
        <v>553</v>
      </c>
    </row>
    <row r="12" spans="1:25" ht="7.2" customHeight="1" x14ac:dyDescent="0.4">
      <c r="A12" s="24">
        <v>12</v>
      </c>
      <c r="B12" s="2" t="s">
        <v>44</v>
      </c>
      <c r="C12" s="25" t="s">
        <v>267</v>
      </c>
      <c r="D12" s="2" t="s">
        <v>264</v>
      </c>
      <c r="E12" s="2" t="s">
        <v>219</v>
      </c>
      <c r="F12" s="2" t="s">
        <v>239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si="0"/>
        <v>Parede</v>
      </c>
      <c r="M12" s="27" t="str">
        <f t="shared" si="0"/>
        <v>Composição</v>
      </c>
      <c r="N12" s="27" t="str">
        <f t="shared" si="21"/>
        <v>Argamassa</v>
      </c>
      <c r="O12" s="22" t="str">
        <f t="shared" si="22"/>
        <v>Emboço</v>
      </c>
      <c r="P12" s="22" t="s">
        <v>225</v>
      </c>
      <c r="Q12" s="46" t="s">
        <v>231</v>
      </c>
      <c r="R12" s="28" t="s">
        <v>9</v>
      </c>
      <c r="S12" s="29" t="str">
        <f t="shared" si="1"/>
        <v>Parede</v>
      </c>
      <c r="T12" s="29" t="str">
        <f t="shared" si="1"/>
        <v>Composição</v>
      </c>
      <c r="U12" s="29" t="str">
        <f t="shared" si="1"/>
        <v>Argamassa</v>
      </c>
      <c r="V12" s="29" t="s">
        <v>101</v>
      </c>
      <c r="W12" s="1" t="str">
        <f t="shared" si="2"/>
        <v>Key.Par.12</v>
      </c>
      <c r="X12" s="70" t="s">
        <v>555</v>
      </c>
      <c r="Y12" s="70" t="s">
        <v>553</v>
      </c>
    </row>
    <row r="13" spans="1:25" ht="7.2" customHeight="1" x14ac:dyDescent="0.4">
      <c r="A13" s="24">
        <v>13</v>
      </c>
      <c r="B13" s="2" t="s">
        <v>44</v>
      </c>
      <c r="C13" s="25" t="s">
        <v>267</v>
      </c>
      <c r="D13" s="2" t="s">
        <v>264</v>
      </c>
      <c r="E13" s="2" t="s">
        <v>219</v>
      </c>
      <c r="F13" s="2" t="s">
        <v>240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0"/>
        <v>Parede</v>
      </c>
      <c r="M13" s="27" t="str">
        <f t="shared" si="0"/>
        <v>Composição</v>
      </c>
      <c r="N13" s="27" t="str">
        <f t="shared" si="21"/>
        <v>Argamassa</v>
      </c>
      <c r="O13" s="22" t="str">
        <f t="shared" si="22"/>
        <v>Reboco</v>
      </c>
      <c r="P13" s="22" t="s">
        <v>226</v>
      </c>
      <c r="Q13" s="46" t="s">
        <v>232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Argamassa</v>
      </c>
      <c r="V13" s="29" t="s">
        <v>101</v>
      </c>
      <c r="W13" s="1" t="str">
        <f t="shared" si="2"/>
        <v>Key.Par.13</v>
      </c>
      <c r="X13" s="70" t="s">
        <v>555</v>
      </c>
      <c r="Y13" s="70" t="s">
        <v>553</v>
      </c>
    </row>
    <row r="14" spans="1:25" ht="7.2" customHeight="1" x14ac:dyDescent="0.4">
      <c r="A14" s="24">
        <v>14</v>
      </c>
      <c r="B14" s="2" t="s">
        <v>44</v>
      </c>
      <c r="C14" s="25" t="s">
        <v>267</v>
      </c>
      <c r="D14" s="2" t="s">
        <v>264</v>
      </c>
      <c r="E14" s="2" t="s">
        <v>219</v>
      </c>
      <c r="F14" s="26" t="s">
        <v>257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si="0"/>
        <v>Parede</v>
      </c>
      <c r="M14" s="27" t="str">
        <f t="shared" si="0"/>
        <v>Composição</v>
      </c>
      <c r="N14" s="27" t="str">
        <f t="shared" si="21"/>
        <v>Argamassa</v>
      </c>
      <c r="O14" s="22" t="str">
        <f t="shared" si="22"/>
        <v>Niveladora</v>
      </c>
      <c r="P14" s="48" t="s">
        <v>241</v>
      </c>
      <c r="Q14" s="46" t="s">
        <v>242</v>
      </c>
      <c r="R14" s="28" t="s">
        <v>9</v>
      </c>
      <c r="S14" s="29" t="str">
        <f t="shared" si="1"/>
        <v>Parede</v>
      </c>
      <c r="T14" s="29" t="str">
        <f t="shared" si="1"/>
        <v>Composição</v>
      </c>
      <c r="U14" s="29" t="str">
        <f t="shared" si="1"/>
        <v>Argamassa</v>
      </c>
      <c r="V14" s="29" t="s">
        <v>101</v>
      </c>
      <c r="W14" s="1" t="str">
        <f t="shared" si="2"/>
        <v>Key.Par.14</v>
      </c>
      <c r="X14" s="70" t="s">
        <v>555</v>
      </c>
      <c r="Y14" s="70" t="s">
        <v>553</v>
      </c>
    </row>
    <row r="15" spans="1:25" ht="7.2" customHeight="1" x14ac:dyDescent="0.4">
      <c r="A15" s="24">
        <v>15</v>
      </c>
      <c r="B15" s="2" t="s">
        <v>44</v>
      </c>
      <c r="C15" s="25" t="s">
        <v>267</v>
      </c>
      <c r="D15" s="2" t="s">
        <v>264</v>
      </c>
      <c r="E15" s="2" t="s">
        <v>219</v>
      </c>
      <c r="F15" s="26" t="s">
        <v>220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si="0"/>
        <v>Parede</v>
      </c>
      <c r="M15" s="27" t="str">
        <f t="shared" si="0"/>
        <v>Composição</v>
      </c>
      <c r="N15" s="27" t="str">
        <f t="shared" si="21"/>
        <v>Argamassa</v>
      </c>
      <c r="O15" s="22" t="str">
        <f t="shared" si="22"/>
        <v>Colante</v>
      </c>
      <c r="P15" s="48" t="s">
        <v>236</v>
      </c>
      <c r="Q15" s="46" t="s">
        <v>235</v>
      </c>
      <c r="R15" s="28" t="s">
        <v>9</v>
      </c>
      <c r="S15" s="29" t="str">
        <f t="shared" si="1"/>
        <v>Parede</v>
      </c>
      <c r="T15" s="29" t="str">
        <f t="shared" si="1"/>
        <v>Composição</v>
      </c>
      <c r="U15" s="29" t="str">
        <f t="shared" si="1"/>
        <v>Argamassa</v>
      </c>
      <c r="V15" s="29" t="s">
        <v>101</v>
      </c>
      <c r="W15" s="1" t="str">
        <f t="shared" si="2"/>
        <v>Key.Par.15</v>
      </c>
      <c r="X15" s="70" t="s">
        <v>555</v>
      </c>
      <c r="Y15" s="70" t="s">
        <v>553</v>
      </c>
    </row>
    <row r="16" spans="1:25" ht="7.2" customHeight="1" x14ac:dyDescent="0.4">
      <c r="A16" s="24">
        <v>16</v>
      </c>
      <c r="B16" s="2" t="s">
        <v>44</v>
      </c>
      <c r="C16" s="25" t="s">
        <v>267</v>
      </c>
      <c r="D16" s="2" t="s">
        <v>264</v>
      </c>
      <c r="E16" s="2" t="s">
        <v>219</v>
      </c>
      <c r="F16" s="26" t="s">
        <v>221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si="0"/>
        <v>Parede</v>
      </c>
      <c r="M16" s="27" t="str">
        <f t="shared" si="0"/>
        <v>Composição</v>
      </c>
      <c r="N16" s="27" t="str">
        <f t="shared" si="21"/>
        <v>Argamassa</v>
      </c>
      <c r="O16" s="22" t="str">
        <f t="shared" si="22"/>
        <v>Graute</v>
      </c>
      <c r="P16" s="48" t="s">
        <v>227</v>
      </c>
      <c r="Q16" s="46" t="s">
        <v>233</v>
      </c>
      <c r="R16" s="28" t="s">
        <v>9</v>
      </c>
      <c r="S16" s="29" t="str">
        <f t="shared" si="1"/>
        <v>Parede</v>
      </c>
      <c r="T16" s="29" t="str">
        <f t="shared" si="1"/>
        <v>Composição</v>
      </c>
      <c r="U16" s="29" t="str">
        <f t="shared" si="1"/>
        <v>Argamassa</v>
      </c>
      <c r="V16" s="29" t="s">
        <v>101</v>
      </c>
      <c r="W16" s="1" t="str">
        <f t="shared" si="2"/>
        <v>Key.Par.16</v>
      </c>
      <c r="X16" s="70" t="s">
        <v>555</v>
      </c>
      <c r="Y16" s="70" t="s">
        <v>553</v>
      </c>
    </row>
    <row r="17" spans="1:25" ht="7.2" customHeight="1" x14ac:dyDescent="0.4">
      <c r="A17" s="24">
        <v>17</v>
      </c>
      <c r="B17" s="2" t="s">
        <v>44</v>
      </c>
      <c r="C17" s="25" t="s">
        <v>267</v>
      </c>
      <c r="D17" s="2" t="s">
        <v>264</v>
      </c>
      <c r="E17" s="2" t="s">
        <v>219</v>
      </c>
      <c r="F17" s="26" t="s">
        <v>222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0"/>
        <v>Parede</v>
      </c>
      <c r="M17" s="27" t="str">
        <f t="shared" si="0"/>
        <v>Composição</v>
      </c>
      <c r="N17" s="27" t="str">
        <f t="shared" si="21"/>
        <v>Argamassa</v>
      </c>
      <c r="O17" s="22" t="str">
        <f t="shared" si="22"/>
        <v>Polimérica</v>
      </c>
      <c r="P17" s="48" t="s">
        <v>228</v>
      </c>
      <c r="Q17" s="46" t="s">
        <v>234</v>
      </c>
      <c r="R17" s="28" t="s">
        <v>9</v>
      </c>
      <c r="S17" s="29" t="str">
        <f t="shared" si="1"/>
        <v>Parede</v>
      </c>
      <c r="T17" s="29" t="str">
        <f t="shared" si="1"/>
        <v>Composição</v>
      </c>
      <c r="U17" s="29" t="str">
        <f t="shared" si="1"/>
        <v>Argamassa</v>
      </c>
      <c r="V17" s="29" t="s">
        <v>101</v>
      </c>
      <c r="W17" s="1" t="str">
        <f t="shared" si="2"/>
        <v>Key.Par.17</v>
      </c>
      <c r="X17" s="70" t="s">
        <v>555</v>
      </c>
      <c r="Y17" s="70" t="s">
        <v>553</v>
      </c>
    </row>
    <row r="18" spans="1:25" ht="7.2" customHeight="1" x14ac:dyDescent="0.4">
      <c r="A18" s="24">
        <v>18</v>
      </c>
      <c r="B18" s="2" t="s">
        <v>44</v>
      </c>
      <c r="C18" s="25" t="s">
        <v>267</v>
      </c>
      <c r="D18" s="2" t="s">
        <v>264</v>
      </c>
      <c r="E18" s="2" t="s">
        <v>219</v>
      </c>
      <c r="F18" s="26" t="s">
        <v>321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0"/>
        <v>Parede</v>
      </c>
      <c r="M18" s="27" t="str">
        <f t="shared" si="0"/>
        <v>Composição</v>
      </c>
      <c r="N18" s="27" t="str">
        <f t="shared" si="21"/>
        <v>Argamassa</v>
      </c>
      <c r="O18" s="22" t="str">
        <f t="shared" si="22"/>
        <v>Rejunte</v>
      </c>
      <c r="P18" s="48" t="s">
        <v>325</v>
      </c>
      <c r="Q18" s="46" t="s">
        <v>326</v>
      </c>
      <c r="R18" s="28" t="s">
        <v>9</v>
      </c>
      <c r="S18" s="29" t="str">
        <f t="shared" si="1"/>
        <v>Parede</v>
      </c>
      <c r="T18" s="29" t="str">
        <f t="shared" si="1"/>
        <v>Composição</v>
      </c>
      <c r="U18" s="29" t="str">
        <f t="shared" si="1"/>
        <v>Argamassa</v>
      </c>
      <c r="V18" s="29" t="s">
        <v>101</v>
      </c>
      <c r="W18" s="1" t="str">
        <f t="shared" si="2"/>
        <v>Key.Par.18</v>
      </c>
      <c r="X18" s="70" t="s">
        <v>555</v>
      </c>
      <c r="Y18" s="70" t="s">
        <v>553</v>
      </c>
    </row>
    <row r="19" spans="1:25" ht="7.2" customHeight="1" x14ac:dyDescent="0.4">
      <c r="A19" s="24">
        <v>19</v>
      </c>
      <c r="B19" s="2" t="s">
        <v>44</v>
      </c>
      <c r="C19" s="25" t="s">
        <v>267</v>
      </c>
      <c r="D19" s="2" t="s">
        <v>264</v>
      </c>
      <c r="E19" s="2" t="s">
        <v>219</v>
      </c>
      <c r="F19" s="26" t="s">
        <v>515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si="0"/>
        <v>Parede</v>
      </c>
      <c r="M19" s="27" t="str">
        <f t="shared" si="0"/>
        <v>Composição</v>
      </c>
      <c r="N19" s="27" t="str">
        <f t="shared" si="21"/>
        <v>Argamassa</v>
      </c>
      <c r="O19" s="22" t="str">
        <f t="shared" si="22"/>
        <v>Baritada</v>
      </c>
      <c r="P19" s="48" t="s">
        <v>519</v>
      </c>
      <c r="Q19" s="48" t="s">
        <v>520</v>
      </c>
      <c r="R19" s="28" t="s">
        <v>9</v>
      </c>
      <c r="S19" s="29" t="str">
        <f t="shared" si="1"/>
        <v>Parede</v>
      </c>
      <c r="T19" s="29" t="str">
        <f t="shared" si="1"/>
        <v>Composição</v>
      </c>
      <c r="U19" s="29" t="str">
        <f t="shared" si="1"/>
        <v>Argamassa</v>
      </c>
      <c r="V19" s="29" t="s">
        <v>101</v>
      </c>
      <c r="W19" s="1" t="str">
        <f t="shared" si="2"/>
        <v>Key.Par.19</v>
      </c>
      <c r="X19" s="70" t="s">
        <v>557</v>
      </c>
      <c r="Y19" s="70" t="s">
        <v>553</v>
      </c>
    </row>
    <row r="20" spans="1:25" ht="6" customHeight="1" x14ac:dyDescent="0.4">
      <c r="A20" s="24">
        <v>20</v>
      </c>
      <c r="B20" s="2" t="s">
        <v>44</v>
      </c>
      <c r="C20" s="25" t="s">
        <v>267</v>
      </c>
      <c r="D20" s="2" t="s">
        <v>264</v>
      </c>
      <c r="E20" s="2" t="s">
        <v>250</v>
      </c>
      <c r="F20" s="26" t="s">
        <v>534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ref="L20:L24" si="23">CONCATENATE("", C20)</f>
        <v>Parede</v>
      </c>
      <c r="M20" s="27" t="str">
        <f t="shared" ref="M20:M24" si="24">CONCATENATE("", D20)</f>
        <v>Composição</v>
      </c>
      <c r="N20" s="27" t="str">
        <f t="shared" si="21"/>
        <v>Cola</v>
      </c>
      <c r="O20" s="22" t="str">
        <f t="shared" si="22"/>
        <v>Para.Madeira</v>
      </c>
      <c r="P20" s="48" t="s">
        <v>535</v>
      </c>
      <c r="Q20" s="48" t="s">
        <v>536</v>
      </c>
      <c r="R20" s="28" t="s">
        <v>9</v>
      </c>
      <c r="S20" s="29" t="str">
        <f t="shared" ref="S20:S24" si="25">SUBSTITUTE(C20, ".", " ")</f>
        <v>Parede</v>
      </c>
      <c r="T20" s="29" t="str">
        <f t="shared" ref="T20:T24" si="26">SUBSTITUTE(D20, ".", " ")</f>
        <v>Composição</v>
      </c>
      <c r="U20" s="29" t="str">
        <f t="shared" ref="U20:U24" si="27">SUBSTITUTE(E20, ".", " ")</f>
        <v>Cola</v>
      </c>
      <c r="V20" s="29" t="s">
        <v>101</v>
      </c>
      <c r="W20" s="1" t="str">
        <f t="shared" ref="W20:W24" si="28">CONCATENATE("Key.",LEFT(C20,3),".",A20)</f>
        <v>Key.Par.20</v>
      </c>
      <c r="X20" s="70" t="s">
        <v>9</v>
      </c>
      <c r="Y20" s="70" t="s">
        <v>9</v>
      </c>
    </row>
    <row r="21" spans="1:25" ht="6" customHeight="1" x14ac:dyDescent="0.4">
      <c r="A21" s="24">
        <v>21</v>
      </c>
      <c r="B21" s="2" t="s">
        <v>44</v>
      </c>
      <c r="C21" s="25" t="s">
        <v>267</v>
      </c>
      <c r="D21" s="2" t="s">
        <v>264</v>
      </c>
      <c r="E21" s="2" t="s">
        <v>250</v>
      </c>
      <c r="F21" s="26" t="s">
        <v>537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23"/>
        <v>Parede</v>
      </c>
      <c r="M21" s="27" t="str">
        <f t="shared" si="24"/>
        <v>Composição</v>
      </c>
      <c r="N21" s="27" t="str">
        <f t="shared" si="21"/>
        <v>Cola</v>
      </c>
      <c r="O21" s="22" t="str">
        <f t="shared" si="22"/>
        <v>Para.Metais</v>
      </c>
      <c r="P21" s="48" t="s">
        <v>538</v>
      </c>
      <c r="Q21" s="48" t="s">
        <v>539</v>
      </c>
      <c r="R21" s="28" t="s">
        <v>9</v>
      </c>
      <c r="S21" s="29" t="str">
        <f t="shared" si="25"/>
        <v>Parede</v>
      </c>
      <c r="T21" s="29" t="str">
        <f t="shared" si="26"/>
        <v>Composição</v>
      </c>
      <c r="U21" s="29" t="str">
        <f t="shared" si="27"/>
        <v>Cola</v>
      </c>
      <c r="V21" s="29" t="s">
        <v>101</v>
      </c>
      <c r="W21" s="1" t="str">
        <f t="shared" si="28"/>
        <v>Key.Par.21</v>
      </c>
      <c r="X21" s="70" t="s">
        <v>9</v>
      </c>
      <c r="Y21" s="70" t="s">
        <v>9</v>
      </c>
    </row>
    <row r="22" spans="1:25" ht="6" customHeight="1" x14ac:dyDescent="0.4">
      <c r="A22" s="24">
        <v>22</v>
      </c>
      <c r="B22" s="2" t="s">
        <v>44</v>
      </c>
      <c r="C22" s="25" t="s">
        <v>267</v>
      </c>
      <c r="D22" s="2" t="s">
        <v>264</v>
      </c>
      <c r="E22" s="2" t="s">
        <v>250</v>
      </c>
      <c r="F22" s="26" t="s">
        <v>540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23"/>
        <v>Parede</v>
      </c>
      <c r="M22" s="27" t="str">
        <f t="shared" si="24"/>
        <v>Composição</v>
      </c>
      <c r="N22" s="27" t="str">
        <f t="shared" si="21"/>
        <v>Cola</v>
      </c>
      <c r="O22" s="22" t="str">
        <f t="shared" si="22"/>
        <v>Para.Texteis</v>
      </c>
      <c r="P22" s="48" t="s">
        <v>541</v>
      </c>
      <c r="Q22" s="48" t="s">
        <v>542</v>
      </c>
      <c r="R22" s="28" t="s">
        <v>9</v>
      </c>
      <c r="S22" s="29" t="str">
        <f t="shared" si="25"/>
        <v>Parede</v>
      </c>
      <c r="T22" s="29" t="str">
        <f t="shared" si="26"/>
        <v>Composição</v>
      </c>
      <c r="U22" s="29" t="str">
        <f t="shared" si="27"/>
        <v>Cola</v>
      </c>
      <c r="V22" s="29" t="s">
        <v>101</v>
      </c>
      <c r="W22" s="1" t="str">
        <f t="shared" si="28"/>
        <v>Key.Par.22</v>
      </c>
      <c r="X22" s="70" t="s">
        <v>9</v>
      </c>
      <c r="Y22" s="70" t="s">
        <v>9</v>
      </c>
    </row>
    <row r="23" spans="1:25" ht="6" customHeight="1" x14ac:dyDescent="0.4">
      <c r="A23" s="24">
        <v>23</v>
      </c>
      <c r="B23" s="2" t="s">
        <v>44</v>
      </c>
      <c r="C23" s="25" t="s">
        <v>267</v>
      </c>
      <c r="D23" s="2" t="s">
        <v>264</v>
      </c>
      <c r="E23" s="2" t="s">
        <v>250</v>
      </c>
      <c r="F23" s="26" t="s">
        <v>543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23"/>
        <v>Parede</v>
      </c>
      <c r="M23" s="27" t="str">
        <f t="shared" si="24"/>
        <v>Composição</v>
      </c>
      <c r="N23" s="27" t="str">
        <f t="shared" si="21"/>
        <v>Cola</v>
      </c>
      <c r="O23" s="22" t="str">
        <f t="shared" si="22"/>
        <v>Para.Espumas</v>
      </c>
      <c r="P23" s="48" t="s">
        <v>544</v>
      </c>
      <c r="Q23" s="48" t="s">
        <v>545</v>
      </c>
      <c r="R23" s="28" t="s">
        <v>9</v>
      </c>
      <c r="S23" s="29" t="str">
        <f t="shared" si="25"/>
        <v>Parede</v>
      </c>
      <c r="T23" s="29" t="str">
        <f t="shared" si="26"/>
        <v>Composição</v>
      </c>
      <c r="U23" s="29" t="str">
        <f t="shared" si="27"/>
        <v>Cola</v>
      </c>
      <c r="V23" s="29" t="s">
        <v>101</v>
      </c>
      <c r="W23" s="1" t="str">
        <f t="shared" si="28"/>
        <v>Key.Par.23</v>
      </c>
      <c r="X23" s="70" t="s">
        <v>9</v>
      </c>
      <c r="Y23" s="70" t="s">
        <v>9</v>
      </c>
    </row>
    <row r="24" spans="1:25" ht="6" customHeight="1" x14ac:dyDescent="0.4">
      <c r="A24" s="24">
        <v>24</v>
      </c>
      <c r="B24" s="2" t="s">
        <v>44</v>
      </c>
      <c r="C24" s="25" t="s">
        <v>267</v>
      </c>
      <c r="D24" s="2" t="s">
        <v>264</v>
      </c>
      <c r="E24" s="2" t="s">
        <v>250</v>
      </c>
      <c r="F24" s="26" t="s">
        <v>546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si="23"/>
        <v>Parede</v>
      </c>
      <c r="M24" s="27" t="str">
        <f t="shared" si="24"/>
        <v>Composição</v>
      </c>
      <c r="N24" s="27" t="str">
        <f t="shared" si="21"/>
        <v>Cola</v>
      </c>
      <c r="O24" s="22" t="str">
        <f t="shared" si="22"/>
        <v>Para.Louças</v>
      </c>
      <c r="P24" s="48" t="s">
        <v>547</v>
      </c>
      <c r="Q24" s="48" t="s">
        <v>548</v>
      </c>
      <c r="R24" s="28" t="s">
        <v>9</v>
      </c>
      <c r="S24" s="29" t="str">
        <f t="shared" si="25"/>
        <v>Parede</v>
      </c>
      <c r="T24" s="29" t="str">
        <f t="shared" si="26"/>
        <v>Composição</v>
      </c>
      <c r="U24" s="29" t="str">
        <f t="shared" si="27"/>
        <v>Cola</v>
      </c>
      <c r="V24" s="29" t="s">
        <v>101</v>
      </c>
      <c r="W24" s="1" t="str">
        <f t="shared" si="28"/>
        <v>Key.Par.24</v>
      </c>
      <c r="X24" s="70" t="s">
        <v>9</v>
      </c>
      <c r="Y24" s="70" t="s">
        <v>9</v>
      </c>
    </row>
    <row r="25" spans="1:25" ht="7.2" customHeight="1" x14ac:dyDescent="0.4">
      <c r="A25" s="24">
        <v>25</v>
      </c>
      <c r="B25" s="2" t="s">
        <v>44</v>
      </c>
      <c r="C25" s="25" t="s">
        <v>267</v>
      </c>
      <c r="D25" s="2" t="s">
        <v>264</v>
      </c>
      <c r="E25" s="2" t="s">
        <v>339</v>
      </c>
      <c r="F25" s="2" t="s">
        <v>341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ref="L25" si="29">CONCATENATE("", C25)</f>
        <v>Parede</v>
      </c>
      <c r="M25" s="27" t="str">
        <f t="shared" ref="M25" si="30">CONCATENATE("", D25)</f>
        <v>Composição</v>
      </c>
      <c r="N25" s="27" t="str">
        <f t="shared" ref="N25" si="31">(SUBSTITUTE(SUBSTITUTE(CONCATENATE("",E25),"."," ")," De "," de "))</f>
        <v>Pré Fabricado</v>
      </c>
      <c r="O25" s="22" t="str">
        <f t="shared" ref="O25" si="32">F25</f>
        <v>Painel.Maciço</v>
      </c>
      <c r="P25" s="22" t="s">
        <v>343</v>
      </c>
      <c r="Q25" s="46" t="s">
        <v>567</v>
      </c>
      <c r="R25" s="28" t="s">
        <v>9</v>
      </c>
      <c r="S25" s="29" t="str">
        <f t="shared" ref="S25" si="33">SUBSTITUTE(C25, ".", " ")</f>
        <v>Parede</v>
      </c>
      <c r="T25" s="29" t="str">
        <f t="shared" ref="T25" si="34">SUBSTITUTE(D25, ".", " ")</f>
        <v>Composição</v>
      </c>
      <c r="U25" s="29" t="str">
        <f t="shared" ref="U25" si="35">SUBSTITUTE(E25, ".", " ")</f>
        <v>Pré Fabricado</v>
      </c>
      <c r="V25" s="29" t="s">
        <v>101</v>
      </c>
      <c r="W25" s="1" t="str">
        <f t="shared" si="2"/>
        <v>Key.Par.25</v>
      </c>
      <c r="X25" s="70" t="s">
        <v>551</v>
      </c>
      <c r="Y25" s="70" t="s">
        <v>552</v>
      </c>
    </row>
    <row r="26" spans="1:25" ht="7.2" customHeight="1" x14ac:dyDescent="0.4">
      <c r="A26" s="24">
        <v>26</v>
      </c>
      <c r="B26" s="2" t="s">
        <v>44</v>
      </c>
      <c r="C26" s="25" t="s">
        <v>267</v>
      </c>
      <c r="D26" s="2" t="s">
        <v>264</v>
      </c>
      <c r="E26" s="2" t="s">
        <v>339</v>
      </c>
      <c r="F26" s="2" t="s">
        <v>340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0"/>
        <v>Parede</v>
      </c>
      <c r="M26" s="27" t="str">
        <f t="shared" si="0"/>
        <v>Composição</v>
      </c>
      <c r="N26" s="27" t="str">
        <f t="shared" ref="N26" si="36">(SUBSTITUTE(SUBSTITUTE(CONCATENATE("",E26),"."," ")," De "," de "))</f>
        <v>Pré Fabricado</v>
      </c>
      <c r="O26" s="22" t="str">
        <f t="shared" ref="O26" si="37">F26</f>
        <v>Painel.Alveolar</v>
      </c>
      <c r="P26" s="22" t="s">
        <v>342</v>
      </c>
      <c r="Q26" s="46" t="s">
        <v>568</v>
      </c>
      <c r="R26" s="28" t="s">
        <v>9</v>
      </c>
      <c r="S26" s="29" t="str">
        <f t="shared" si="1"/>
        <v>Parede</v>
      </c>
      <c r="T26" s="29" t="str">
        <f t="shared" si="1"/>
        <v>Composição</v>
      </c>
      <c r="U26" s="29" t="str">
        <f t="shared" si="1"/>
        <v>Pré Fabricado</v>
      </c>
      <c r="V26" s="29" t="s">
        <v>101</v>
      </c>
      <c r="W26" s="1" t="str">
        <f t="shared" si="2"/>
        <v>Key.Par.26</v>
      </c>
      <c r="X26" s="70" t="s">
        <v>551</v>
      </c>
      <c r="Y26" s="70" t="s">
        <v>552</v>
      </c>
    </row>
    <row r="27" spans="1:25" ht="7.2" customHeight="1" x14ac:dyDescent="0.4">
      <c r="A27" s="24">
        <v>27</v>
      </c>
      <c r="B27" s="2" t="s">
        <v>44</v>
      </c>
      <c r="C27" s="25" t="s">
        <v>267</v>
      </c>
      <c r="D27" s="2" t="s">
        <v>264</v>
      </c>
      <c r="E27" s="2" t="s">
        <v>311</v>
      </c>
      <c r="F27" s="2" t="s">
        <v>314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:L30" si="38">CONCATENATE("", C27)</f>
        <v>Parede</v>
      </c>
      <c r="M27" s="27" t="str">
        <f t="shared" ref="M27:M30" si="39">CONCATENATE("", D27)</f>
        <v>Composição</v>
      </c>
      <c r="N27" s="27" t="str">
        <f t="shared" ref="N27:N30" si="40">(SUBSTITUTE(SUBSTITUTE(CONCATENATE("",E27),"."," ")," De "," de "))</f>
        <v>Concreto Armado</v>
      </c>
      <c r="O27" s="22" t="str">
        <f t="shared" ref="O27:O30" si="41">F27</f>
        <v>Parede.CA</v>
      </c>
      <c r="P27" s="22" t="s">
        <v>313</v>
      </c>
      <c r="Q27" s="46" t="s">
        <v>569</v>
      </c>
      <c r="R27" s="28" t="s">
        <v>9</v>
      </c>
      <c r="S27" s="29" t="str">
        <f t="shared" ref="S27:S30" si="42">SUBSTITUTE(C27, ".", " ")</f>
        <v>Parede</v>
      </c>
      <c r="T27" s="29" t="str">
        <f t="shared" ref="T27:T30" si="43">SUBSTITUTE(D27, ".", " ")</f>
        <v>Composição</v>
      </c>
      <c r="U27" s="29" t="str">
        <f t="shared" ref="U27:U30" si="44">SUBSTITUTE(E27, ".", " ")</f>
        <v>Concreto Armado</v>
      </c>
      <c r="V27" s="29" t="s">
        <v>101</v>
      </c>
      <c r="W27" s="1" t="str">
        <f t="shared" si="2"/>
        <v>Key.Par.27</v>
      </c>
      <c r="X27" s="70" t="s">
        <v>556</v>
      </c>
      <c r="Y27" s="70" t="s">
        <v>552</v>
      </c>
    </row>
    <row r="28" spans="1:25" ht="7.2" customHeight="1" x14ac:dyDescent="0.4">
      <c r="A28" s="24">
        <v>28</v>
      </c>
      <c r="B28" s="2" t="s">
        <v>44</v>
      </c>
      <c r="C28" s="25" t="s">
        <v>267</v>
      </c>
      <c r="D28" s="2" t="s">
        <v>264</v>
      </c>
      <c r="E28" s="2" t="s">
        <v>269</v>
      </c>
      <c r="F28" s="2" t="s">
        <v>301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si="38"/>
        <v>Parede</v>
      </c>
      <c r="M28" s="27" t="str">
        <f t="shared" si="39"/>
        <v>Composição</v>
      </c>
      <c r="N28" s="27" t="str">
        <f t="shared" si="40"/>
        <v>Bloco Concreto</v>
      </c>
      <c r="O28" s="22" t="str">
        <f t="shared" si="41"/>
        <v>Bloco.CCA</v>
      </c>
      <c r="P28" s="22" t="s">
        <v>305</v>
      </c>
      <c r="Q28" s="46" t="s">
        <v>304</v>
      </c>
      <c r="R28" s="28" t="s">
        <v>9</v>
      </c>
      <c r="S28" s="29" t="str">
        <f t="shared" si="42"/>
        <v>Parede</v>
      </c>
      <c r="T28" s="29" t="str">
        <f t="shared" si="43"/>
        <v>Composição</v>
      </c>
      <c r="U28" s="29" t="str">
        <f t="shared" si="44"/>
        <v>Bloco Concreto</v>
      </c>
      <c r="V28" s="29" t="s">
        <v>101</v>
      </c>
      <c r="W28" s="1" t="str">
        <f t="shared" si="2"/>
        <v>Key.Par.28</v>
      </c>
      <c r="X28" s="70" t="s">
        <v>556</v>
      </c>
      <c r="Y28" s="70" t="s">
        <v>552</v>
      </c>
    </row>
    <row r="29" spans="1:25" ht="7.2" customHeight="1" x14ac:dyDescent="0.4">
      <c r="A29" s="24">
        <v>29</v>
      </c>
      <c r="B29" s="2" t="s">
        <v>44</v>
      </c>
      <c r="C29" s="25" t="s">
        <v>267</v>
      </c>
      <c r="D29" s="2" t="s">
        <v>264</v>
      </c>
      <c r="E29" s="2" t="s">
        <v>269</v>
      </c>
      <c r="F29" s="2" t="s">
        <v>125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si="38"/>
        <v>Parede</v>
      </c>
      <c r="M29" s="27" t="str">
        <f t="shared" si="39"/>
        <v>Composição</v>
      </c>
      <c r="N29" s="27" t="str">
        <f t="shared" si="40"/>
        <v>Bloco Concreto</v>
      </c>
      <c r="O29" s="22" t="str">
        <f t="shared" si="41"/>
        <v>Bloco.Estrutural</v>
      </c>
      <c r="P29" s="22" t="s">
        <v>280</v>
      </c>
      <c r="Q29" s="46" t="s">
        <v>283</v>
      </c>
      <c r="R29" s="28" t="s">
        <v>9</v>
      </c>
      <c r="S29" s="29" t="str">
        <f t="shared" si="42"/>
        <v>Parede</v>
      </c>
      <c r="T29" s="29" t="str">
        <f t="shared" si="43"/>
        <v>Composição</v>
      </c>
      <c r="U29" s="29" t="str">
        <f t="shared" si="44"/>
        <v>Bloco Concreto</v>
      </c>
      <c r="V29" s="29" t="s">
        <v>101</v>
      </c>
      <c r="W29" s="1" t="str">
        <f t="shared" si="2"/>
        <v>Key.Par.29</v>
      </c>
      <c r="X29" s="70" t="s">
        <v>556</v>
      </c>
      <c r="Y29" s="70" t="s">
        <v>552</v>
      </c>
    </row>
    <row r="30" spans="1:25" ht="7.2" customHeight="1" x14ac:dyDescent="0.4">
      <c r="A30" s="24">
        <v>30</v>
      </c>
      <c r="B30" s="2" t="s">
        <v>44</v>
      </c>
      <c r="C30" s="25" t="s">
        <v>267</v>
      </c>
      <c r="D30" s="2" t="s">
        <v>264</v>
      </c>
      <c r="E30" s="2" t="s">
        <v>269</v>
      </c>
      <c r="F30" s="2" t="s">
        <v>124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38"/>
        <v>Parede</v>
      </c>
      <c r="M30" s="27" t="str">
        <f t="shared" si="39"/>
        <v>Composição</v>
      </c>
      <c r="N30" s="27" t="str">
        <f t="shared" si="40"/>
        <v>Bloco Concreto</v>
      </c>
      <c r="O30" s="22" t="str">
        <f t="shared" si="41"/>
        <v>Bloco.Vedação</v>
      </c>
      <c r="P30" s="22" t="s">
        <v>281</v>
      </c>
      <c r="Q30" s="46" t="s">
        <v>284</v>
      </c>
      <c r="R30" s="28" t="s">
        <v>9</v>
      </c>
      <c r="S30" s="29" t="str">
        <f t="shared" si="42"/>
        <v>Parede</v>
      </c>
      <c r="T30" s="29" t="str">
        <f t="shared" si="43"/>
        <v>Composição</v>
      </c>
      <c r="U30" s="29" t="str">
        <f t="shared" si="44"/>
        <v>Bloco Concreto</v>
      </c>
      <c r="V30" s="29" t="s">
        <v>101</v>
      </c>
      <c r="W30" s="1" t="str">
        <f t="shared" si="2"/>
        <v>Key.Par.30</v>
      </c>
      <c r="X30" s="70" t="s">
        <v>556</v>
      </c>
      <c r="Y30" s="70" t="s">
        <v>552</v>
      </c>
    </row>
    <row r="31" spans="1:25" ht="7.2" customHeight="1" x14ac:dyDescent="0.4">
      <c r="A31" s="24">
        <v>31</v>
      </c>
      <c r="B31" s="2" t="s">
        <v>44</v>
      </c>
      <c r="C31" s="25" t="s">
        <v>267</v>
      </c>
      <c r="D31" s="2" t="s">
        <v>264</v>
      </c>
      <c r="E31" s="2" t="s">
        <v>295</v>
      </c>
      <c r="F31" s="2" t="s">
        <v>296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0"/>
        <v>Parede</v>
      </c>
      <c r="M31" s="27" t="str">
        <f t="shared" si="0"/>
        <v>Composição</v>
      </c>
      <c r="N31" s="27" t="str">
        <f t="shared" ref="N31" si="45">(SUBSTITUTE(SUBSTITUTE(CONCATENATE("",E31),"."," ")," De "," de "))</f>
        <v>Bloco Gesso</v>
      </c>
      <c r="O31" s="22" t="str">
        <f t="shared" ref="O31" si="46">F31</f>
        <v>Bloco.Maciço</v>
      </c>
      <c r="P31" s="22" t="s">
        <v>297</v>
      </c>
      <c r="Q31" s="46" t="s">
        <v>570</v>
      </c>
      <c r="R31" s="28" t="s">
        <v>9</v>
      </c>
      <c r="S31" s="29" t="str">
        <f t="shared" si="1"/>
        <v>Parede</v>
      </c>
      <c r="T31" s="29" t="str">
        <f t="shared" si="1"/>
        <v>Composição</v>
      </c>
      <c r="U31" s="29" t="str">
        <f t="shared" si="1"/>
        <v>Bloco Gesso</v>
      </c>
      <c r="V31" s="29" t="s">
        <v>101</v>
      </c>
      <c r="W31" s="1" t="str">
        <f t="shared" si="2"/>
        <v>Key.Par.31</v>
      </c>
      <c r="X31" s="70" t="s">
        <v>556</v>
      </c>
      <c r="Y31" s="70" t="s">
        <v>552</v>
      </c>
    </row>
    <row r="32" spans="1:25" ht="7.2" customHeight="1" x14ac:dyDescent="0.4">
      <c r="A32" s="24">
        <v>32</v>
      </c>
      <c r="B32" s="2" t="s">
        <v>44</v>
      </c>
      <c r="C32" s="25" t="s">
        <v>267</v>
      </c>
      <c r="D32" s="2" t="s">
        <v>264</v>
      </c>
      <c r="E32" s="2" t="s">
        <v>295</v>
      </c>
      <c r="F32" s="2" t="s">
        <v>299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ref="L32" si="47">CONCATENATE("", C32)</f>
        <v>Parede</v>
      </c>
      <c r="M32" s="27" t="str">
        <f t="shared" ref="M32" si="48">CONCATENATE("", D32)</f>
        <v>Composição</v>
      </c>
      <c r="N32" s="27" t="str">
        <f t="shared" ref="N32" si="49">(SUBSTITUTE(SUBSTITUTE(CONCATENATE("",E32),"."," ")," De "," de "))</f>
        <v>Bloco Gesso</v>
      </c>
      <c r="O32" s="22" t="str">
        <f t="shared" ref="O32" si="50">F32</f>
        <v>Bloco.Alveolar</v>
      </c>
      <c r="P32" s="22" t="s">
        <v>298</v>
      </c>
      <c r="Q32" s="46" t="s">
        <v>571</v>
      </c>
      <c r="R32" s="28" t="s">
        <v>9</v>
      </c>
      <c r="S32" s="29" t="str">
        <f t="shared" ref="S32" si="51">SUBSTITUTE(C32, ".", " ")</f>
        <v>Parede</v>
      </c>
      <c r="T32" s="29" t="str">
        <f t="shared" ref="T32" si="52">SUBSTITUTE(D32, ".", " ")</f>
        <v>Composição</v>
      </c>
      <c r="U32" s="29" t="str">
        <f t="shared" ref="U32" si="53">SUBSTITUTE(E32, ".", " ")</f>
        <v>Bloco Gesso</v>
      </c>
      <c r="V32" s="29" t="s">
        <v>101</v>
      </c>
      <c r="W32" s="1" t="str">
        <f t="shared" si="2"/>
        <v>Key.Par.32</v>
      </c>
      <c r="X32" s="70" t="s">
        <v>556</v>
      </c>
      <c r="Y32" s="70" t="s">
        <v>552</v>
      </c>
    </row>
    <row r="33" spans="1:25" ht="7.2" customHeight="1" x14ac:dyDescent="0.4">
      <c r="A33" s="24">
        <v>33</v>
      </c>
      <c r="B33" s="2" t="s">
        <v>44</v>
      </c>
      <c r="C33" s="25" t="s">
        <v>267</v>
      </c>
      <c r="D33" s="2" t="s">
        <v>264</v>
      </c>
      <c r="E33" s="2" t="s">
        <v>270</v>
      </c>
      <c r="F33" s="2" t="s">
        <v>123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ref="L33:L35" si="54">CONCATENATE("", C33)</f>
        <v>Parede</v>
      </c>
      <c r="M33" s="27" t="str">
        <f t="shared" si="0"/>
        <v>Composição</v>
      </c>
      <c r="N33" s="27" t="str">
        <f t="shared" ref="N33:N35" si="55">(SUBSTITUTE(SUBSTITUTE(CONCATENATE("",E33),"."," ")," De "," de "))</f>
        <v>Bloco Cerâmico</v>
      </c>
      <c r="O33" s="22" t="str">
        <f t="shared" ref="O33:O35" si="56">F33</f>
        <v>Tijolo.Comúm</v>
      </c>
      <c r="P33" s="48" t="s">
        <v>282</v>
      </c>
      <c r="Q33" s="46" t="s">
        <v>285</v>
      </c>
      <c r="R33" s="28" t="s">
        <v>9</v>
      </c>
      <c r="S33" s="29" t="str">
        <f t="shared" si="1"/>
        <v>Parede</v>
      </c>
      <c r="T33" s="29" t="str">
        <f t="shared" si="1"/>
        <v>Composição</v>
      </c>
      <c r="U33" s="29" t="str">
        <f t="shared" si="1"/>
        <v>Bloco Cerâmico</v>
      </c>
      <c r="V33" s="29" t="s">
        <v>101</v>
      </c>
      <c r="W33" s="1" t="str">
        <f t="shared" si="2"/>
        <v>Key.Par.33</v>
      </c>
      <c r="X33" s="70" t="s">
        <v>556</v>
      </c>
      <c r="Y33" s="70" t="s">
        <v>552</v>
      </c>
    </row>
    <row r="34" spans="1:25" ht="7.2" customHeight="1" x14ac:dyDescent="0.4">
      <c r="A34" s="24">
        <v>34</v>
      </c>
      <c r="B34" s="2" t="s">
        <v>44</v>
      </c>
      <c r="C34" s="25" t="s">
        <v>267</v>
      </c>
      <c r="D34" s="2" t="s">
        <v>264</v>
      </c>
      <c r="E34" s="2" t="s">
        <v>270</v>
      </c>
      <c r="F34" s="2" t="s">
        <v>441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ref="L34" si="57">CONCATENATE("", C34)</f>
        <v>Parede</v>
      </c>
      <c r="M34" s="27" t="str">
        <f t="shared" ref="M34" si="58">CONCATENATE("", D34)</f>
        <v>Composição</v>
      </c>
      <c r="N34" s="27" t="str">
        <f t="shared" ref="N34" si="59">(SUBSTITUTE(SUBSTITUTE(CONCATENATE("",E34),"."," ")," De "," de "))</f>
        <v>Bloco Cerâmico</v>
      </c>
      <c r="O34" s="22" t="str">
        <f t="shared" ref="O34" si="60">F34</f>
        <v>Tijolo.Laminado</v>
      </c>
      <c r="P34" s="22" t="s">
        <v>442</v>
      </c>
      <c r="Q34" s="46" t="s">
        <v>443</v>
      </c>
      <c r="R34" s="28" t="s">
        <v>9</v>
      </c>
      <c r="S34" s="29" t="str">
        <f t="shared" ref="S34" si="61">SUBSTITUTE(C34, ".", " ")</f>
        <v>Parede</v>
      </c>
      <c r="T34" s="29" t="str">
        <f t="shared" ref="T34" si="62">SUBSTITUTE(D34, ".", " ")</f>
        <v>Composição</v>
      </c>
      <c r="U34" s="29" t="str">
        <f t="shared" ref="U34" si="63">SUBSTITUTE(E34, ".", " ")</f>
        <v>Bloco Cerâmico</v>
      </c>
      <c r="V34" s="29" t="s">
        <v>101</v>
      </c>
      <c r="W34" s="1" t="str">
        <f t="shared" si="2"/>
        <v>Key.Par.34</v>
      </c>
      <c r="X34" s="70" t="s">
        <v>556</v>
      </c>
      <c r="Y34" s="70" t="s">
        <v>552</v>
      </c>
    </row>
    <row r="35" spans="1:25" ht="7.2" customHeight="1" x14ac:dyDescent="0.4">
      <c r="A35" s="24">
        <v>35</v>
      </c>
      <c r="B35" s="2" t="s">
        <v>44</v>
      </c>
      <c r="C35" s="25" t="s">
        <v>267</v>
      </c>
      <c r="D35" s="2" t="s">
        <v>264</v>
      </c>
      <c r="E35" s="2" t="s">
        <v>270</v>
      </c>
      <c r="F35" s="2" t="s">
        <v>344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54"/>
        <v>Parede</v>
      </c>
      <c r="M35" s="27" t="str">
        <f t="shared" si="0"/>
        <v>Composição</v>
      </c>
      <c r="N35" s="27" t="str">
        <f t="shared" si="55"/>
        <v>Bloco Cerâmico</v>
      </c>
      <c r="O35" s="22" t="str">
        <f t="shared" si="56"/>
        <v>Tijolo.Refratário</v>
      </c>
      <c r="P35" s="46" t="s">
        <v>345</v>
      </c>
      <c r="Q35" s="46" t="s">
        <v>346</v>
      </c>
      <c r="R35" s="28" t="s">
        <v>9</v>
      </c>
      <c r="S35" s="29" t="str">
        <f t="shared" si="1"/>
        <v>Parede</v>
      </c>
      <c r="T35" s="29" t="str">
        <f t="shared" si="1"/>
        <v>Composição</v>
      </c>
      <c r="U35" s="29" t="str">
        <f t="shared" si="1"/>
        <v>Bloco Cerâmico</v>
      </c>
      <c r="V35" s="29" t="s">
        <v>101</v>
      </c>
      <c r="W35" s="1" t="str">
        <f t="shared" si="2"/>
        <v>Key.Par.35</v>
      </c>
      <c r="X35" s="70" t="s">
        <v>556</v>
      </c>
      <c r="Y35" s="70" t="s">
        <v>552</v>
      </c>
    </row>
    <row r="36" spans="1:25" ht="7.2" customHeight="1" x14ac:dyDescent="0.4">
      <c r="A36" s="24">
        <v>36</v>
      </c>
      <c r="B36" s="2" t="s">
        <v>44</v>
      </c>
      <c r="C36" s="25" t="s">
        <v>267</v>
      </c>
      <c r="D36" s="2" t="s">
        <v>264</v>
      </c>
      <c r="E36" s="2" t="s">
        <v>270</v>
      </c>
      <c r="F36" s="2" t="s">
        <v>294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ref="L36" si="64">CONCATENATE("", C36)</f>
        <v>Parede</v>
      </c>
      <c r="M36" s="27" t="str">
        <f t="shared" ref="M36" si="65">CONCATENATE("", D36)</f>
        <v>Composição</v>
      </c>
      <c r="N36" s="27" t="str">
        <f t="shared" ref="N36" si="66">(SUBSTITUTE(SUBSTITUTE(CONCATENATE("",E36),"."," ")," De "," de "))</f>
        <v>Bloco Cerâmico</v>
      </c>
      <c r="O36" s="22" t="str">
        <f t="shared" ref="O36" si="67">F36</f>
        <v>Bloco.Furado</v>
      </c>
      <c r="P36" s="22" t="s">
        <v>364</v>
      </c>
      <c r="Q36" s="46" t="s">
        <v>365</v>
      </c>
      <c r="R36" s="28" t="s">
        <v>9</v>
      </c>
      <c r="S36" s="29" t="str">
        <f t="shared" ref="S36" si="68">SUBSTITUTE(C36, ".", " ")</f>
        <v>Parede</v>
      </c>
      <c r="T36" s="29" t="str">
        <f t="shared" ref="T36" si="69">SUBSTITUTE(D36, ".", " ")</f>
        <v>Composição</v>
      </c>
      <c r="U36" s="29" t="str">
        <f t="shared" ref="U36" si="70">SUBSTITUTE(E36, ".", " ")</f>
        <v>Bloco Cerâmico</v>
      </c>
      <c r="V36" s="29" t="s">
        <v>101</v>
      </c>
      <c r="W36" s="1" t="str">
        <f t="shared" si="2"/>
        <v>Key.Par.36</v>
      </c>
      <c r="X36" s="70" t="s">
        <v>556</v>
      </c>
      <c r="Y36" s="70" t="s">
        <v>552</v>
      </c>
    </row>
    <row r="37" spans="1:25" ht="7.2" customHeight="1" x14ac:dyDescent="0.4">
      <c r="A37" s="24">
        <v>37</v>
      </c>
      <c r="B37" s="2" t="s">
        <v>44</v>
      </c>
      <c r="C37" s="25" t="s">
        <v>267</v>
      </c>
      <c r="D37" s="2" t="s">
        <v>264</v>
      </c>
      <c r="E37" s="2" t="s">
        <v>270</v>
      </c>
      <c r="F37" s="2" t="s">
        <v>366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ref="L37" si="71">CONCATENATE("", C37)</f>
        <v>Parede</v>
      </c>
      <c r="M37" s="27" t="str">
        <f t="shared" ref="M37" si="72">CONCATENATE("", D37)</f>
        <v>Composição</v>
      </c>
      <c r="N37" s="27" t="str">
        <f t="shared" ref="N37" si="73">(SUBSTITUTE(SUBSTITUTE(CONCATENATE("",E37),"."," ")," De "," de "))</f>
        <v>Bloco Cerâmico</v>
      </c>
      <c r="O37" s="22" t="str">
        <f t="shared" ref="O37" si="74">F37</f>
        <v>Ecológico</v>
      </c>
      <c r="P37" s="22" t="s">
        <v>372</v>
      </c>
      <c r="Q37" s="46" t="s">
        <v>371</v>
      </c>
      <c r="R37" s="28" t="s">
        <v>9</v>
      </c>
      <c r="S37" s="29" t="str">
        <f t="shared" ref="S37" si="75">SUBSTITUTE(C37, ".", " ")</f>
        <v>Parede</v>
      </c>
      <c r="T37" s="29" t="str">
        <f t="shared" ref="T37" si="76">SUBSTITUTE(D37, ".", " ")</f>
        <v>Composição</v>
      </c>
      <c r="U37" s="29" t="str">
        <f t="shared" ref="U37" si="77">SUBSTITUTE(E37, ".", " ")</f>
        <v>Bloco Cerâmico</v>
      </c>
      <c r="V37" s="29" t="s">
        <v>101</v>
      </c>
      <c r="W37" s="1" t="str">
        <f t="shared" si="2"/>
        <v>Key.Par.37</v>
      </c>
      <c r="X37" s="70" t="s">
        <v>556</v>
      </c>
      <c r="Y37" s="70" t="s">
        <v>552</v>
      </c>
    </row>
    <row r="38" spans="1:25" ht="7.2" customHeight="1" x14ac:dyDescent="0.4">
      <c r="A38" s="24">
        <v>38</v>
      </c>
      <c r="B38" s="2" t="s">
        <v>44</v>
      </c>
      <c r="C38" s="25" t="s">
        <v>267</v>
      </c>
      <c r="D38" s="2" t="s">
        <v>264</v>
      </c>
      <c r="E38" s="2" t="s">
        <v>270</v>
      </c>
      <c r="F38" s="2" t="s">
        <v>106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ref="L38:L88" si="78">CONCATENATE("", C38)</f>
        <v>Parede</v>
      </c>
      <c r="M38" s="27" t="str">
        <f t="shared" ref="M38:M88" si="79">CONCATENATE("", D38)</f>
        <v>Composição</v>
      </c>
      <c r="N38" s="27" t="str">
        <f t="shared" ref="N38:N88" si="80">(SUBSTITUTE(SUBSTITUTE(CONCATENATE("",E38),"."," ")," De "," de "))</f>
        <v>Bloco Cerâmico</v>
      </c>
      <c r="O38" s="22" t="str">
        <f t="shared" ref="O38:O88" si="81">F38</f>
        <v>Canaleta.J</v>
      </c>
      <c r="P38" s="22" t="s">
        <v>427</v>
      </c>
      <c r="Q38" s="46" t="s">
        <v>142</v>
      </c>
      <c r="R38" s="28" t="s">
        <v>9</v>
      </c>
      <c r="S38" s="29" t="str">
        <f t="shared" ref="S38:S88" si="82">SUBSTITUTE(C38, ".", " ")</f>
        <v>Parede</v>
      </c>
      <c r="T38" s="29" t="str">
        <f t="shared" ref="T38:T88" si="83">SUBSTITUTE(D38, ".", " ")</f>
        <v>Composição</v>
      </c>
      <c r="U38" s="29" t="str">
        <f t="shared" ref="U38:U88" si="84">SUBSTITUTE(E38, ".", " ")</f>
        <v>Bloco Cerâmico</v>
      </c>
      <c r="V38" s="29" t="s">
        <v>101</v>
      </c>
      <c r="W38" s="1" t="str">
        <f t="shared" si="2"/>
        <v>Key.Par.38</v>
      </c>
      <c r="X38" s="70" t="s">
        <v>556</v>
      </c>
      <c r="Y38" s="70" t="s">
        <v>552</v>
      </c>
    </row>
    <row r="39" spans="1:25" ht="7.2" customHeight="1" x14ac:dyDescent="0.4">
      <c r="A39" s="24">
        <v>39</v>
      </c>
      <c r="B39" s="2" t="s">
        <v>44</v>
      </c>
      <c r="C39" s="25" t="s">
        <v>267</v>
      </c>
      <c r="D39" s="2" t="s">
        <v>264</v>
      </c>
      <c r="E39" s="2" t="s">
        <v>270</v>
      </c>
      <c r="F39" s="2" t="s">
        <v>107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si="78"/>
        <v>Parede</v>
      </c>
      <c r="M39" s="27" t="str">
        <f t="shared" si="79"/>
        <v>Composição</v>
      </c>
      <c r="N39" s="27" t="str">
        <f t="shared" si="80"/>
        <v>Bloco Cerâmico</v>
      </c>
      <c r="O39" s="22" t="str">
        <f t="shared" si="81"/>
        <v>Canaleta.U</v>
      </c>
      <c r="P39" s="22" t="s">
        <v>426</v>
      </c>
      <c r="Q39" s="46" t="s">
        <v>143</v>
      </c>
      <c r="R39" s="28" t="s">
        <v>9</v>
      </c>
      <c r="S39" s="29" t="str">
        <f t="shared" si="82"/>
        <v>Parede</v>
      </c>
      <c r="T39" s="29" t="str">
        <f t="shared" si="83"/>
        <v>Composição</v>
      </c>
      <c r="U39" s="29" t="str">
        <f t="shared" si="84"/>
        <v>Bloco Cerâmico</v>
      </c>
      <c r="V39" s="29" t="s">
        <v>101</v>
      </c>
      <c r="W39" s="1" t="str">
        <f t="shared" si="2"/>
        <v>Key.Par.39</v>
      </c>
      <c r="X39" s="70" t="s">
        <v>556</v>
      </c>
      <c r="Y39" s="70" t="s">
        <v>552</v>
      </c>
    </row>
    <row r="40" spans="1:25" ht="7.2" customHeight="1" x14ac:dyDescent="0.4">
      <c r="A40" s="24">
        <v>40</v>
      </c>
      <c r="B40" s="2" t="s">
        <v>44</v>
      </c>
      <c r="C40" s="25" t="s">
        <v>267</v>
      </c>
      <c r="D40" s="2" t="s">
        <v>264</v>
      </c>
      <c r="E40" s="2" t="s">
        <v>338</v>
      </c>
      <c r="F40" s="2" t="s">
        <v>286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si="78"/>
        <v>Parede</v>
      </c>
      <c r="M40" s="27" t="str">
        <f t="shared" si="79"/>
        <v>Composição</v>
      </c>
      <c r="N40" s="27" t="str">
        <f t="shared" si="80"/>
        <v>Bloco Translúcido</v>
      </c>
      <c r="O40" s="22" t="str">
        <f t="shared" si="81"/>
        <v>Cobogô</v>
      </c>
      <c r="P40" s="22" t="s">
        <v>368</v>
      </c>
      <c r="Q40" s="22" t="s">
        <v>367</v>
      </c>
      <c r="R40" s="28" t="s">
        <v>9</v>
      </c>
      <c r="S40" s="29" t="str">
        <f t="shared" si="82"/>
        <v>Parede</v>
      </c>
      <c r="T40" s="29" t="str">
        <f t="shared" si="83"/>
        <v>Composição</v>
      </c>
      <c r="U40" s="29" t="str">
        <f t="shared" si="84"/>
        <v>Bloco Translúcido</v>
      </c>
      <c r="V40" s="29" t="s">
        <v>101</v>
      </c>
      <c r="W40" s="1" t="str">
        <f t="shared" si="2"/>
        <v>Key.Par.40</v>
      </c>
      <c r="X40" s="70" t="s">
        <v>556</v>
      </c>
      <c r="Y40" s="70" t="s">
        <v>552</v>
      </c>
    </row>
    <row r="41" spans="1:25" ht="7.2" customHeight="1" x14ac:dyDescent="0.4">
      <c r="A41" s="24">
        <v>41</v>
      </c>
      <c r="B41" s="2" t="s">
        <v>44</v>
      </c>
      <c r="C41" s="25" t="s">
        <v>267</v>
      </c>
      <c r="D41" s="2" t="s">
        <v>264</v>
      </c>
      <c r="E41" s="2" t="s">
        <v>338</v>
      </c>
      <c r="F41" s="2" t="s">
        <v>279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ref="L41:L61" si="85">CONCATENATE("", C41)</f>
        <v>Parede</v>
      </c>
      <c r="M41" s="27" t="str">
        <f t="shared" ref="M41:M61" si="86">CONCATENATE("", D41)</f>
        <v>Composição</v>
      </c>
      <c r="N41" s="27" t="str">
        <f t="shared" ref="N41:N61" si="87">(SUBSTITUTE(SUBSTITUTE(CONCATENATE("",E41),"."," ")," De "," de "))</f>
        <v>Bloco Translúcido</v>
      </c>
      <c r="O41" s="22" t="str">
        <f t="shared" ref="O41:O61" si="88">F41</f>
        <v>Tijolo.Vidro</v>
      </c>
      <c r="P41" s="22" t="s">
        <v>369</v>
      </c>
      <c r="Q41" s="46" t="s">
        <v>370</v>
      </c>
      <c r="R41" s="28" t="s">
        <v>9</v>
      </c>
      <c r="S41" s="29" t="str">
        <f t="shared" ref="S41:S61" si="89">SUBSTITUTE(C41, ".", " ")</f>
        <v>Parede</v>
      </c>
      <c r="T41" s="29" t="str">
        <f t="shared" ref="T41:T61" si="90">SUBSTITUTE(D41, ".", " ")</f>
        <v>Composição</v>
      </c>
      <c r="U41" s="29" t="str">
        <f t="shared" ref="U41:U61" si="91">SUBSTITUTE(E41, ".", " ")</f>
        <v>Bloco Translúcido</v>
      </c>
      <c r="V41" s="29" t="s">
        <v>101</v>
      </c>
      <c r="W41" s="1" t="str">
        <f t="shared" si="2"/>
        <v>Key.Par.41</v>
      </c>
      <c r="X41" s="70" t="s">
        <v>556</v>
      </c>
      <c r="Y41" s="70" t="s">
        <v>552</v>
      </c>
    </row>
    <row r="42" spans="1:25" ht="7.2" customHeight="1" x14ac:dyDescent="0.4">
      <c r="A42" s="24">
        <v>42</v>
      </c>
      <c r="B42" s="2" t="s">
        <v>44</v>
      </c>
      <c r="C42" s="25" t="s">
        <v>267</v>
      </c>
      <c r="D42" s="2" t="s">
        <v>264</v>
      </c>
      <c r="E42" s="2" t="s">
        <v>322</v>
      </c>
      <c r="F42" s="26" t="s">
        <v>332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ref="L42:L43" si="92">CONCATENATE("", C42)</f>
        <v>Parede</v>
      </c>
      <c r="M42" s="27" t="str">
        <f t="shared" ref="M42:M43" si="93">CONCATENATE("", D42)</f>
        <v>Composição</v>
      </c>
      <c r="N42" s="27" t="str">
        <f t="shared" ref="N42:N43" si="94">(SUBSTITUTE(SUBSTITUTE(CONCATENATE("",E42),"."," ")," De "," de "))</f>
        <v>Acabamento</v>
      </c>
      <c r="O42" s="22" t="str">
        <f t="shared" ref="O42:O43" si="95">F42</f>
        <v>Lambri</v>
      </c>
      <c r="P42" s="48" t="s">
        <v>336</v>
      </c>
      <c r="Q42" s="46" t="s">
        <v>335</v>
      </c>
      <c r="R42" s="28" t="s">
        <v>9</v>
      </c>
      <c r="S42" s="29" t="str">
        <f t="shared" ref="S42:S43" si="96">SUBSTITUTE(C42, ".", " ")</f>
        <v>Parede</v>
      </c>
      <c r="T42" s="29" t="str">
        <f t="shared" ref="T42:T43" si="97">SUBSTITUTE(D42, ".", " ")</f>
        <v>Composição</v>
      </c>
      <c r="U42" s="29" t="str">
        <f t="shared" ref="U42:U43" si="98">SUBSTITUTE(E42, ".", " ")</f>
        <v>Acabamento</v>
      </c>
      <c r="V42" s="29" t="s">
        <v>101</v>
      </c>
      <c r="W42" s="1" t="str">
        <f t="shared" si="2"/>
        <v>Key.Par.42</v>
      </c>
      <c r="X42" s="70" t="s">
        <v>554</v>
      </c>
      <c r="Y42" s="70" t="s">
        <v>553</v>
      </c>
    </row>
    <row r="43" spans="1:25" ht="7.2" customHeight="1" x14ac:dyDescent="0.4">
      <c r="A43" s="24">
        <v>43</v>
      </c>
      <c r="B43" s="2" t="s">
        <v>44</v>
      </c>
      <c r="C43" s="25" t="s">
        <v>267</v>
      </c>
      <c r="D43" s="2" t="s">
        <v>264</v>
      </c>
      <c r="E43" s="2" t="s">
        <v>322</v>
      </c>
      <c r="F43" s="26" t="s">
        <v>333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si="92"/>
        <v>Parede</v>
      </c>
      <c r="M43" s="27" t="str">
        <f t="shared" si="93"/>
        <v>Composição</v>
      </c>
      <c r="N43" s="27" t="str">
        <f t="shared" si="94"/>
        <v>Acabamento</v>
      </c>
      <c r="O43" s="22" t="str">
        <f t="shared" si="95"/>
        <v>Placa</v>
      </c>
      <c r="P43" s="48" t="s">
        <v>337</v>
      </c>
      <c r="Q43" s="46" t="s">
        <v>334</v>
      </c>
      <c r="R43" s="28" t="s">
        <v>9</v>
      </c>
      <c r="S43" s="29" t="str">
        <f t="shared" si="96"/>
        <v>Parede</v>
      </c>
      <c r="T43" s="29" t="str">
        <f t="shared" si="97"/>
        <v>Composição</v>
      </c>
      <c r="U43" s="29" t="str">
        <f t="shared" si="98"/>
        <v>Acabamento</v>
      </c>
      <c r="V43" s="29" t="s">
        <v>101</v>
      </c>
      <c r="W43" s="1" t="str">
        <f t="shared" si="2"/>
        <v>Key.Par.43</v>
      </c>
      <c r="X43" s="70" t="s">
        <v>554</v>
      </c>
      <c r="Y43" s="70" t="s">
        <v>553</v>
      </c>
    </row>
    <row r="44" spans="1:25" ht="7.2" customHeight="1" x14ac:dyDescent="0.4">
      <c r="A44" s="24">
        <v>44</v>
      </c>
      <c r="B44" s="2" t="s">
        <v>44</v>
      </c>
      <c r="C44" s="25" t="s">
        <v>267</v>
      </c>
      <c r="D44" s="2" t="s">
        <v>264</v>
      </c>
      <c r="E44" s="2" t="s">
        <v>322</v>
      </c>
      <c r="F44" s="26" t="s">
        <v>498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ref="L44" si="99">CONCATENATE("", C44)</f>
        <v>Parede</v>
      </c>
      <c r="M44" s="27" t="str">
        <f t="shared" ref="M44" si="100">CONCATENATE("", D44)</f>
        <v>Composição</v>
      </c>
      <c r="N44" s="27" t="str">
        <f t="shared" ref="N44" si="101">(SUBSTITUTE(SUBSTITUTE(CONCATENATE("",E44),"."," ")," De "," de "))</f>
        <v>Acabamento</v>
      </c>
      <c r="O44" s="22" t="str">
        <f t="shared" ref="O44" si="102">F44</f>
        <v>Painel</v>
      </c>
      <c r="P44" s="48" t="s">
        <v>499</v>
      </c>
      <c r="Q44" s="46" t="s">
        <v>500</v>
      </c>
      <c r="R44" s="28" t="s">
        <v>9</v>
      </c>
      <c r="S44" s="29" t="str">
        <f t="shared" ref="S44" si="103">SUBSTITUTE(C44, ".", " ")</f>
        <v>Parede</v>
      </c>
      <c r="T44" s="29" t="str">
        <f t="shared" ref="T44" si="104">SUBSTITUTE(D44, ".", " ")</f>
        <v>Composição</v>
      </c>
      <c r="U44" s="29" t="str">
        <f t="shared" ref="U44" si="105">SUBSTITUTE(E44, ".", " ")</f>
        <v>Acabamento</v>
      </c>
      <c r="V44" s="29" t="s">
        <v>101</v>
      </c>
      <c r="W44" s="1" t="str">
        <f t="shared" si="2"/>
        <v>Key.Par.44</v>
      </c>
      <c r="X44" s="70" t="s">
        <v>554</v>
      </c>
      <c r="Y44" s="70" t="s">
        <v>553</v>
      </c>
    </row>
    <row r="45" spans="1:25" ht="7.2" customHeight="1" x14ac:dyDescent="0.4">
      <c r="A45" s="24">
        <v>45</v>
      </c>
      <c r="B45" s="2" t="s">
        <v>44</v>
      </c>
      <c r="C45" s="25" t="s">
        <v>267</v>
      </c>
      <c r="D45" s="2" t="s">
        <v>264</v>
      </c>
      <c r="E45" s="2" t="s">
        <v>322</v>
      </c>
      <c r="F45" s="26" t="s">
        <v>323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ref="L45:L50" si="106">CONCATENATE("", C45)</f>
        <v>Parede</v>
      </c>
      <c r="M45" s="27" t="str">
        <f t="shared" ref="M45:M50" si="107">CONCATENATE("", D45)</f>
        <v>Composição</v>
      </c>
      <c r="N45" s="27" t="str">
        <f t="shared" ref="N45:N50" si="108">(SUBSTITUTE(SUBSTITUTE(CONCATENATE("",E45),"."," ")," De "," de "))</f>
        <v>Acabamento</v>
      </c>
      <c r="O45" s="22" t="str">
        <f t="shared" ref="O45:O50" si="109">F45</f>
        <v>Azulejo</v>
      </c>
      <c r="P45" s="48" t="s">
        <v>362</v>
      </c>
      <c r="Q45" s="46" t="s">
        <v>356</v>
      </c>
      <c r="R45" s="28" t="s">
        <v>9</v>
      </c>
      <c r="S45" s="29" t="str">
        <f t="shared" ref="S45:S50" si="110">SUBSTITUTE(C45, ".", " ")</f>
        <v>Parede</v>
      </c>
      <c r="T45" s="29" t="str">
        <f t="shared" ref="T45:T50" si="111">SUBSTITUTE(D45, ".", " ")</f>
        <v>Composição</v>
      </c>
      <c r="U45" s="29" t="str">
        <f t="shared" ref="U45:U50" si="112">SUBSTITUTE(E45, ".", " ")</f>
        <v>Acabamento</v>
      </c>
      <c r="V45" s="29" t="s">
        <v>101</v>
      </c>
      <c r="W45" s="1" t="str">
        <f t="shared" si="2"/>
        <v>Key.Par.45</v>
      </c>
      <c r="X45" s="70" t="s">
        <v>554</v>
      </c>
      <c r="Y45" s="70" t="s">
        <v>553</v>
      </c>
    </row>
    <row r="46" spans="1:25" ht="7.2" customHeight="1" x14ac:dyDescent="0.4">
      <c r="A46" s="24">
        <v>46</v>
      </c>
      <c r="B46" s="2" t="s">
        <v>44</v>
      </c>
      <c r="C46" s="25" t="s">
        <v>267</v>
      </c>
      <c r="D46" s="2" t="s">
        <v>264</v>
      </c>
      <c r="E46" s="2" t="s">
        <v>322</v>
      </c>
      <c r="F46" s="26" t="s">
        <v>348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ref="L46" si="113">CONCATENATE("", C46)</f>
        <v>Parede</v>
      </c>
      <c r="M46" s="27" t="str">
        <f t="shared" ref="M46" si="114">CONCATENATE("", D46)</f>
        <v>Composição</v>
      </c>
      <c r="N46" s="27" t="str">
        <f t="shared" ref="N46" si="115">(SUBSTITUTE(SUBSTITUTE(CONCATENATE("",E46),"."," ")," De "," de "))</f>
        <v>Acabamento</v>
      </c>
      <c r="O46" s="22" t="str">
        <f t="shared" ref="O46" si="116">F46</f>
        <v>Cerâmica</v>
      </c>
      <c r="P46" s="48" t="s">
        <v>361</v>
      </c>
      <c r="Q46" s="46" t="s">
        <v>357</v>
      </c>
      <c r="R46" s="28" t="s">
        <v>9</v>
      </c>
      <c r="S46" s="29" t="str">
        <f t="shared" ref="S46" si="117">SUBSTITUTE(C46, ".", " ")</f>
        <v>Parede</v>
      </c>
      <c r="T46" s="29" t="str">
        <f t="shared" ref="T46" si="118">SUBSTITUTE(D46, ".", " ")</f>
        <v>Composição</v>
      </c>
      <c r="U46" s="29" t="str">
        <f t="shared" ref="U46" si="119">SUBSTITUTE(E46, ".", " ")</f>
        <v>Acabamento</v>
      </c>
      <c r="V46" s="29" t="s">
        <v>101</v>
      </c>
      <c r="W46" s="1" t="str">
        <f t="shared" si="2"/>
        <v>Key.Par.46</v>
      </c>
      <c r="X46" s="70" t="s">
        <v>554</v>
      </c>
      <c r="Y46" s="70" t="s">
        <v>553</v>
      </c>
    </row>
    <row r="47" spans="1:25" ht="7.2" customHeight="1" x14ac:dyDescent="0.4">
      <c r="A47" s="24">
        <v>47</v>
      </c>
      <c r="B47" s="2" t="s">
        <v>44</v>
      </c>
      <c r="C47" s="25" t="s">
        <v>267</v>
      </c>
      <c r="D47" s="2" t="s">
        <v>264</v>
      </c>
      <c r="E47" s="2" t="s">
        <v>322</v>
      </c>
      <c r="F47" s="26" t="s">
        <v>349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106"/>
        <v>Parede</v>
      </c>
      <c r="M47" s="27" t="str">
        <f t="shared" si="107"/>
        <v>Composição</v>
      </c>
      <c r="N47" s="27" t="str">
        <f t="shared" si="108"/>
        <v>Acabamento</v>
      </c>
      <c r="O47" s="22" t="str">
        <f t="shared" si="109"/>
        <v>Porcelanato</v>
      </c>
      <c r="P47" s="48" t="s">
        <v>360</v>
      </c>
      <c r="Q47" s="46" t="s">
        <v>359</v>
      </c>
      <c r="R47" s="28" t="s">
        <v>9</v>
      </c>
      <c r="S47" s="29" t="str">
        <f t="shared" si="110"/>
        <v>Parede</v>
      </c>
      <c r="T47" s="29" t="str">
        <f t="shared" si="111"/>
        <v>Composição</v>
      </c>
      <c r="U47" s="29" t="str">
        <f t="shared" si="112"/>
        <v>Acabamento</v>
      </c>
      <c r="V47" s="29" t="s">
        <v>101</v>
      </c>
      <c r="W47" s="1" t="str">
        <f t="shared" si="2"/>
        <v>Key.Par.47</v>
      </c>
      <c r="X47" s="70" t="s">
        <v>554</v>
      </c>
      <c r="Y47" s="70" t="s">
        <v>553</v>
      </c>
    </row>
    <row r="48" spans="1:25" ht="7.2" customHeight="1" x14ac:dyDescent="0.4">
      <c r="A48" s="24">
        <v>48</v>
      </c>
      <c r="B48" s="2" t="s">
        <v>44</v>
      </c>
      <c r="C48" s="25" t="s">
        <v>267</v>
      </c>
      <c r="D48" s="2" t="s">
        <v>264</v>
      </c>
      <c r="E48" s="2" t="s">
        <v>322</v>
      </c>
      <c r="F48" s="26" t="s">
        <v>465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106"/>
        <v>Parede</v>
      </c>
      <c r="M48" s="27" t="str">
        <f t="shared" si="107"/>
        <v>Composição</v>
      </c>
      <c r="N48" s="27" t="str">
        <f t="shared" si="108"/>
        <v>Acabamento</v>
      </c>
      <c r="O48" s="22" t="str">
        <f t="shared" si="109"/>
        <v>Ventilada</v>
      </c>
      <c r="P48" s="48" t="s">
        <v>466</v>
      </c>
      <c r="Q48" s="48" t="s">
        <v>467</v>
      </c>
      <c r="R48" s="28" t="s">
        <v>9</v>
      </c>
      <c r="S48" s="29" t="str">
        <f t="shared" si="110"/>
        <v>Parede</v>
      </c>
      <c r="T48" s="29" t="str">
        <f t="shared" si="111"/>
        <v>Composição</v>
      </c>
      <c r="U48" s="29" t="str">
        <f t="shared" si="112"/>
        <v>Acabamento</v>
      </c>
      <c r="V48" s="29" t="s">
        <v>101</v>
      </c>
      <c r="W48" s="1" t="str">
        <f t="shared" si="2"/>
        <v>Key.Par.48</v>
      </c>
      <c r="X48" s="70" t="s">
        <v>554</v>
      </c>
      <c r="Y48" s="70" t="s">
        <v>553</v>
      </c>
    </row>
    <row r="49" spans="1:25" ht="7.2" customHeight="1" x14ac:dyDescent="0.4">
      <c r="A49" s="24">
        <v>49</v>
      </c>
      <c r="B49" s="2" t="s">
        <v>44</v>
      </c>
      <c r="C49" s="25" t="s">
        <v>267</v>
      </c>
      <c r="D49" s="2" t="s">
        <v>264</v>
      </c>
      <c r="E49" s="2" t="s">
        <v>322</v>
      </c>
      <c r="F49" s="26" t="s">
        <v>324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si="106"/>
        <v>Parede</v>
      </c>
      <c r="M49" s="27" t="str">
        <f t="shared" si="107"/>
        <v>Composição</v>
      </c>
      <c r="N49" s="27" t="str">
        <f t="shared" si="108"/>
        <v>Acabamento</v>
      </c>
      <c r="O49" s="22" t="str">
        <f t="shared" si="109"/>
        <v>Ladrilho</v>
      </c>
      <c r="P49" s="48" t="s">
        <v>363</v>
      </c>
      <c r="Q49" s="46" t="s">
        <v>358</v>
      </c>
      <c r="R49" s="28" t="s">
        <v>9</v>
      </c>
      <c r="S49" s="29" t="str">
        <f t="shared" si="110"/>
        <v>Parede</v>
      </c>
      <c r="T49" s="29" t="str">
        <f t="shared" si="111"/>
        <v>Composição</v>
      </c>
      <c r="U49" s="29" t="str">
        <f t="shared" si="112"/>
        <v>Acabamento</v>
      </c>
      <c r="V49" s="29" t="s">
        <v>101</v>
      </c>
      <c r="W49" s="1" t="str">
        <f t="shared" si="2"/>
        <v>Key.Par.49</v>
      </c>
      <c r="X49" s="70" t="s">
        <v>554</v>
      </c>
      <c r="Y49" s="70" t="s">
        <v>553</v>
      </c>
    </row>
    <row r="50" spans="1:25" ht="7.2" customHeight="1" x14ac:dyDescent="0.4">
      <c r="A50" s="24">
        <v>50</v>
      </c>
      <c r="B50" s="2" t="s">
        <v>44</v>
      </c>
      <c r="C50" s="25" t="s">
        <v>267</v>
      </c>
      <c r="D50" s="2" t="s">
        <v>264</v>
      </c>
      <c r="E50" s="2" t="s">
        <v>322</v>
      </c>
      <c r="F50" s="26" t="s">
        <v>350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106"/>
        <v>Parede</v>
      </c>
      <c r="M50" s="27" t="str">
        <f t="shared" si="107"/>
        <v>Composição</v>
      </c>
      <c r="N50" s="27" t="str">
        <f t="shared" si="108"/>
        <v>Acabamento</v>
      </c>
      <c r="O50" s="22" t="str">
        <f t="shared" si="109"/>
        <v>Primer</v>
      </c>
      <c r="P50" s="48" t="s">
        <v>352</v>
      </c>
      <c r="Q50" s="46" t="s">
        <v>354</v>
      </c>
      <c r="R50" s="28" t="s">
        <v>9</v>
      </c>
      <c r="S50" s="29" t="str">
        <f t="shared" si="110"/>
        <v>Parede</v>
      </c>
      <c r="T50" s="29" t="str">
        <f t="shared" si="111"/>
        <v>Composição</v>
      </c>
      <c r="U50" s="29" t="str">
        <f t="shared" si="112"/>
        <v>Acabamento</v>
      </c>
      <c r="V50" s="29" t="s">
        <v>101</v>
      </c>
      <c r="W50" s="1" t="str">
        <f t="shared" si="2"/>
        <v>Key.Par.50</v>
      </c>
      <c r="X50" s="70" t="s">
        <v>554</v>
      </c>
      <c r="Y50" s="70" t="s">
        <v>553</v>
      </c>
    </row>
    <row r="51" spans="1:25" ht="7.2" customHeight="1" x14ac:dyDescent="0.4">
      <c r="A51" s="24">
        <v>51</v>
      </c>
      <c r="B51" s="2" t="s">
        <v>44</v>
      </c>
      <c r="C51" s="25" t="s">
        <v>267</v>
      </c>
      <c r="D51" s="2" t="s">
        <v>264</v>
      </c>
      <c r="E51" s="2" t="s">
        <v>322</v>
      </c>
      <c r="F51" s="26" t="s">
        <v>351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si="85"/>
        <v>Parede</v>
      </c>
      <c r="M51" s="27" t="str">
        <f t="shared" si="86"/>
        <v>Composição</v>
      </c>
      <c r="N51" s="27" t="str">
        <f t="shared" si="87"/>
        <v>Acabamento</v>
      </c>
      <c r="O51" s="22" t="str">
        <f t="shared" si="88"/>
        <v>Pintura</v>
      </c>
      <c r="P51" s="48" t="s">
        <v>353</v>
      </c>
      <c r="Q51" s="46" t="s">
        <v>355</v>
      </c>
      <c r="R51" s="28" t="s">
        <v>9</v>
      </c>
      <c r="S51" s="29" t="str">
        <f t="shared" si="89"/>
        <v>Parede</v>
      </c>
      <c r="T51" s="29" t="str">
        <f t="shared" si="90"/>
        <v>Composição</v>
      </c>
      <c r="U51" s="29" t="str">
        <f t="shared" si="91"/>
        <v>Acabamento</v>
      </c>
      <c r="V51" s="29" t="s">
        <v>101</v>
      </c>
      <c r="W51" s="1" t="str">
        <f t="shared" si="2"/>
        <v>Key.Par.51</v>
      </c>
      <c r="X51" s="70" t="s">
        <v>554</v>
      </c>
      <c r="Y51" s="70" t="s">
        <v>553</v>
      </c>
    </row>
    <row r="52" spans="1:25" ht="7.2" customHeight="1" x14ac:dyDescent="0.4">
      <c r="A52" s="24">
        <v>52</v>
      </c>
      <c r="B52" s="2" t="s">
        <v>44</v>
      </c>
      <c r="C52" s="25" t="s">
        <v>267</v>
      </c>
      <c r="D52" s="2" t="s">
        <v>271</v>
      </c>
      <c r="E52" s="2" t="s">
        <v>312</v>
      </c>
      <c r="F52" s="26" t="s">
        <v>310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ref="L52" si="120">CONCATENATE("", C52)</f>
        <v>Parede</v>
      </c>
      <c r="M52" s="27" t="str">
        <f t="shared" ref="M52" si="121">CONCATENATE("", D52)</f>
        <v>Levantada</v>
      </c>
      <c r="N52" s="27" t="str">
        <f t="shared" ref="N52" si="122">(SUBSTITUTE(SUBSTITUTE(CONCATENATE("",E52),"."," ")," De "," de "))</f>
        <v>Moldada InLoco</v>
      </c>
      <c r="O52" s="22" t="str">
        <f t="shared" ref="O52" si="123">F52</f>
        <v>Muro</v>
      </c>
      <c r="P52" s="48" t="s">
        <v>317</v>
      </c>
      <c r="Q52" s="48" t="s">
        <v>320</v>
      </c>
      <c r="R52" s="28" t="s">
        <v>9</v>
      </c>
      <c r="S52" s="29" t="str">
        <f t="shared" ref="S52" si="124">SUBSTITUTE(C52, ".", " ")</f>
        <v>Parede</v>
      </c>
      <c r="T52" s="29" t="str">
        <f t="shared" ref="T52" si="125">SUBSTITUTE(D52, ".", " ")</f>
        <v>Levantada</v>
      </c>
      <c r="U52" s="29" t="str">
        <f t="shared" ref="U52" si="126">SUBSTITUTE(E52, ".", " ")</f>
        <v>Moldada InLoco</v>
      </c>
      <c r="V52" s="29" t="s">
        <v>101</v>
      </c>
      <c r="W52" s="1" t="str">
        <f t="shared" si="2"/>
        <v>Key.Par.52</v>
      </c>
      <c r="X52" s="70" t="s">
        <v>551</v>
      </c>
      <c r="Y52" s="70" t="s">
        <v>552</v>
      </c>
    </row>
    <row r="53" spans="1:25" ht="7.2" customHeight="1" x14ac:dyDescent="0.4">
      <c r="A53" s="24">
        <v>53</v>
      </c>
      <c r="B53" s="2" t="s">
        <v>44</v>
      </c>
      <c r="C53" s="25" t="s">
        <v>267</v>
      </c>
      <c r="D53" s="2" t="s">
        <v>271</v>
      </c>
      <c r="E53" s="2" t="s">
        <v>265</v>
      </c>
      <c r="F53" s="26" t="s">
        <v>290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85"/>
        <v>Parede</v>
      </c>
      <c r="M53" s="27" t="str">
        <f t="shared" si="86"/>
        <v>Levantada</v>
      </c>
      <c r="N53" s="27" t="str">
        <f t="shared" si="87"/>
        <v>Assentada</v>
      </c>
      <c r="O53" s="22" t="str">
        <f t="shared" si="88"/>
        <v>Interna</v>
      </c>
      <c r="P53" s="48" t="s">
        <v>315</v>
      </c>
      <c r="Q53" s="48" t="s">
        <v>318</v>
      </c>
      <c r="R53" s="28" t="s">
        <v>9</v>
      </c>
      <c r="S53" s="29" t="str">
        <f t="shared" si="89"/>
        <v>Parede</v>
      </c>
      <c r="T53" s="29" t="str">
        <f t="shared" si="90"/>
        <v>Levantada</v>
      </c>
      <c r="U53" s="29" t="str">
        <f t="shared" si="91"/>
        <v>Assentada</v>
      </c>
      <c r="V53" s="29" t="s">
        <v>101</v>
      </c>
      <c r="W53" s="1" t="str">
        <f t="shared" si="2"/>
        <v>Key.Par.53</v>
      </c>
      <c r="X53" s="70" t="s">
        <v>551</v>
      </c>
      <c r="Y53" s="70" t="s">
        <v>552</v>
      </c>
    </row>
    <row r="54" spans="1:25" ht="7.2" customHeight="1" x14ac:dyDescent="0.4">
      <c r="A54" s="24">
        <v>54</v>
      </c>
      <c r="B54" s="2" t="s">
        <v>44</v>
      </c>
      <c r="C54" s="25" t="s">
        <v>267</v>
      </c>
      <c r="D54" s="2" t="s">
        <v>271</v>
      </c>
      <c r="E54" s="2" t="s">
        <v>265</v>
      </c>
      <c r="F54" s="26" t="s">
        <v>291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ref="L54" si="127">CONCATENATE("", C54)</f>
        <v>Parede</v>
      </c>
      <c r="M54" s="27" t="str">
        <f t="shared" ref="M54" si="128">CONCATENATE("", D54)</f>
        <v>Levantada</v>
      </c>
      <c r="N54" s="27" t="str">
        <f t="shared" ref="N54" si="129">(SUBSTITUTE(SUBSTITUTE(CONCATENATE("",E54),"."," ")," De "," de "))</f>
        <v>Assentada</v>
      </c>
      <c r="O54" s="22" t="str">
        <f t="shared" ref="O54" si="130">F54</f>
        <v>Externa</v>
      </c>
      <c r="P54" s="48" t="s">
        <v>316</v>
      </c>
      <c r="Q54" s="48" t="s">
        <v>319</v>
      </c>
      <c r="R54" s="28" t="s">
        <v>9</v>
      </c>
      <c r="S54" s="29" t="str">
        <f t="shared" ref="S54" si="131">SUBSTITUTE(C54, ".", " ")</f>
        <v>Parede</v>
      </c>
      <c r="T54" s="29" t="str">
        <f t="shared" ref="T54" si="132">SUBSTITUTE(D54, ".", " ")</f>
        <v>Levantada</v>
      </c>
      <c r="U54" s="29" t="str">
        <f t="shared" ref="U54" si="133">SUBSTITUTE(E54, ".", " ")</f>
        <v>Assentada</v>
      </c>
      <c r="V54" s="29" t="s">
        <v>101</v>
      </c>
      <c r="W54" s="1" t="str">
        <f t="shared" si="2"/>
        <v>Key.Par.54</v>
      </c>
      <c r="X54" s="70" t="s">
        <v>551</v>
      </c>
      <c r="Y54" s="70" t="s">
        <v>552</v>
      </c>
    </row>
    <row r="55" spans="1:25" ht="7.2" customHeight="1" x14ac:dyDescent="0.4">
      <c r="A55" s="24">
        <v>55</v>
      </c>
      <c r="B55" s="2" t="s">
        <v>44</v>
      </c>
      <c r="C55" s="25" t="s">
        <v>267</v>
      </c>
      <c r="D55" s="2" t="s">
        <v>271</v>
      </c>
      <c r="E55" s="2" t="s">
        <v>272</v>
      </c>
      <c r="F55" s="2" t="s">
        <v>262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85"/>
        <v>Parede</v>
      </c>
      <c r="M55" s="27" t="str">
        <f t="shared" si="86"/>
        <v>Levantada</v>
      </c>
      <c r="N55" s="27" t="str">
        <f t="shared" si="87"/>
        <v>Montada</v>
      </c>
      <c r="O55" s="22" t="str">
        <f t="shared" si="88"/>
        <v>de.Drywall</v>
      </c>
      <c r="P55" s="22" t="s">
        <v>99</v>
      </c>
      <c r="Q55" s="46" t="s">
        <v>141</v>
      </c>
      <c r="R55" s="28" t="s">
        <v>9</v>
      </c>
      <c r="S55" s="29" t="str">
        <f t="shared" si="89"/>
        <v>Parede</v>
      </c>
      <c r="T55" s="29" t="str">
        <f t="shared" si="90"/>
        <v>Levantada</v>
      </c>
      <c r="U55" s="29" t="str">
        <f t="shared" si="91"/>
        <v>Montada</v>
      </c>
      <c r="V55" s="29" t="s">
        <v>101</v>
      </c>
      <c r="W55" s="1" t="str">
        <f t="shared" si="2"/>
        <v>Key.Par.55</v>
      </c>
      <c r="X55" s="70" t="s">
        <v>551</v>
      </c>
      <c r="Y55" s="70" t="s">
        <v>552</v>
      </c>
    </row>
    <row r="56" spans="1:25" ht="7.2" customHeight="1" x14ac:dyDescent="0.4">
      <c r="A56" s="24">
        <v>56</v>
      </c>
      <c r="B56" s="2" t="s">
        <v>44</v>
      </c>
      <c r="C56" s="25" t="s">
        <v>267</v>
      </c>
      <c r="D56" s="2" t="s">
        <v>271</v>
      </c>
      <c r="E56" s="2" t="s">
        <v>272</v>
      </c>
      <c r="F56" s="2" t="s">
        <v>263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85"/>
        <v>Parede</v>
      </c>
      <c r="M56" s="27" t="str">
        <f t="shared" si="86"/>
        <v>Levantada</v>
      </c>
      <c r="N56" s="27" t="str">
        <f t="shared" si="87"/>
        <v>Montada</v>
      </c>
      <c r="O56" s="22" t="str">
        <f t="shared" si="88"/>
        <v>de.Drywall.Acústico</v>
      </c>
      <c r="P56" s="22" t="s">
        <v>163</v>
      </c>
      <c r="Q56" s="46" t="s">
        <v>164</v>
      </c>
      <c r="R56" s="28" t="s">
        <v>9</v>
      </c>
      <c r="S56" s="29" t="str">
        <f t="shared" si="89"/>
        <v>Parede</v>
      </c>
      <c r="T56" s="29" t="str">
        <f t="shared" si="90"/>
        <v>Levantada</v>
      </c>
      <c r="U56" s="29" t="str">
        <f t="shared" si="91"/>
        <v>Montada</v>
      </c>
      <c r="V56" s="29" t="s">
        <v>101</v>
      </c>
      <c r="W56" s="1" t="str">
        <f t="shared" si="2"/>
        <v>Key.Par.56</v>
      </c>
      <c r="X56" s="70" t="s">
        <v>551</v>
      </c>
      <c r="Y56" s="70" t="s">
        <v>552</v>
      </c>
    </row>
    <row r="57" spans="1:25" ht="7.2" customHeight="1" x14ac:dyDescent="0.4">
      <c r="A57" s="24">
        <v>57</v>
      </c>
      <c r="B57" s="2" t="s">
        <v>44</v>
      </c>
      <c r="C57" s="25" t="s">
        <v>267</v>
      </c>
      <c r="D57" s="2" t="s">
        <v>271</v>
      </c>
      <c r="E57" s="2" t="s">
        <v>272</v>
      </c>
      <c r="F57" s="2" t="s">
        <v>287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ref="L57" si="134">CONCATENATE("", C57)</f>
        <v>Parede</v>
      </c>
      <c r="M57" s="27" t="str">
        <f t="shared" ref="M57" si="135">CONCATENATE("", D57)</f>
        <v>Levantada</v>
      </c>
      <c r="N57" s="27" t="str">
        <f t="shared" ref="N57" si="136">(SUBSTITUTE(SUBSTITUTE(CONCATENATE("",E57),"."," ")," De "," de "))</f>
        <v>Montada</v>
      </c>
      <c r="O57" s="22" t="str">
        <f t="shared" ref="O57" si="137">F57</f>
        <v>de.Fachada</v>
      </c>
      <c r="P57" s="22" t="s">
        <v>288</v>
      </c>
      <c r="Q57" s="22" t="s">
        <v>289</v>
      </c>
      <c r="R57" s="28" t="s">
        <v>9</v>
      </c>
      <c r="S57" s="29" t="str">
        <f t="shared" ref="S57" si="138">SUBSTITUTE(C57, ".", " ")</f>
        <v>Parede</v>
      </c>
      <c r="T57" s="29" t="str">
        <f t="shared" ref="T57" si="139">SUBSTITUTE(D57, ".", " ")</f>
        <v>Levantada</v>
      </c>
      <c r="U57" s="29" t="str">
        <f t="shared" ref="U57" si="140">SUBSTITUTE(E57, ".", " ")</f>
        <v>Montada</v>
      </c>
      <c r="V57" s="29" t="s">
        <v>101</v>
      </c>
      <c r="W57" s="1" t="str">
        <f t="shared" si="2"/>
        <v>Key.Par.57</v>
      </c>
      <c r="X57" s="70" t="s">
        <v>551</v>
      </c>
      <c r="Y57" s="70" t="s">
        <v>552</v>
      </c>
    </row>
    <row r="58" spans="1:25" ht="7.2" customHeight="1" x14ac:dyDescent="0.4">
      <c r="A58" s="24">
        <v>58</v>
      </c>
      <c r="B58" s="2" t="s">
        <v>44</v>
      </c>
      <c r="C58" s="25" t="s">
        <v>267</v>
      </c>
      <c r="D58" s="2" t="s">
        <v>271</v>
      </c>
      <c r="E58" s="2" t="s">
        <v>272</v>
      </c>
      <c r="F58" s="2" t="s">
        <v>258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85"/>
        <v>Parede</v>
      </c>
      <c r="M58" s="27" t="str">
        <f t="shared" si="86"/>
        <v>Levantada</v>
      </c>
      <c r="N58" s="27" t="str">
        <f t="shared" si="87"/>
        <v>Montada</v>
      </c>
      <c r="O58" s="22" t="str">
        <f t="shared" si="88"/>
        <v>de.Vidro</v>
      </c>
      <c r="P58" s="22" t="s">
        <v>105</v>
      </c>
      <c r="Q58" s="46" t="s">
        <v>328</v>
      </c>
      <c r="R58" s="28" t="s">
        <v>9</v>
      </c>
      <c r="S58" s="29" t="str">
        <f t="shared" si="89"/>
        <v>Parede</v>
      </c>
      <c r="T58" s="29" t="str">
        <f t="shared" si="90"/>
        <v>Levantada</v>
      </c>
      <c r="U58" s="29" t="str">
        <f t="shared" si="91"/>
        <v>Montada</v>
      </c>
      <c r="V58" s="29" t="s">
        <v>101</v>
      </c>
      <c r="W58" s="1" t="str">
        <f t="shared" si="2"/>
        <v>Key.Par.58</v>
      </c>
      <c r="X58" s="70" t="s">
        <v>551</v>
      </c>
      <c r="Y58" s="70" t="s">
        <v>552</v>
      </c>
    </row>
    <row r="59" spans="1:25" ht="7.2" customHeight="1" x14ac:dyDescent="0.4">
      <c r="A59" s="24">
        <v>59</v>
      </c>
      <c r="B59" s="2" t="s">
        <v>44</v>
      </c>
      <c r="C59" s="25" t="s">
        <v>267</v>
      </c>
      <c r="D59" s="2" t="s">
        <v>271</v>
      </c>
      <c r="E59" s="2" t="s">
        <v>272</v>
      </c>
      <c r="F59" s="2" t="s">
        <v>259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85"/>
        <v>Parede</v>
      </c>
      <c r="M59" s="27" t="str">
        <f t="shared" si="86"/>
        <v>Levantada</v>
      </c>
      <c r="N59" s="27" t="str">
        <f t="shared" si="87"/>
        <v>Montada</v>
      </c>
      <c r="O59" s="22" t="str">
        <f t="shared" si="88"/>
        <v>de.Gesso</v>
      </c>
      <c r="P59" s="22" t="s">
        <v>100</v>
      </c>
      <c r="Q59" s="46" t="s">
        <v>329</v>
      </c>
      <c r="R59" s="28" t="s">
        <v>9</v>
      </c>
      <c r="S59" s="29" t="str">
        <f t="shared" si="89"/>
        <v>Parede</v>
      </c>
      <c r="T59" s="29" t="str">
        <f t="shared" si="90"/>
        <v>Levantada</v>
      </c>
      <c r="U59" s="29" t="str">
        <f t="shared" si="91"/>
        <v>Montada</v>
      </c>
      <c r="V59" s="29" t="s">
        <v>101</v>
      </c>
      <c r="W59" s="1" t="str">
        <f t="shared" si="2"/>
        <v>Key.Par.59</v>
      </c>
      <c r="X59" s="70" t="s">
        <v>551</v>
      </c>
      <c r="Y59" s="70" t="s">
        <v>552</v>
      </c>
    </row>
    <row r="60" spans="1:25" ht="7.2" customHeight="1" x14ac:dyDescent="0.4">
      <c r="A60" s="24">
        <v>60</v>
      </c>
      <c r="B60" s="2" t="s">
        <v>44</v>
      </c>
      <c r="C60" s="25" t="s">
        <v>267</v>
      </c>
      <c r="D60" s="2" t="s">
        <v>271</v>
      </c>
      <c r="E60" s="2" t="s">
        <v>272</v>
      </c>
      <c r="F60" s="2" t="s">
        <v>260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si="85"/>
        <v>Parede</v>
      </c>
      <c r="M60" s="27" t="str">
        <f t="shared" si="86"/>
        <v>Levantada</v>
      </c>
      <c r="N60" s="27" t="str">
        <f t="shared" si="87"/>
        <v>Montada</v>
      </c>
      <c r="O60" s="22" t="str">
        <f t="shared" si="88"/>
        <v>de.Eucatex</v>
      </c>
      <c r="P60" s="22" t="s">
        <v>98</v>
      </c>
      <c r="Q60" s="46" t="s">
        <v>331</v>
      </c>
      <c r="R60" s="28" t="s">
        <v>9</v>
      </c>
      <c r="S60" s="29" t="str">
        <f t="shared" si="89"/>
        <v>Parede</v>
      </c>
      <c r="T60" s="29" t="str">
        <f t="shared" si="90"/>
        <v>Levantada</v>
      </c>
      <c r="U60" s="29" t="str">
        <f t="shared" si="91"/>
        <v>Montada</v>
      </c>
      <c r="V60" s="29" t="s">
        <v>101</v>
      </c>
      <c r="W60" s="1" t="str">
        <f t="shared" si="2"/>
        <v>Key.Par.60</v>
      </c>
      <c r="X60" s="70" t="s">
        <v>551</v>
      </c>
      <c r="Y60" s="70" t="s">
        <v>552</v>
      </c>
    </row>
    <row r="61" spans="1:25" ht="7.2" customHeight="1" x14ac:dyDescent="0.4">
      <c r="A61" s="24">
        <v>61</v>
      </c>
      <c r="B61" s="2" t="s">
        <v>44</v>
      </c>
      <c r="C61" s="25" t="s">
        <v>267</v>
      </c>
      <c r="D61" s="2" t="s">
        <v>271</v>
      </c>
      <c r="E61" s="2" t="s">
        <v>272</v>
      </c>
      <c r="F61" s="2" t="s">
        <v>261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si="85"/>
        <v>Parede</v>
      </c>
      <c r="M61" s="27" t="str">
        <f t="shared" si="86"/>
        <v>Levantada</v>
      </c>
      <c r="N61" s="27" t="str">
        <f t="shared" si="87"/>
        <v>Montada</v>
      </c>
      <c r="O61" s="22" t="str">
        <f t="shared" si="88"/>
        <v>de.Sanitário</v>
      </c>
      <c r="P61" s="22" t="s">
        <v>97</v>
      </c>
      <c r="Q61" s="46" t="s">
        <v>330</v>
      </c>
      <c r="R61" s="28" t="s">
        <v>9</v>
      </c>
      <c r="S61" s="29" t="str">
        <f t="shared" si="89"/>
        <v>Parede</v>
      </c>
      <c r="T61" s="29" t="str">
        <f t="shared" si="90"/>
        <v>Levantada</v>
      </c>
      <c r="U61" s="29" t="str">
        <f t="shared" si="91"/>
        <v>Montada</v>
      </c>
      <c r="V61" s="29" t="s">
        <v>101</v>
      </c>
      <c r="W61" s="1" t="str">
        <f t="shared" si="2"/>
        <v>Key.Par.61</v>
      </c>
      <c r="X61" s="70" t="s">
        <v>551</v>
      </c>
      <c r="Y61" s="70" t="s">
        <v>552</v>
      </c>
    </row>
    <row r="62" spans="1:25" ht="7.2" customHeight="1" x14ac:dyDescent="0.4">
      <c r="A62" s="24">
        <v>62</v>
      </c>
      <c r="B62" s="2" t="s">
        <v>44</v>
      </c>
      <c r="C62" s="2" t="s">
        <v>96</v>
      </c>
      <c r="D62" s="2" t="s">
        <v>268</v>
      </c>
      <c r="E62" s="2" t="s">
        <v>144</v>
      </c>
      <c r="F62" s="2" t="s">
        <v>175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si="78"/>
        <v>Divisória</v>
      </c>
      <c r="M62" s="27" t="str">
        <f t="shared" si="79"/>
        <v>Parte</v>
      </c>
      <c r="N62" s="27" t="str">
        <f t="shared" si="80"/>
        <v>Chapa</v>
      </c>
      <c r="O62" s="22" t="str">
        <f t="shared" si="81"/>
        <v>Eucatex</v>
      </c>
      <c r="P62" s="48" t="s">
        <v>176</v>
      </c>
      <c r="Q62" s="46" t="s">
        <v>168</v>
      </c>
      <c r="R62" s="28" t="s">
        <v>9</v>
      </c>
      <c r="S62" s="29" t="str">
        <f t="shared" si="82"/>
        <v>Divisória</v>
      </c>
      <c r="T62" s="29" t="str">
        <f t="shared" si="83"/>
        <v>Parte</v>
      </c>
      <c r="U62" s="29" t="str">
        <f t="shared" si="84"/>
        <v>Chapa</v>
      </c>
      <c r="V62" s="29" t="s">
        <v>101</v>
      </c>
      <c r="W62" s="1" t="str">
        <f t="shared" si="2"/>
        <v>Key.Div.62</v>
      </c>
      <c r="X62" s="70" t="s">
        <v>9</v>
      </c>
      <c r="Y62" s="70" t="s">
        <v>9</v>
      </c>
    </row>
    <row r="63" spans="1:25" ht="7.2" customHeight="1" x14ac:dyDescent="0.4">
      <c r="A63" s="24">
        <v>63</v>
      </c>
      <c r="B63" s="2" t="s">
        <v>44</v>
      </c>
      <c r="C63" s="2" t="s">
        <v>96</v>
      </c>
      <c r="D63" s="2" t="s">
        <v>268</v>
      </c>
      <c r="E63" s="2" t="s">
        <v>144</v>
      </c>
      <c r="F63" s="2" t="s">
        <v>327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78"/>
        <v>Divisória</v>
      </c>
      <c r="M63" s="27" t="str">
        <f t="shared" si="79"/>
        <v>Parte</v>
      </c>
      <c r="N63" s="27" t="str">
        <f t="shared" si="80"/>
        <v>Chapa</v>
      </c>
      <c r="O63" s="22" t="str">
        <f t="shared" si="81"/>
        <v>Metálica</v>
      </c>
      <c r="P63" s="48" t="s">
        <v>167</v>
      </c>
      <c r="Q63" s="46" t="s">
        <v>168</v>
      </c>
      <c r="R63" s="28" t="s">
        <v>9</v>
      </c>
      <c r="S63" s="29" t="str">
        <f t="shared" si="82"/>
        <v>Divisória</v>
      </c>
      <c r="T63" s="29" t="str">
        <f t="shared" si="83"/>
        <v>Parte</v>
      </c>
      <c r="U63" s="29" t="str">
        <f t="shared" si="84"/>
        <v>Chapa</v>
      </c>
      <c r="V63" s="29" t="s">
        <v>101</v>
      </c>
      <c r="W63" s="1" t="str">
        <f t="shared" ref="W63:W88" si="141">CONCATENATE("Key.",LEFT(C63,3),".",A63)</f>
        <v>Key.Div.63</v>
      </c>
      <c r="X63" s="70" t="s">
        <v>9</v>
      </c>
      <c r="Y63" s="70" t="s">
        <v>9</v>
      </c>
    </row>
    <row r="64" spans="1:25" ht="7.2" customHeight="1" x14ac:dyDescent="0.4">
      <c r="A64" s="24">
        <v>64</v>
      </c>
      <c r="B64" s="2" t="s">
        <v>44</v>
      </c>
      <c r="C64" s="2" t="s">
        <v>96</v>
      </c>
      <c r="D64" s="2" t="s">
        <v>268</v>
      </c>
      <c r="E64" s="2" t="s">
        <v>144</v>
      </c>
      <c r="F64" s="2" t="s">
        <v>165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ref="L64" si="142">CONCATENATE("", C64)</f>
        <v>Divisória</v>
      </c>
      <c r="M64" s="27" t="str">
        <f t="shared" ref="M64" si="143">CONCATENATE("", D64)</f>
        <v>Parte</v>
      </c>
      <c r="N64" s="27" t="str">
        <f t="shared" ref="N64" si="144">(SUBSTITUTE(SUBSTITUTE(CONCATENATE("",E64),"."," ")," De "," de "))</f>
        <v>Chapa</v>
      </c>
      <c r="O64" s="22" t="str">
        <f t="shared" ref="O64" si="145">F64</f>
        <v>Alumínio.Composto</v>
      </c>
      <c r="P64" s="48" t="s">
        <v>167</v>
      </c>
      <c r="Q64" s="46" t="s">
        <v>168</v>
      </c>
      <c r="R64" s="28" t="s">
        <v>9</v>
      </c>
      <c r="S64" s="29" t="str">
        <f t="shared" ref="S64" si="146">SUBSTITUTE(C64, ".", " ")</f>
        <v>Divisória</v>
      </c>
      <c r="T64" s="29" t="str">
        <f t="shared" ref="T64" si="147">SUBSTITUTE(D64, ".", " ")</f>
        <v>Parte</v>
      </c>
      <c r="U64" s="29" t="str">
        <f t="shared" ref="U64" si="148">SUBSTITUTE(E64, ".", " ")</f>
        <v>Chapa</v>
      </c>
      <c r="V64" s="29" t="s">
        <v>101</v>
      </c>
      <c r="W64" s="1" t="str">
        <f t="shared" si="141"/>
        <v>Key.Div.64</v>
      </c>
      <c r="X64" s="70" t="s">
        <v>9</v>
      </c>
      <c r="Y64" s="70" t="s">
        <v>9</v>
      </c>
    </row>
    <row r="65" spans="1:25" ht="7.2" customHeight="1" x14ac:dyDescent="0.4">
      <c r="A65" s="24">
        <v>65</v>
      </c>
      <c r="B65" s="2" t="s">
        <v>44</v>
      </c>
      <c r="C65" s="2" t="s">
        <v>96</v>
      </c>
      <c r="D65" s="2" t="s">
        <v>268</v>
      </c>
      <c r="E65" s="2" t="s">
        <v>144</v>
      </c>
      <c r="F65" s="2" t="s">
        <v>146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78"/>
        <v>Divisória</v>
      </c>
      <c r="M65" s="27" t="str">
        <f t="shared" si="79"/>
        <v>Parte</v>
      </c>
      <c r="N65" s="27" t="str">
        <f t="shared" si="80"/>
        <v>Chapa</v>
      </c>
      <c r="O65" s="22" t="str">
        <f t="shared" si="81"/>
        <v>Cimentícia</v>
      </c>
      <c r="P65" s="22" t="s">
        <v>166</v>
      </c>
      <c r="Q65" s="46" t="s">
        <v>161</v>
      </c>
      <c r="R65" s="28" t="s">
        <v>9</v>
      </c>
      <c r="S65" s="29" t="str">
        <f t="shared" si="82"/>
        <v>Divisória</v>
      </c>
      <c r="T65" s="29" t="str">
        <f t="shared" si="83"/>
        <v>Parte</v>
      </c>
      <c r="U65" s="29" t="str">
        <f t="shared" si="84"/>
        <v>Chapa</v>
      </c>
      <c r="V65" s="29" t="s">
        <v>101</v>
      </c>
      <c r="W65" s="1" t="str">
        <f t="shared" si="141"/>
        <v>Key.Div.65</v>
      </c>
      <c r="X65" s="70" t="s">
        <v>9</v>
      </c>
      <c r="Y65" s="70" t="s">
        <v>9</v>
      </c>
    </row>
    <row r="66" spans="1:25" ht="7.2" customHeight="1" x14ac:dyDescent="0.4">
      <c r="A66" s="24">
        <v>66</v>
      </c>
      <c r="B66" s="2" t="s">
        <v>44</v>
      </c>
      <c r="C66" s="2" t="s">
        <v>96</v>
      </c>
      <c r="D66" s="2" t="s">
        <v>268</v>
      </c>
      <c r="E66" s="2" t="s">
        <v>144</v>
      </c>
      <c r="F66" s="2" t="s">
        <v>147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si="78"/>
        <v>Divisória</v>
      </c>
      <c r="M66" s="27" t="str">
        <f t="shared" si="79"/>
        <v>Parte</v>
      </c>
      <c r="N66" s="27" t="str">
        <f t="shared" si="80"/>
        <v>Chapa</v>
      </c>
      <c r="O66" s="22" t="str">
        <f t="shared" si="81"/>
        <v>Gesso.Acartonado</v>
      </c>
      <c r="P66" s="22" t="s">
        <v>152</v>
      </c>
      <c r="Q66" s="46" t="s">
        <v>162</v>
      </c>
      <c r="R66" s="28" t="s">
        <v>9</v>
      </c>
      <c r="S66" s="29" t="str">
        <f t="shared" si="82"/>
        <v>Divisória</v>
      </c>
      <c r="T66" s="29" t="str">
        <f t="shared" si="83"/>
        <v>Parte</v>
      </c>
      <c r="U66" s="29" t="str">
        <f t="shared" si="84"/>
        <v>Chapa</v>
      </c>
      <c r="V66" s="29" t="s">
        <v>101</v>
      </c>
      <c r="W66" s="1" t="str">
        <f t="shared" si="141"/>
        <v>Key.Div.66</v>
      </c>
      <c r="X66" s="70" t="s">
        <v>9</v>
      </c>
      <c r="Y66" s="70" t="s">
        <v>9</v>
      </c>
    </row>
    <row r="67" spans="1:25" ht="7.2" customHeight="1" x14ac:dyDescent="0.4">
      <c r="A67" s="24">
        <v>67</v>
      </c>
      <c r="B67" s="2" t="s">
        <v>44</v>
      </c>
      <c r="C67" s="2" t="s">
        <v>96</v>
      </c>
      <c r="D67" s="2" t="s">
        <v>268</v>
      </c>
      <c r="E67" s="2" t="s">
        <v>144</v>
      </c>
      <c r="F67" s="2" t="s">
        <v>183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ref="L67:L70" si="149">CONCATENATE("", C67)</f>
        <v>Divisória</v>
      </c>
      <c r="M67" s="27" t="str">
        <f t="shared" ref="M67:M70" si="150">CONCATENATE("", D67)</f>
        <v>Parte</v>
      </c>
      <c r="N67" s="27" t="str">
        <f t="shared" ref="N67:N70" si="151">(SUBSTITUTE(SUBSTITUTE(CONCATENATE("",E67),"."," ")," De "," de "))</f>
        <v>Chapa</v>
      </c>
      <c r="O67" s="22" t="str">
        <f t="shared" ref="O67:O70" si="152">F67</f>
        <v>Vidro.Temperado</v>
      </c>
      <c r="P67" s="22" t="s">
        <v>186</v>
      </c>
      <c r="Q67" s="46" t="s">
        <v>193</v>
      </c>
      <c r="R67" s="28" t="s">
        <v>9</v>
      </c>
      <c r="S67" s="29" t="str">
        <f t="shared" ref="S67:S70" si="153">SUBSTITUTE(C67, ".", " ")</f>
        <v>Divisória</v>
      </c>
      <c r="T67" s="29" t="str">
        <f t="shared" ref="T67:T70" si="154">SUBSTITUTE(D67, ".", " ")</f>
        <v>Parte</v>
      </c>
      <c r="U67" s="29" t="str">
        <f t="shared" ref="U67:U70" si="155">SUBSTITUTE(E67, ".", " ")</f>
        <v>Chapa</v>
      </c>
      <c r="V67" s="29" t="s">
        <v>101</v>
      </c>
      <c r="W67" s="1" t="str">
        <f t="shared" si="141"/>
        <v>Key.Div.67</v>
      </c>
      <c r="X67" s="70" t="s">
        <v>9</v>
      </c>
      <c r="Y67" s="70" t="s">
        <v>9</v>
      </c>
    </row>
    <row r="68" spans="1:25" ht="7.2" customHeight="1" x14ac:dyDescent="0.4">
      <c r="A68" s="24">
        <v>68</v>
      </c>
      <c r="B68" s="2" t="s">
        <v>44</v>
      </c>
      <c r="C68" s="2" t="s">
        <v>96</v>
      </c>
      <c r="D68" s="2" t="s">
        <v>268</v>
      </c>
      <c r="E68" s="2" t="s">
        <v>144</v>
      </c>
      <c r="F68" s="2" t="s">
        <v>182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149"/>
        <v>Divisória</v>
      </c>
      <c r="M68" s="27" t="str">
        <f t="shared" si="150"/>
        <v>Parte</v>
      </c>
      <c r="N68" s="27" t="str">
        <f t="shared" si="151"/>
        <v>Chapa</v>
      </c>
      <c r="O68" s="22" t="str">
        <f t="shared" si="152"/>
        <v>Vidro.Laminado</v>
      </c>
      <c r="P68" s="22" t="s">
        <v>187</v>
      </c>
      <c r="Q68" s="46" t="s">
        <v>194</v>
      </c>
      <c r="R68" s="28" t="s">
        <v>9</v>
      </c>
      <c r="S68" s="29" t="str">
        <f t="shared" si="153"/>
        <v>Divisória</v>
      </c>
      <c r="T68" s="29" t="str">
        <f t="shared" si="154"/>
        <v>Parte</v>
      </c>
      <c r="U68" s="29" t="str">
        <f t="shared" si="155"/>
        <v>Chapa</v>
      </c>
      <c r="V68" s="29" t="s">
        <v>101</v>
      </c>
      <c r="W68" s="1" t="str">
        <f t="shared" si="141"/>
        <v>Key.Div.68</v>
      </c>
      <c r="X68" s="70" t="s">
        <v>9</v>
      </c>
      <c r="Y68" s="70" t="s">
        <v>9</v>
      </c>
    </row>
    <row r="69" spans="1:25" ht="7.2" customHeight="1" x14ac:dyDescent="0.4">
      <c r="A69" s="24">
        <v>69</v>
      </c>
      <c r="B69" s="2" t="s">
        <v>44</v>
      </c>
      <c r="C69" s="2" t="s">
        <v>96</v>
      </c>
      <c r="D69" s="2" t="s">
        <v>268</v>
      </c>
      <c r="E69" s="2" t="s">
        <v>144</v>
      </c>
      <c r="F69" s="2" t="s">
        <v>184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si="149"/>
        <v>Divisória</v>
      </c>
      <c r="M69" s="27" t="str">
        <f t="shared" si="150"/>
        <v>Parte</v>
      </c>
      <c r="N69" s="27" t="str">
        <f t="shared" si="151"/>
        <v>Chapa</v>
      </c>
      <c r="O69" s="22" t="str">
        <f t="shared" si="152"/>
        <v>Vidro.Polarizado</v>
      </c>
      <c r="P69" s="22" t="s">
        <v>273</v>
      </c>
      <c r="Q69" s="22" t="s">
        <v>274</v>
      </c>
      <c r="R69" s="28" t="s">
        <v>9</v>
      </c>
      <c r="S69" s="29" t="str">
        <f t="shared" si="153"/>
        <v>Divisória</v>
      </c>
      <c r="T69" s="29" t="str">
        <f t="shared" si="154"/>
        <v>Parte</v>
      </c>
      <c r="U69" s="29" t="str">
        <f t="shared" si="155"/>
        <v>Chapa</v>
      </c>
      <c r="V69" s="29" t="s">
        <v>101</v>
      </c>
      <c r="W69" s="1" t="str">
        <f t="shared" si="141"/>
        <v>Key.Div.69</v>
      </c>
      <c r="X69" s="70" t="s">
        <v>9</v>
      </c>
      <c r="Y69" s="70" t="s">
        <v>9</v>
      </c>
    </row>
    <row r="70" spans="1:25" ht="7.2" customHeight="1" x14ac:dyDescent="0.4">
      <c r="A70" s="24">
        <v>70</v>
      </c>
      <c r="B70" s="2" t="s">
        <v>44</v>
      </c>
      <c r="C70" s="2" t="s">
        <v>96</v>
      </c>
      <c r="D70" s="2" t="s">
        <v>268</v>
      </c>
      <c r="E70" s="2" t="s">
        <v>144</v>
      </c>
      <c r="F70" s="2" t="s">
        <v>276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149"/>
        <v>Divisória</v>
      </c>
      <c r="M70" s="27" t="str">
        <f t="shared" si="150"/>
        <v>Parte</v>
      </c>
      <c r="N70" s="27" t="str">
        <f t="shared" si="151"/>
        <v>Chapa</v>
      </c>
      <c r="O70" s="22" t="str">
        <f t="shared" si="152"/>
        <v>Vidro.Low.E</v>
      </c>
      <c r="P70" s="46" t="s">
        <v>277</v>
      </c>
      <c r="Q70" s="46" t="s">
        <v>278</v>
      </c>
      <c r="R70" s="28" t="s">
        <v>9</v>
      </c>
      <c r="S70" s="29" t="str">
        <f t="shared" si="153"/>
        <v>Divisória</v>
      </c>
      <c r="T70" s="29" t="str">
        <f t="shared" si="154"/>
        <v>Parte</v>
      </c>
      <c r="U70" s="29" t="str">
        <f t="shared" si="155"/>
        <v>Chapa</v>
      </c>
      <c r="V70" s="29" t="s">
        <v>101</v>
      </c>
      <c r="W70" s="1" t="str">
        <f t="shared" si="141"/>
        <v>Key.Div.70</v>
      </c>
      <c r="X70" s="70" t="s">
        <v>9</v>
      </c>
      <c r="Y70" s="70" t="s">
        <v>9</v>
      </c>
    </row>
    <row r="71" spans="1:25" ht="7.2" customHeight="1" x14ac:dyDescent="0.4">
      <c r="A71" s="24">
        <v>71</v>
      </c>
      <c r="B71" s="2" t="s">
        <v>44</v>
      </c>
      <c r="C71" s="2" t="s">
        <v>96</v>
      </c>
      <c r="D71" s="2" t="s">
        <v>268</v>
      </c>
      <c r="E71" s="2" t="s">
        <v>144</v>
      </c>
      <c r="F71" s="2" t="s">
        <v>185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si="78"/>
        <v>Divisória</v>
      </c>
      <c r="M71" s="27" t="str">
        <f t="shared" si="79"/>
        <v>Parte</v>
      </c>
      <c r="N71" s="27" t="str">
        <f t="shared" si="80"/>
        <v>Chapa</v>
      </c>
      <c r="O71" s="22" t="str">
        <f t="shared" si="81"/>
        <v>Vidro.Comúm</v>
      </c>
      <c r="P71" s="22" t="s">
        <v>188</v>
      </c>
      <c r="Q71" s="46" t="s">
        <v>195</v>
      </c>
      <c r="R71" s="28" t="s">
        <v>9</v>
      </c>
      <c r="S71" s="29" t="str">
        <f t="shared" si="82"/>
        <v>Divisória</v>
      </c>
      <c r="T71" s="29" t="str">
        <f t="shared" si="83"/>
        <v>Parte</v>
      </c>
      <c r="U71" s="29" t="str">
        <f t="shared" si="84"/>
        <v>Chapa</v>
      </c>
      <c r="V71" s="29" t="s">
        <v>101</v>
      </c>
      <c r="W71" s="1" t="str">
        <f t="shared" si="141"/>
        <v>Key.Div.71</v>
      </c>
      <c r="X71" s="70" t="s">
        <v>9</v>
      </c>
      <c r="Y71" s="70" t="s">
        <v>9</v>
      </c>
    </row>
    <row r="72" spans="1:25" ht="7.2" customHeight="1" x14ac:dyDescent="0.4">
      <c r="A72" s="24">
        <v>72</v>
      </c>
      <c r="B72" s="2" t="s">
        <v>44</v>
      </c>
      <c r="C72" s="2" t="s">
        <v>96</v>
      </c>
      <c r="D72" s="2" t="s">
        <v>268</v>
      </c>
      <c r="E72" s="2" t="s">
        <v>144</v>
      </c>
      <c r="F72" s="2" t="s">
        <v>521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ref="L72" si="156">CONCATENATE("", C72)</f>
        <v>Divisória</v>
      </c>
      <c r="M72" s="27" t="str">
        <f t="shared" ref="M72" si="157">CONCATENATE("", D72)</f>
        <v>Parte</v>
      </c>
      <c r="N72" s="27" t="str">
        <f t="shared" ref="N72" si="158">(SUBSTITUTE(SUBSTITUTE(CONCATENATE("",E72),"."," ")," De "," de "))</f>
        <v>Chapa</v>
      </c>
      <c r="O72" s="22" t="str">
        <f t="shared" ref="O72" si="159">F72</f>
        <v>Vidro.Plumbífero</v>
      </c>
      <c r="P72" s="22" t="s">
        <v>523</v>
      </c>
      <c r="Q72" s="46" t="s">
        <v>522</v>
      </c>
      <c r="R72" s="28" t="s">
        <v>9</v>
      </c>
      <c r="S72" s="29" t="str">
        <f t="shared" ref="S72" si="160">SUBSTITUTE(C72, ".", " ")</f>
        <v>Divisória</v>
      </c>
      <c r="T72" s="29" t="str">
        <f t="shared" ref="T72" si="161">SUBSTITUTE(D72, ".", " ")</f>
        <v>Parte</v>
      </c>
      <c r="U72" s="29" t="str">
        <f t="shared" ref="U72" si="162">SUBSTITUTE(E72, ".", " ")</f>
        <v>Chapa</v>
      </c>
      <c r="V72" s="29" t="s">
        <v>101</v>
      </c>
      <c r="W72" s="1" t="str">
        <f t="shared" si="141"/>
        <v>Key.Div.72</v>
      </c>
      <c r="X72" s="70" t="s">
        <v>9</v>
      </c>
      <c r="Y72" s="70" t="s">
        <v>9</v>
      </c>
    </row>
    <row r="73" spans="1:25" ht="7.2" customHeight="1" x14ac:dyDescent="0.4">
      <c r="A73" s="24">
        <v>73</v>
      </c>
      <c r="B73" s="2" t="s">
        <v>44</v>
      </c>
      <c r="C73" s="2" t="s">
        <v>96</v>
      </c>
      <c r="D73" s="2" t="s">
        <v>268</v>
      </c>
      <c r="E73" s="2" t="s">
        <v>144</v>
      </c>
      <c r="F73" s="2" t="s">
        <v>189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si="78"/>
        <v>Divisória</v>
      </c>
      <c r="M73" s="27" t="str">
        <f t="shared" si="79"/>
        <v>Parte</v>
      </c>
      <c r="N73" s="27" t="str">
        <f t="shared" si="80"/>
        <v>Chapa</v>
      </c>
      <c r="O73" s="22" t="str">
        <f t="shared" si="81"/>
        <v>Fórmica</v>
      </c>
      <c r="P73" s="22" t="s">
        <v>190</v>
      </c>
      <c r="Q73" s="46" t="s">
        <v>275</v>
      </c>
      <c r="R73" s="28" t="s">
        <v>9</v>
      </c>
      <c r="S73" s="29" t="str">
        <f t="shared" si="82"/>
        <v>Divisória</v>
      </c>
      <c r="T73" s="29" t="str">
        <f t="shared" si="83"/>
        <v>Parte</v>
      </c>
      <c r="U73" s="29" t="str">
        <f t="shared" si="84"/>
        <v>Chapa</v>
      </c>
      <c r="V73" s="29" t="s">
        <v>101</v>
      </c>
      <c r="W73" s="1" t="str">
        <f t="shared" si="141"/>
        <v>Key.Div.73</v>
      </c>
      <c r="X73" s="70" t="s">
        <v>9</v>
      </c>
      <c r="Y73" s="70" t="s">
        <v>9</v>
      </c>
    </row>
    <row r="74" spans="1:25" ht="7.2" customHeight="1" x14ac:dyDescent="0.4">
      <c r="A74" s="24">
        <v>74</v>
      </c>
      <c r="B74" s="2" t="s">
        <v>44</v>
      </c>
      <c r="C74" s="2" t="s">
        <v>96</v>
      </c>
      <c r="D74" s="2" t="s">
        <v>268</v>
      </c>
      <c r="E74" s="2" t="s">
        <v>144</v>
      </c>
      <c r="F74" s="2" t="s">
        <v>178</v>
      </c>
      <c r="G74" s="31" t="s">
        <v>9</v>
      </c>
      <c r="H74" s="31" t="s">
        <v>9</v>
      </c>
      <c r="I74" s="31" t="s">
        <v>9</v>
      </c>
      <c r="J74" s="31" t="s">
        <v>9</v>
      </c>
      <c r="K74" s="31" t="s">
        <v>9</v>
      </c>
      <c r="L74" s="27" t="str">
        <f t="shared" ref="L74:L87" si="163">CONCATENATE("", C74)</f>
        <v>Divisória</v>
      </c>
      <c r="M74" s="27" t="str">
        <f t="shared" ref="M74:M87" si="164">CONCATENATE("", D74)</f>
        <v>Parte</v>
      </c>
      <c r="N74" s="27" t="str">
        <f t="shared" ref="N74:N87" si="165">(SUBSTITUTE(SUBSTITUTE(CONCATENATE("",E74),"."," ")," De "," de "))</f>
        <v>Chapa</v>
      </c>
      <c r="O74" s="22" t="str">
        <f t="shared" ref="O74:O87" si="166">F74</f>
        <v>Pedra</v>
      </c>
      <c r="P74" s="22" t="s">
        <v>192</v>
      </c>
      <c r="Q74" s="46" t="s">
        <v>196</v>
      </c>
      <c r="R74" s="28" t="s">
        <v>9</v>
      </c>
      <c r="S74" s="29" t="str">
        <f t="shared" ref="S74:S87" si="167">SUBSTITUTE(C74, ".", " ")</f>
        <v>Divisória</v>
      </c>
      <c r="T74" s="29" t="str">
        <f t="shared" ref="T74:T87" si="168">SUBSTITUTE(D74, ".", " ")</f>
        <v>Parte</v>
      </c>
      <c r="U74" s="29" t="str">
        <f t="shared" ref="U74:U87" si="169">SUBSTITUTE(E74, ".", " ")</f>
        <v>Chapa</v>
      </c>
      <c r="V74" s="29" t="s">
        <v>101</v>
      </c>
      <c r="W74" s="1" t="str">
        <f t="shared" si="141"/>
        <v>Key.Div.74</v>
      </c>
      <c r="X74" s="70" t="s">
        <v>9</v>
      </c>
      <c r="Y74" s="70" t="s">
        <v>9</v>
      </c>
    </row>
    <row r="75" spans="1:25" ht="7.2" customHeight="1" x14ac:dyDescent="0.4">
      <c r="A75" s="24">
        <v>75</v>
      </c>
      <c r="B75" s="2" t="s">
        <v>44</v>
      </c>
      <c r="C75" s="2" t="s">
        <v>96</v>
      </c>
      <c r="D75" s="2" t="s">
        <v>268</v>
      </c>
      <c r="E75" s="2" t="s">
        <v>145</v>
      </c>
      <c r="F75" s="2" t="s">
        <v>151</v>
      </c>
      <c r="G75" s="31" t="s">
        <v>9</v>
      </c>
      <c r="H75" s="31" t="s">
        <v>9</v>
      </c>
      <c r="I75" s="31" t="s">
        <v>9</v>
      </c>
      <c r="J75" s="31" t="s">
        <v>9</v>
      </c>
      <c r="K75" s="31" t="s">
        <v>9</v>
      </c>
      <c r="L75" s="27" t="str">
        <f t="shared" si="163"/>
        <v>Divisória</v>
      </c>
      <c r="M75" s="27" t="str">
        <f t="shared" si="164"/>
        <v>Parte</v>
      </c>
      <c r="N75" s="27" t="str">
        <f t="shared" si="165"/>
        <v>Perfil</v>
      </c>
      <c r="O75" s="22" t="str">
        <f t="shared" si="166"/>
        <v>Guia.L</v>
      </c>
      <c r="P75" s="22" t="s">
        <v>153</v>
      </c>
      <c r="Q75" s="46" t="s">
        <v>158</v>
      </c>
      <c r="R75" s="28" t="s">
        <v>9</v>
      </c>
      <c r="S75" s="29" t="str">
        <f t="shared" si="167"/>
        <v>Divisória</v>
      </c>
      <c r="T75" s="29" t="str">
        <f t="shared" si="168"/>
        <v>Parte</v>
      </c>
      <c r="U75" s="29" t="str">
        <f t="shared" si="169"/>
        <v>Perfil</v>
      </c>
      <c r="V75" s="29" t="s">
        <v>101</v>
      </c>
      <c r="W75" s="1" t="str">
        <f t="shared" si="141"/>
        <v>Key.Div.75</v>
      </c>
      <c r="X75" s="70" t="s">
        <v>9</v>
      </c>
      <c r="Y75" s="70" t="s">
        <v>9</v>
      </c>
    </row>
    <row r="76" spans="1:25" ht="7.2" customHeight="1" x14ac:dyDescent="0.4">
      <c r="A76" s="24">
        <v>76</v>
      </c>
      <c r="B76" s="2" t="s">
        <v>44</v>
      </c>
      <c r="C76" s="2" t="s">
        <v>96</v>
      </c>
      <c r="D76" s="2" t="s">
        <v>268</v>
      </c>
      <c r="E76" s="2" t="s">
        <v>145</v>
      </c>
      <c r="F76" s="2" t="s">
        <v>150</v>
      </c>
      <c r="G76" s="31" t="s">
        <v>9</v>
      </c>
      <c r="H76" s="31" t="s">
        <v>9</v>
      </c>
      <c r="I76" s="31" t="s">
        <v>9</v>
      </c>
      <c r="J76" s="31" t="s">
        <v>9</v>
      </c>
      <c r="K76" s="31" t="s">
        <v>9</v>
      </c>
      <c r="L76" s="27" t="str">
        <f t="shared" ref="L76" si="170">CONCATENATE("", C76)</f>
        <v>Divisória</v>
      </c>
      <c r="M76" s="27" t="str">
        <f t="shared" ref="M76" si="171">CONCATENATE("", D76)</f>
        <v>Parte</v>
      </c>
      <c r="N76" s="27" t="str">
        <f t="shared" ref="N76" si="172">(SUBSTITUTE(SUBSTITUTE(CONCATENATE("",E76),"."," ")," De "," de "))</f>
        <v>Perfil</v>
      </c>
      <c r="O76" s="22" t="str">
        <f t="shared" ref="O76" si="173">F76</f>
        <v>Guia.U</v>
      </c>
      <c r="P76" s="22" t="s">
        <v>154</v>
      </c>
      <c r="Q76" s="46" t="s">
        <v>159</v>
      </c>
      <c r="R76" s="28" t="s">
        <v>9</v>
      </c>
      <c r="S76" s="29" t="str">
        <f t="shared" ref="S76" si="174">SUBSTITUTE(C76, ".", " ")</f>
        <v>Divisória</v>
      </c>
      <c r="T76" s="29" t="str">
        <f t="shared" ref="T76" si="175">SUBSTITUTE(D76, ".", " ")</f>
        <v>Parte</v>
      </c>
      <c r="U76" s="29" t="str">
        <f t="shared" ref="U76" si="176">SUBSTITUTE(E76, ".", " ")</f>
        <v>Perfil</v>
      </c>
      <c r="V76" s="29" t="s">
        <v>101</v>
      </c>
      <c r="W76" s="1" t="str">
        <f t="shared" si="141"/>
        <v>Key.Div.76</v>
      </c>
      <c r="X76" s="70" t="s">
        <v>9</v>
      </c>
      <c r="Y76" s="70" t="s">
        <v>9</v>
      </c>
    </row>
    <row r="77" spans="1:25" ht="7.2" customHeight="1" x14ac:dyDescent="0.4">
      <c r="A77" s="24">
        <v>77</v>
      </c>
      <c r="B77" s="2" t="s">
        <v>44</v>
      </c>
      <c r="C77" s="2" t="s">
        <v>96</v>
      </c>
      <c r="D77" s="2" t="s">
        <v>268</v>
      </c>
      <c r="E77" s="2" t="s">
        <v>145</v>
      </c>
      <c r="F77" s="2" t="s">
        <v>155</v>
      </c>
      <c r="G77" s="31" t="s">
        <v>9</v>
      </c>
      <c r="H77" s="31" t="s">
        <v>9</v>
      </c>
      <c r="I77" s="31" t="s">
        <v>9</v>
      </c>
      <c r="J77" s="31" t="s">
        <v>9</v>
      </c>
      <c r="K77" s="31" t="s">
        <v>9</v>
      </c>
      <c r="L77" s="27" t="str">
        <f t="shared" si="163"/>
        <v>Divisória</v>
      </c>
      <c r="M77" s="27" t="str">
        <f t="shared" si="164"/>
        <v>Parte</v>
      </c>
      <c r="N77" s="27" t="str">
        <f t="shared" si="165"/>
        <v>Perfil</v>
      </c>
      <c r="O77" s="22" t="str">
        <f t="shared" si="166"/>
        <v>Guia.Montante</v>
      </c>
      <c r="P77" s="22" t="s">
        <v>154</v>
      </c>
      <c r="Q77" s="46" t="s">
        <v>159</v>
      </c>
      <c r="R77" s="28" t="s">
        <v>9</v>
      </c>
      <c r="S77" s="29" t="str">
        <f t="shared" si="167"/>
        <v>Divisória</v>
      </c>
      <c r="T77" s="29" t="str">
        <f t="shared" si="168"/>
        <v>Parte</v>
      </c>
      <c r="U77" s="29" t="str">
        <f t="shared" si="169"/>
        <v>Perfil</v>
      </c>
      <c r="V77" s="29" t="s">
        <v>101</v>
      </c>
      <c r="W77" s="1" t="str">
        <f t="shared" si="141"/>
        <v>Key.Div.77</v>
      </c>
      <c r="X77" s="70" t="s">
        <v>9</v>
      </c>
      <c r="Y77" s="70" t="s">
        <v>9</v>
      </c>
    </row>
    <row r="78" spans="1:25" ht="7.2" customHeight="1" x14ac:dyDescent="0.4">
      <c r="A78" s="24">
        <v>78</v>
      </c>
      <c r="B78" s="2" t="s">
        <v>44</v>
      </c>
      <c r="C78" s="2" t="s">
        <v>96</v>
      </c>
      <c r="D78" s="2" t="s">
        <v>268</v>
      </c>
      <c r="E78" s="2" t="s">
        <v>148</v>
      </c>
      <c r="F78" s="2" t="s">
        <v>149</v>
      </c>
      <c r="G78" s="31" t="s">
        <v>9</v>
      </c>
      <c r="H78" s="31" t="s">
        <v>9</v>
      </c>
      <c r="I78" s="31" t="s">
        <v>9</v>
      </c>
      <c r="J78" s="31" t="s">
        <v>9</v>
      </c>
      <c r="K78" s="31" t="s">
        <v>9</v>
      </c>
      <c r="L78" s="27" t="str">
        <f t="shared" ref="L78" si="177">CONCATENATE("", C78)</f>
        <v>Divisória</v>
      </c>
      <c r="M78" s="27" t="str">
        <f t="shared" ref="M78" si="178">CONCATENATE("", D78)</f>
        <v>Parte</v>
      </c>
      <c r="N78" s="27" t="str">
        <f t="shared" ref="N78" si="179">(SUBSTITUTE(SUBSTITUTE(CONCATENATE("",E78),"."," ")," De "," de "))</f>
        <v>Fixação</v>
      </c>
      <c r="O78" s="22" t="str">
        <f t="shared" ref="O78" si="180">F78</f>
        <v>Parafuso</v>
      </c>
      <c r="P78" s="22" t="s">
        <v>157</v>
      </c>
      <c r="Q78" s="46" t="s">
        <v>160</v>
      </c>
      <c r="R78" s="28" t="s">
        <v>9</v>
      </c>
      <c r="S78" s="29" t="str">
        <f t="shared" ref="S78" si="181">SUBSTITUTE(C78, ".", " ")</f>
        <v>Divisória</v>
      </c>
      <c r="T78" s="29" t="str">
        <f t="shared" ref="T78" si="182">SUBSTITUTE(D78, ".", " ")</f>
        <v>Parte</v>
      </c>
      <c r="U78" s="29" t="str">
        <f t="shared" ref="U78" si="183">SUBSTITUTE(E78, ".", " ")</f>
        <v>Fixação</v>
      </c>
      <c r="V78" s="29" t="s">
        <v>101</v>
      </c>
      <c r="W78" s="1" t="str">
        <f t="shared" si="141"/>
        <v>Key.Div.78</v>
      </c>
      <c r="X78" s="70" t="s">
        <v>9</v>
      </c>
      <c r="Y78" s="70" t="s">
        <v>9</v>
      </c>
    </row>
    <row r="79" spans="1:25" ht="7.2" customHeight="1" x14ac:dyDescent="0.4">
      <c r="A79" s="24">
        <v>79</v>
      </c>
      <c r="B79" s="2" t="s">
        <v>44</v>
      </c>
      <c r="C79" s="2" t="s">
        <v>96</v>
      </c>
      <c r="D79" s="2" t="s">
        <v>268</v>
      </c>
      <c r="E79" s="2" t="s">
        <v>148</v>
      </c>
      <c r="F79" s="2" t="s">
        <v>200</v>
      </c>
      <c r="G79" s="31" t="s">
        <v>9</v>
      </c>
      <c r="H79" s="31" t="s">
        <v>9</v>
      </c>
      <c r="I79" s="31" t="s">
        <v>9</v>
      </c>
      <c r="J79" s="31" t="s">
        <v>9</v>
      </c>
      <c r="K79" s="31" t="s">
        <v>9</v>
      </c>
      <c r="L79" s="27" t="str">
        <f t="shared" si="163"/>
        <v>Divisória</v>
      </c>
      <c r="M79" s="27" t="str">
        <f t="shared" si="164"/>
        <v>Parte</v>
      </c>
      <c r="N79" s="27" t="str">
        <f t="shared" si="165"/>
        <v>Fixação</v>
      </c>
      <c r="O79" s="22" t="str">
        <f t="shared" si="166"/>
        <v>Bucha</v>
      </c>
      <c r="P79" s="22" t="s">
        <v>209</v>
      </c>
      <c r="Q79" s="46" t="s">
        <v>218</v>
      </c>
      <c r="R79" s="28" t="s">
        <v>9</v>
      </c>
      <c r="S79" s="29" t="str">
        <f t="shared" si="167"/>
        <v>Divisória</v>
      </c>
      <c r="T79" s="29" t="str">
        <f t="shared" si="168"/>
        <v>Parte</v>
      </c>
      <c r="U79" s="29" t="str">
        <f t="shared" si="169"/>
        <v>Fixação</v>
      </c>
      <c r="V79" s="29" t="s">
        <v>101</v>
      </c>
      <c r="W79" s="1" t="str">
        <f t="shared" si="141"/>
        <v>Key.Div.79</v>
      </c>
      <c r="X79" s="70" t="s">
        <v>9</v>
      </c>
      <c r="Y79" s="70" t="s">
        <v>9</v>
      </c>
    </row>
    <row r="80" spans="1:25" ht="7.2" customHeight="1" x14ac:dyDescent="0.4">
      <c r="A80" s="24">
        <v>80</v>
      </c>
      <c r="B80" s="2" t="s">
        <v>44</v>
      </c>
      <c r="C80" s="2" t="s">
        <v>96</v>
      </c>
      <c r="D80" s="2" t="s">
        <v>268</v>
      </c>
      <c r="E80" s="2" t="s">
        <v>148</v>
      </c>
      <c r="F80" s="2" t="s">
        <v>197</v>
      </c>
      <c r="G80" s="31" t="s">
        <v>9</v>
      </c>
      <c r="H80" s="31" t="s">
        <v>9</v>
      </c>
      <c r="I80" s="31" t="s">
        <v>9</v>
      </c>
      <c r="J80" s="31" t="s">
        <v>9</v>
      </c>
      <c r="K80" s="31" t="s">
        <v>9</v>
      </c>
      <c r="L80" s="27" t="str">
        <f t="shared" si="163"/>
        <v>Divisória</v>
      </c>
      <c r="M80" s="27" t="str">
        <f t="shared" si="164"/>
        <v>Parte</v>
      </c>
      <c r="N80" s="27" t="str">
        <f t="shared" si="165"/>
        <v>Fixação</v>
      </c>
      <c r="O80" s="22" t="str">
        <f t="shared" si="166"/>
        <v>Fixador.Pinça</v>
      </c>
      <c r="P80" s="22" t="s">
        <v>248</v>
      </c>
      <c r="Q80" s="46" t="s">
        <v>245</v>
      </c>
      <c r="R80" s="28" t="s">
        <v>9</v>
      </c>
      <c r="S80" s="29" t="str">
        <f t="shared" si="167"/>
        <v>Divisória</v>
      </c>
      <c r="T80" s="29" t="str">
        <f t="shared" si="168"/>
        <v>Parte</v>
      </c>
      <c r="U80" s="29" t="str">
        <f t="shared" si="169"/>
        <v>Fixação</v>
      </c>
      <c r="V80" s="29" t="s">
        <v>101</v>
      </c>
      <c r="W80" s="1" t="str">
        <f t="shared" si="141"/>
        <v>Key.Div.80</v>
      </c>
      <c r="X80" s="70" t="s">
        <v>9</v>
      </c>
      <c r="Y80" s="70" t="s">
        <v>9</v>
      </c>
    </row>
    <row r="81" spans="1:25" ht="7.2" customHeight="1" x14ac:dyDescent="0.4">
      <c r="A81" s="24">
        <v>81</v>
      </c>
      <c r="B81" s="2" t="s">
        <v>44</v>
      </c>
      <c r="C81" s="2" t="s">
        <v>96</v>
      </c>
      <c r="D81" s="2" t="s">
        <v>268</v>
      </c>
      <c r="E81" s="2" t="s">
        <v>148</v>
      </c>
      <c r="F81" s="2" t="s">
        <v>198</v>
      </c>
      <c r="G81" s="31" t="s">
        <v>9</v>
      </c>
      <c r="H81" s="31" t="s">
        <v>9</v>
      </c>
      <c r="I81" s="31" t="s">
        <v>9</v>
      </c>
      <c r="J81" s="31" t="s">
        <v>9</v>
      </c>
      <c r="K81" s="31" t="s">
        <v>9</v>
      </c>
      <c r="L81" s="27" t="str">
        <f t="shared" ref="L81:L82" si="184">CONCATENATE("", C81)</f>
        <v>Divisória</v>
      </c>
      <c r="M81" s="27" t="str">
        <f t="shared" ref="M81:M82" si="185">CONCATENATE("", D81)</f>
        <v>Parte</v>
      </c>
      <c r="N81" s="27" t="str">
        <f t="shared" ref="N81:N82" si="186">(SUBSTITUTE(SUBSTITUTE(CONCATENATE("",E81),"."," ")," De "," de "))</f>
        <v>Fixação</v>
      </c>
      <c r="O81" s="22" t="str">
        <f t="shared" ref="O81:O82" si="187">F81</f>
        <v>Fixador.Cantoneira</v>
      </c>
      <c r="P81" s="22" t="s">
        <v>249</v>
      </c>
      <c r="Q81" s="46" t="s">
        <v>246</v>
      </c>
      <c r="R81" s="28" t="s">
        <v>9</v>
      </c>
      <c r="S81" s="29" t="str">
        <f t="shared" ref="S81:S82" si="188">SUBSTITUTE(C81, ".", " ")</f>
        <v>Divisória</v>
      </c>
      <c r="T81" s="29" t="str">
        <f t="shared" ref="T81:T82" si="189">SUBSTITUTE(D81, ".", " ")</f>
        <v>Parte</v>
      </c>
      <c r="U81" s="29" t="str">
        <f t="shared" ref="U81:U82" si="190">SUBSTITUTE(E81, ".", " ")</f>
        <v>Fixação</v>
      </c>
      <c r="V81" s="29" t="s">
        <v>101</v>
      </c>
      <c r="W81" s="1" t="str">
        <f t="shared" si="141"/>
        <v>Key.Div.81</v>
      </c>
      <c r="X81" s="70" t="s">
        <v>9</v>
      </c>
      <c r="Y81" s="70" t="s">
        <v>9</v>
      </c>
    </row>
    <row r="82" spans="1:25" ht="7.2" customHeight="1" x14ac:dyDescent="0.4">
      <c r="A82" s="24">
        <v>82</v>
      </c>
      <c r="B82" s="2" t="s">
        <v>44</v>
      </c>
      <c r="C82" s="2" t="s">
        <v>96</v>
      </c>
      <c r="D82" s="2" t="s">
        <v>268</v>
      </c>
      <c r="E82" s="2" t="s">
        <v>148</v>
      </c>
      <c r="F82" s="2" t="s">
        <v>156</v>
      </c>
      <c r="G82" s="31" t="s">
        <v>9</v>
      </c>
      <c r="H82" s="31" t="s">
        <v>9</v>
      </c>
      <c r="I82" s="31" t="s">
        <v>9</v>
      </c>
      <c r="J82" s="31" t="s">
        <v>9</v>
      </c>
      <c r="K82" s="31" t="s">
        <v>9</v>
      </c>
      <c r="L82" s="27" t="str">
        <f t="shared" si="184"/>
        <v>Divisória</v>
      </c>
      <c r="M82" s="27" t="str">
        <f t="shared" si="185"/>
        <v>Parte</v>
      </c>
      <c r="N82" s="27" t="str">
        <f t="shared" si="186"/>
        <v>Fixação</v>
      </c>
      <c r="O82" s="22" t="str">
        <f t="shared" si="187"/>
        <v>Conector</v>
      </c>
      <c r="P82" s="22" t="s">
        <v>247</v>
      </c>
      <c r="Q82" s="46" t="s">
        <v>247</v>
      </c>
      <c r="R82" s="28" t="s">
        <v>9</v>
      </c>
      <c r="S82" s="29" t="str">
        <f t="shared" si="188"/>
        <v>Divisória</v>
      </c>
      <c r="T82" s="29" t="str">
        <f t="shared" si="189"/>
        <v>Parte</v>
      </c>
      <c r="U82" s="29" t="str">
        <f t="shared" si="190"/>
        <v>Fixação</v>
      </c>
      <c r="V82" s="29" t="s">
        <v>101</v>
      </c>
      <c r="W82" s="1" t="str">
        <f t="shared" si="141"/>
        <v>Key.Div.82</v>
      </c>
      <c r="X82" s="70" t="s">
        <v>9</v>
      </c>
      <c r="Y82" s="70" t="s">
        <v>9</v>
      </c>
    </row>
    <row r="83" spans="1:25" ht="7.2" customHeight="1" x14ac:dyDescent="0.4">
      <c r="A83" s="24">
        <v>83</v>
      </c>
      <c r="B83" s="2" t="s">
        <v>44</v>
      </c>
      <c r="C83" s="2" t="s">
        <v>96</v>
      </c>
      <c r="D83" s="2" t="s">
        <v>268</v>
      </c>
      <c r="E83" s="2" t="s">
        <v>148</v>
      </c>
      <c r="F83" s="2" t="s">
        <v>250</v>
      </c>
      <c r="G83" s="31" t="s">
        <v>9</v>
      </c>
      <c r="H83" s="31" t="s">
        <v>9</v>
      </c>
      <c r="I83" s="31" t="s">
        <v>9</v>
      </c>
      <c r="J83" s="31" t="s">
        <v>9</v>
      </c>
      <c r="K83" s="31" t="s">
        <v>9</v>
      </c>
      <c r="L83" s="27" t="str">
        <f t="shared" si="163"/>
        <v>Divisória</v>
      </c>
      <c r="M83" s="27" t="str">
        <f t="shared" si="164"/>
        <v>Parte</v>
      </c>
      <c r="N83" s="27" t="str">
        <f t="shared" si="165"/>
        <v>Fixação</v>
      </c>
      <c r="O83" s="22" t="str">
        <f t="shared" si="166"/>
        <v>Cola</v>
      </c>
      <c r="P83" s="22" t="s">
        <v>243</v>
      </c>
      <c r="Q83" s="22" t="s">
        <v>244</v>
      </c>
      <c r="R83" s="28" t="s">
        <v>9</v>
      </c>
      <c r="S83" s="29" t="str">
        <f t="shared" si="167"/>
        <v>Divisória</v>
      </c>
      <c r="T83" s="29" t="str">
        <f t="shared" si="168"/>
        <v>Parte</v>
      </c>
      <c r="U83" s="29" t="str">
        <f t="shared" si="169"/>
        <v>Fixação</v>
      </c>
      <c r="V83" s="29" t="s">
        <v>101</v>
      </c>
      <c r="W83" s="1" t="str">
        <f t="shared" si="141"/>
        <v>Key.Div.83</v>
      </c>
      <c r="X83" s="70" t="s">
        <v>9</v>
      </c>
      <c r="Y83" s="70" t="s">
        <v>9</v>
      </c>
    </row>
    <row r="84" spans="1:25" ht="7.2" customHeight="1" x14ac:dyDescent="0.4">
      <c r="A84" s="24">
        <v>84</v>
      </c>
      <c r="B84" s="2" t="s">
        <v>44</v>
      </c>
      <c r="C84" s="2" t="s">
        <v>96</v>
      </c>
      <c r="D84" s="2" t="s">
        <v>268</v>
      </c>
      <c r="E84" s="2" t="s">
        <v>205</v>
      </c>
      <c r="F84" s="2" t="s">
        <v>191</v>
      </c>
      <c r="G84" s="31" t="s">
        <v>9</v>
      </c>
      <c r="H84" s="31" t="s">
        <v>9</v>
      </c>
      <c r="I84" s="31" t="s">
        <v>9</v>
      </c>
      <c r="J84" s="31" t="s">
        <v>9</v>
      </c>
      <c r="K84" s="31" t="s">
        <v>9</v>
      </c>
      <c r="L84" s="27" t="str">
        <f t="shared" si="163"/>
        <v>Divisória</v>
      </c>
      <c r="M84" s="27" t="str">
        <f t="shared" si="164"/>
        <v>Parte</v>
      </c>
      <c r="N84" s="27" t="str">
        <f t="shared" si="165"/>
        <v>Fecho</v>
      </c>
      <c r="O84" s="22" t="str">
        <f t="shared" si="166"/>
        <v>Puxador.Externo</v>
      </c>
      <c r="P84" s="22" t="s">
        <v>210</v>
      </c>
      <c r="Q84" s="46" t="s">
        <v>216</v>
      </c>
      <c r="R84" s="28" t="s">
        <v>9</v>
      </c>
      <c r="S84" s="29" t="str">
        <f t="shared" si="167"/>
        <v>Divisória</v>
      </c>
      <c r="T84" s="29" t="str">
        <f t="shared" si="168"/>
        <v>Parte</v>
      </c>
      <c r="U84" s="29" t="str">
        <f t="shared" si="169"/>
        <v>Fecho</v>
      </c>
      <c r="V84" s="29" t="s">
        <v>101</v>
      </c>
      <c r="W84" s="1" t="str">
        <f t="shared" si="141"/>
        <v>Key.Div.84</v>
      </c>
      <c r="X84" s="70" t="s">
        <v>9</v>
      </c>
      <c r="Y84" s="70" t="s">
        <v>9</v>
      </c>
    </row>
    <row r="85" spans="1:25" ht="7.2" customHeight="1" x14ac:dyDescent="0.4">
      <c r="A85" s="24">
        <v>85</v>
      </c>
      <c r="B85" s="2" t="s">
        <v>44</v>
      </c>
      <c r="C85" s="2" t="s">
        <v>96</v>
      </c>
      <c r="D85" s="2" t="s">
        <v>268</v>
      </c>
      <c r="E85" s="2" t="s">
        <v>205</v>
      </c>
      <c r="F85" s="2" t="s">
        <v>199</v>
      </c>
      <c r="G85" s="31" t="s">
        <v>9</v>
      </c>
      <c r="H85" s="31" t="s">
        <v>9</v>
      </c>
      <c r="I85" s="31" t="s">
        <v>9</v>
      </c>
      <c r="J85" s="31" t="s">
        <v>9</v>
      </c>
      <c r="K85" s="31" t="s">
        <v>9</v>
      </c>
      <c r="L85" s="27" t="str">
        <f t="shared" si="163"/>
        <v>Divisória</v>
      </c>
      <c r="M85" s="27" t="str">
        <f t="shared" si="164"/>
        <v>Parte</v>
      </c>
      <c r="N85" s="27" t="str">
        <f t="shared" si="165"/>
        <v>Fecho</v>
      </c>
      <c r="O85" s="22" t="str">
        <f t="shared" si="166"/>
        <v>Puxador.Interno</v>
      </c>
      <c r="P85" s="22" t="s">
        <v>211</v>
      </c>
      <c r="Q85" s="46" t="s">
        <v>217</v>
      </c>
      <c r="R85" s="28" t="s">
        <v>9</v>
      </c>
      <c r="S85" s="29" t="str">
        <f t="shared" si="167"/>
        <v>Divisória</v>
      </c>
      <c r="T85" s="29" t="str">
        <f t="shared" si="168"/>
        <v>Parte</v>
      </c>
      <c r="U85" s="29" t="str">
        <f t="shared" si="169"/>
        <v>Fecho</v>
      </c>
      <c r="V85" s="29" t="s">
        <v>101</v>
      </c>
      <c r="W85" s="1" t="str">
        <f t="shared" si="141"/>
        <v>Key.Div.85</v>
      </c>
      <c r="X85" s="70" t="s">
        <v>9</v>
      </c>
      <c r="Y85" s="70" t="s">
        <v>9</v>
      </c>
    </row>
    <row r="86" spans="1:25" ht="7.2" customHeight="1" x14ac:dyDescent="0.4">
      <c r="A86" s="24">
        <v>86</v>
      </c>
      <c r="B86" s="2" t="s">
        <v>44</v>
      </c>
      <c r="C86" s="2" t="s">
        <v>96</v>
      </c>
      <c r="D86" s="2" t="s">
        <v>268</v>
      </c>
      <c r="E86" s="2" t="s">
        <v>206</v>
      </c>
      <c r="F86" s="2" t="s">
        <v>201</v>
      </c>
      <c r="G86" s="31" t="s">
        <v>9</v>
      </c>
      <c r="H86" s="31" t="s">
        <v>9</v>
      </c>
      <c r="I86" s="31" t="s">
        <v>9</v>
      </c>
      <c r="J86" s="31" t="s">
        <v>9</v>
      </c>
      <c r="K86" s="31" t="s">
        <v>9</v>
      </c>
      <c r="L86" s="27" t="str">
        <f t="shared" si="163"/>
        <v>Divisória</v>
      </c>
      <c r="M86" s="27" t="str">
        <f t="shared" si="164"/>
        <v>Parte</v>
      </c>
      <c r="N86" s="27" t="str">
        <f t="shared" si="165"/>
        <v>Cabide</v>
      </c>
      <c r="O86" s="22" t="str">
        <f t="shared" si="166"/>
        <v>Tipo.Gancho</v>
      </c>
      <c r="P86" s="22" t="s">
        <v>214</v>
      </c>
      <c r="Q86" s="46" t="s">
        <v>215</v>
      </c>
      <c r="R86" s="28" t="s">
        <v>9</v>
      </c>
      <c r="S86" s="29" t="str">
        <f t="shared" si="167"/>
        <v>Divisória</v>
      </c>
      <c r="T86" s="29" t="str">
        <f t="shared" si="168"/>
        <v>Parte</v>
      </c>
      <c r="U86" s="29" t="str">
        <f t="shared" si="169"/>
        <v>Cabide</v>
      </c>
      <c r="V86" s="29" t="s">
        <v>101</v>
      </c>
      <c r="W86" s="1" t="str">
        <f t="shared" si="141"/>
        <v>Key.Div.86</v>
      </c>
      <c r="X86" s="70" t="s">
        <v>9</v>
      </c>
      <c r="Y86" s="70" t="s">
        <v>9</v>
      </c>
    </row>
    <row r="87" spans="1:25" ht="7.2" customHeight="1" x14ac:dyDescent="0.4">
      <c r="A87" s="24">
        <v>87</v>
      </c>
      <c r="B87" s="2" t="s">
        <v>44</v>
      </c>
      <c r="C87" s="2" t="s">
        <v>96</v>
      </c>
      <c r="D87" s="2" t="s">
        <v>268</v>
      </c>
      <c r="E87" s="2" t="s">
        <v>206</v>
      </c>
      <c r="F87" s="2" t="s">
        <v>202</v>
      </c>
      <c r="G87" s="31" t="s">
        <v>9</v>
      </c>
      <c r="H87" s="31" t="s">
        <v>9</v>
      </c>
      <c r="I87" s="31" t="s">
        <v>9</v>
      </c>
      <c r="J87" s="31" t="s">
        <v>9</v>
      </c>
      <c r="K87" s="31" t="s">
        <v>9</v>
      </c>
      <c r="L87" s="27" t="str">
        <f t="shared" si="163"/>
        <v>Divisória</v>
      </c>
      <c r="M87" s="27" t="str">
        <f t="shared" si="164"/>
        <v>Parte</v>
      </c>
      <c r="N87" s="27" t="str">
        <f t="shared" si="165"/>
        <v>Cabide</v>
      </c>
      <c r="O87" s="22" t="str">
        <f t="shared" si="166"/>
        <v>Antifurto</v>
      </c>
      <c r="P87" s="22" t="s">
        <v>208</v>
      </c>
      <c r="Q87" s="46" t="s">
        <v>212</v>
      </c>
      <c r="R87" s="28" t="s">
        <v>9</v>
      </c>
      <c r="S87" s="29" t="str">
        <f t="shared" si="167"/>
        <v>Divisória</v>
      </c>
      <c r="T87" s="29" t="str">
        <f t="shared" si="168"/>
        <v>Parte</v>
      </c>
      <c r="U87" s="29" t="str">
        <f t="shared" si="169"/>
        <v>Cabide</v>
      </c>
      <c r="V87" s="29" t="s">
        <v>101</v>
      </c>
      <c r="W87" s="1" t="str">
        <f t="shared" si="141"/>
        <v>Key.Div.87</v>
      </c>
      <c r="X87" s="70" t="s">
        <v>9</v>
      </c>
      <c r="Y87" s="70" t="s">
        <v>9</v>
      </c>
    </row>
    <row r="88" spans="1:25" ht="7.2" customHeight="1" x14ac:dyDescent="0.4">
      <c r="A88" s="24">
        <v>88</v>
      </c>
      <c r="B88" s="2" t="s">
        <v>44</v>
      </c>
      <c r="C88" s="2" t="s">
        <v>96</v>
      </c>
      <c r="D88" s="2" t="s">
        <v>268</v>
      </c>
      <c r="E88" s="2" t="s">
        <v>204</v>
      </c>
      <c r="F88" s="2" t="s">
        <v>203</v>
      </c>
      <c r="G88" s="31" t="s">
        <v>9</v>
      </c>
      <c r="H88" s="31" t="s">
        <v>9</v>
      </c>
      <c r="I88" s="31" t="s">
        <v>9</v>
      </c>
      <c r="J88" s="31" t="s">
        <v>9</v>
      </c>
      <c r="K88" s="31" t="s">
        <v>9</v>
      </c>
      <c r="L88" s="27" t="str">
        <f t="shared" si="78"/>
        <v>Divisória</v>
      </c>
      <c r="M88" s="27" t="str">
        <f t="shared" si="79"/>
        <v>Parte</v>
      </c>
      <c r="N88" s="27" t="str">
        <f t="shared" si="80"/>
        <v>Dobradiça</v>
      </c>
      <c r="O88" s="22" t="str">
        <f t="shared" si="81"/>
        <v xml:space="preserve">Automática </v>
      </c>
      <c r="P88" s="22" t="s">
        <v>207</v>
      </c>
      <c r="Q88" s="46" t="s">
        <v>213</v>
      </c>
      <c r="R88" s="28" t="s">
        <v>9</v>
      </c>
      <c r="S88" s="29" t="str">
        <f t="shared" si="82"/>
        <v>Divisória</v>
      </c>
      <c r="T88" s="29" t="str">
        <f t="shared" si="83"/>
        <v>Parte</v>
      </c>
      <c r="U88" s="29" t="str">
        <f t="shared" si="84"/>
        <v>Dobradiça</v>
      </c>
      <c r="V88" s="29" t="s">
        <v>101</v>
      </c>
      <c r="W88" s="1" t="str">
        <f t="shared" si="141"/>
        <v>Key.Div.88</v>
      </c>
      <c r="X88" s="70" t="s">
        <v>9</v>
      </c>
      <c r="Y88" s="70" t="s">
        <v>9</v>
      </c>
    </row>
  </sheetData>
  <phoneticPr fontId="1" type="noConversion"/>
  <conditionalFormatting sqref="F1">
    <cfRule type="duplicateValues" dxfId="153" priority="1210"/>
  </conditionalFormatting>
  <conditionalFormatting sqref="F2">
    <cfRule type="duplicateValues" dxfId="152" priority="1170"/>
    <cfRule type="duplicateValues" dxfId="151" priority="1171"/>
    <cfRule type="duplicateValues" dxfId="150" priority="1172"/>
    <cfRule type="duplicateValues" dxfId="149" priority="1173"/>
    <cfRule type="duplicateValues" dxfId="148" priority="1174"/>
    <cfRule type="duplicateValues" dxfId="147" priority="1175"/>
  </conditionalFormatting>
  <conditionalFormatting sqref="F3:F9">
    <cfRule type="duplicateValues" dxfId="146" priority="35"/>
    <cfRule type="duplicateValues" dxfId="145" priority="36"/>
    <cfRule type="duplicateValues" dxfId="144" priority="37"/>
    <cfRule type="duplicateValues" dxfId="143" priority="38"/>
    <cfRule type="duplicateValues" dxfId="142" priority="39"/>
    <cfRule type="duplicateValues" dxfId="141" priority="40"/>
    <cfRule type="duplicateValues" dxfId="140" priority="41"/>
    <cfRule type="duplicateValues" dxfId="139" priority="42"/>
    <cfRule type="duplicateValues" dxfId="138" priority="43"/>
    <cfRule type="duplicateValues" dxfId="137" priority="44"/>
    <cfRule type="duplicateValues" dxfId="136" priority="45"/>
    <cfRule type="duplicateValues" dxfId="135" priority="46"/>
  </conditionalFormatting>
  <conditionalFormatting sqref="F10:F19 F1:F2 F25:F1048576">
    <cfRule type="duplicateValues" dxfId="134" priority="92"/>
  </conditionalFormatting>
  <conditionalFormatting sqref="F10:F19">
    <cfRule type="duplicateValues" dxfId="133" priority="126"/>
    <cfRule type="duplicateValues" dxfId="132" priority="127"/>
    <cfRule type="duplicateValues" dxfId="131" priority="128"/>
    <cfRule type="duplicateValues" dxfId="130" priority="129"/>
    <cfRule type="duplicateValues" dxfId="129" priority="130"/>
    <cfRule type="duplicateValues" dxfId="128" priority="131"/>
    <cfRule type="duplicateValues" dxfId="127" priority="132"/>
    <cfRule type="duplicateValues" dxfId="126" priority="133"/>
    <cfRule type="duplicateValues" dxfId="125" priority="134"/>
    <cfRule type="duplicateValues" dxfId="124" priority="135"/>
    <cfRule type="duplicateValues" dxfId="123" priority="136"/>
  </conditionalFormatting>
  <conditionalFormatting sqref="F20:F24">
    <cfRule type="duplicateValues" dxfId="122" priority="12"/>
    <cfRule type="duplicateValues" dxfId="121" priority="24"/>
    <cfRule type="duplicateValues" dxfId="120" priority="25"/>
    <cfRule type="duplicateValues" dxfId="119" priority="26"/>
    <cfRule type="duplicateValues" dxfId="118" priority="27"/>
    <cfRule type="duplicateValues" dxfId="117" priority="28"/>
    <cfRule type="duplicateValues" dxfId="116" priority="29"/>
    <cfRule type="duplicateValues" dxfId="115" priority="30"/>
    <cfRule type="duplicateValues" dxfId="114" priority="31"/>
    <cfRule type="duplicateValues" dxfId="113" priority="32"/>
    <cfRule type="duplicateValues" dxfId="112" priority="33"/>
    <cfRule type="duplicateValues" dxfId="111" priority="34"/>
  </conditionalFormatting>
  <conditionalFormatting sqref="F36 F28:F32 F38:F88">
    <cfRule type="duplicateValues" dxfId="110" priority="1631"/>
    <cfRule type="duplicateValues" dxfId="109" priority="1632"/>
    <cfRule type="duplicateValues" dxfId="108" priority="1633"/>
    <cfRule type="duplicateValues" dxfId="107" priority="1634"/>
    <cfRule type="duplicateValues" dxfId="106" priority="1635"/>
    <cfRule type="duplicateValues" dxfId="105" priority="1636"/>
    <cfRule type="duplicateValues" dxfId="104" priority="1637"/>
    <cfRule type="duplicateValues" dxfId="103" priority="1638"/>
    <cfRule type="duplicateValues" dxfId="102" priority="1639"/>
    <cfRule type="duplicateValues" dxfId="101" priority="1640"/>
    <cfRule type="duplicateValues" dxfId="100" priority="1641"/>
  </conditionalFormatting>
  <conditionalFormatting sqref="F89:F1048576 F1">
    <cfRule type="duplicateValues" dxfId="99" priority="1211"/>
    <cfRule type="duplicateValues" dxfId="98" priority="1212"/>
    <cfRule type="duplicateValues" dxfId="97" priority="1213"/>
    <cfRule type="duplicateValues" dxfId="96" priority="1214"/>
    <cfRule type="duplicateValues" dxfId="95" priority="1215"/>
  </conditionalFormatting>
  <conditionalFormatting sqref="F89:F1048576">
    <cfRule type="duplicateValues" dxfId="94" priority="426"/>
    <cfRule type="duplicateValues" dxfId="93" priority="428"/>
  </conditionalFormatting>
  <conditionalFormatting sqref="P10:P18">
    <cfRule type="duplicateValues" dxfId="92" priority="115"/>
    <cfRule type="duplicateValues" dxfId="91" priority="116"/>
    <cfRule type="duplicateValues" dxfId="90" priority="117"/>
    <cfRule type="duplicateValues" dxfId="89" priority="118"/>
    <cfRule type="duplicateValues" dxfId="88" priority="119"/>
    <cfRule type="duplicateValues" dxfId="87" priority="120"/>
    <cfRule type="duplicateValues" dxfId="86" priority="121"/>
    <cfRule type="duplicateValues" dxfId="85" priority="122"/>
    <cfRule type="duplicateValues" dxfId="84" priority="123"/>
    <cfRule type="duplicateValues" dxfId="83" priority="124"/>
    <cfRule type="duplicateValues" dxfId="82" priority="125"/>
  </conditionalFormatting>
  <conditionalFormatting sqref="P19">
    <cfRule type="duplicateValues" dxfId="81" priority="104"/>
    <cfRule type="duplicateValues" dxfId="80" priority="105"/>
    <cfRule type="duplicateValues" dxfId="79" priority="106"/>
    <cfRule type="duplicateValues" dxfId="78" priority="107"/>
    <cfRule type="duplicateValues" dxfId="77" priority="108"/>
    <cfRule type="duplicateValues" dxfId="76" priority="109"/>
    <cfRule type="duplicateValues" dxfId="75" priority="110"/>
    <cfRule type="duplicateValues" dxfId="74" priority="111"/>
    <cfRule type="duplicateValues" dxfId="73" priority="112"/>
    <cfRule type="duplicateValues" dxfId="72" priority="113"/>
    <cfRule type="duplicateValues" dxfId="71" priority="114"/>
  </conditionalFormatting>
  <conditionalFormatting sqref="P20:P24">
    <cfRule type="duplicateValues" dxfId="70" priority="13"/>
    <cfRule type="duplicateValues" dxfId="69" priority="14"/>
    <cfRule type="duplicateValues" dxfId="68" priority="15"/>
    <cfRule type="duplicateValues" dxfId="67" priority="16"/>
    <cfRule type="duplicateValues" dxfId="66" priority="17"/>
    <cfRule type="duplicateValues" dxfId="65" priority="18"/>
    <cfRule type="duplicateValues" dxfId="64" priority="19"/>
    <cfRule type="duplicateValues" dxfId="63" priority="20"/>
    <cfRule type="duplicateValues" dxfId="62" priority="21"/>
    <cfRule type="duplicateValues" dxfId="61" priority="22"/>
    <cfRule type="duplicateValues" dxfId="60" priority="23"/>
  </conditionalFormatting>
  <conditionalFormatting sqref="P52:Q54 P42:P51">
    <cfRule type="duplicateValues" dxfId="59" priority="1555"/>
    <cfRule type="duplicateValues" dxfId="58" priority="1556"/>
    <cfRule type="duplicateValues" dxfId="57" priority="1557"/>
    <cfRule type="duplicateValues" dxfId="56" priority="1558"/>
    <cfRule type="duplicateValues" dxfId="55" priority="1559"/>
    <cfRule type="duplicateValues" dxfId="54" priority="1560"/>
    <cfRule type="duplicateValues" dxfId="53" priority="1561"/>
    <cfRule type="duplicateValues" dxfId="52" priority="1562"/>
    <cfRule type="duplicateValues" dxfId="51" priority="1563"/>
    <cfRule type="duplicateValues" dxfId="50" priority="1564"/>
    <cfRule type="duplicateValues" dxfId="49" priority="1565"/>
  </conditionalFormatting>
  <conditionalFormatting sqref="Q3:Q9"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7"/>
  </conditionalFormatting>
  <conditionalFormatting sqref="Q19">
    <cfRule type="duplicateValues" dxfId="37" priority="93"/>
    <cfRule type="duplicateValues" dxfId="36" priority="94"/>
    <cfRule type="duplicateValues" dxfId="35" priority="95"/>
    <cfRule type="duplicateValues" dxfId="34" priority="96"/>
    <cfRule type="duplicateValues" dxfId="33" priority="97"/>
    <cfRule type="duplicateValues" dxfId="32" priority="98"/>
    <cfRule type="duplicateValues" dxfId="31" priority="99"/>
    <cfRule type="duplicateValues" dxfId="30" priority="100"/>
    <cfRule type="duplicateValues" dxfId="29" priority="101"/>
    <cfRule type="duplicateValues" dxfId="28" priority="102"/>
    <cfRule type="duplicateValues" dxfId="27" priority="103"/>
  </conditionalFormatting>
  <conditionalFormatting sqref="Q20:Q24">
    <cfRule type="duplicateValues" dxfId="26" priority="1"/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</conditionalFormatting>
  <conditionalFormatting sqref="Q48">
    <cfRule type="duplicateValues" dxfId="15" priority="159"/>
    <cfRule type="duplicateValues" dxfId="14" priority="160"/>
    <cfRule type="duplicateValues" dxfId="13" priority="161"/>
    <cfRule type="duplicateValues" dxfId="12" priority="162"/>
    <cfRule type="duplicateValues" dxfId="11" priority="163"/>
    <cfRule type="duplicateValues" dxfId="10" priority="164"/>
    <cfRule type="duplicateValues" dxfId="9" priority="165"/>
    <cfRule type="duplicateValues" dxfId="8" priority="166"/>
    <cfRule type="duplicateValues" dxfId="7" priority="167"/>
    <cfRule type="duplicateValues" dxfId="6" priority="168"/>
    <cfRule type="duplicateValues" dxfId="5" priority="16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4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8"/>
  <sheetViews>
    <sheetView zoomScale="220" zoomScaleNormal="220" workbookViewId="0">
      <pane ySplit="1" topLeftCell="A2" activePane="bottomLeft" state="frozen"/>
      <selection pane="bottomLeft" activeCell="I1" sqref="I1:I1048576"/>
    </sheetView>
  </sheetViews>
  <sheetFormatPr defaultColWidth="8.15234375" defaultRowHeight="6.9" customHeight="1" x14ac:dyDescent="0.4"/>
  <cols>
    <col min="1" max="1" width="2.53515625" style="56" customWidth="1"/>
    <col min="2" max="3" width="8.15234375" style="55"/>
    <col min="4" max="4" width="4.07421875" style="55" bestFit="1" customWidth="1"/>
    <col min="5" max="5" width="57.4609375" style="57" bestFit="1" customWidth="1"/>
    <col min="6" max="6" width="6.765625" style="56" bestFit="1" customWidth="1"/>
    <col min="7" max="7" width="5.69140625" style="56" bestFit="1" customWidth="1"/>
    <col min="8" max="8" width="4.4609375" style="56" bestFit="1" customWidth="1"/>
    <col min="9" max="9" width="5.69140625" style="56" bestFit="1" customWidth="1"/>
    <col min="10" max="10" width="6.4609375" style="56" bestFit="1" customWidth="1"/>
    <col min="11" max="11" width="4.15234375" style="56" bestFit="1" customWidth="1"/>
    <col min="12" max="12" width="8.15234375" style="56"/>
    <col min="13" max="13" width="4.53515625" style="56" bestFit="1" customWidth="1"/>
    <col min="14" max="14" width="7.921875" style="56" customWidth="1"/>
    <col min="15" max="15" width="8.84375" style="56" bestFit="1" customWidth="1"/>
    <col min="16" max="16" width="4.15234375" style="56" bestFit="1" customWidth="1"/>
    <col min="17" max="17" width="6.69140625" style="56" bestFit="1" customWidth="1"/>
    <col min="18" max="18" width="9.61328125" style="56" customWidth="1"/>
    <col min="19" max="19" width="2.3828125" style="56" bestFit="1" customWidth="1"/>
    <col min="20" max="20" width="9.61328125" style="56" customWidth="1"/>
    <col min="21" max="21" width="2.3828125" style="56" bestFit="1" customWidth="1"/>
    <col min="22" max="22" width="10" style="56" customWidth="1"/>
    <col min="23" max="23" width="5.4609375" style="56" bestFit="1" customWidth="1"/>
    <col min="24" max="24" width="9.61328125" style="56" customWidth="1"/>
    <col min="25" max="25" width="3.765625" style="56" bestFit="1" customWidth="1"/>
    <col min="26" max="26" width="8.15234375" style="56"/>
    <col min="27" max="27" width="2.3828125" style="56" bestFit="1" customWidth="1"/>
    <col min="28" max="28" width="8.15234375" style="56"/>
    <col min="29" max="29" width="2.3828125" style="56" bestFit="1" customWidth="1"/>
    <col min="30" max="30" width="8.15234375" style="56"/>
    <col min="31" max="31" width="2.3828125" style="56" bestFit="1" customWidth="1"/>
    <col min="32" max="32" width="8.15234375" style="56"/>
    <col min="33" max="33" width="2.23046875" style="56" bestFit="1" customWidth="1"/>
    <col min="34" max="34" width="2.3828125" style="56" bestFit="1" customWidth="1"/>
    <col min="35" max="35" width="2.23046875" style="56" bestFit="1" customWidth="1"/>
    <col min="36" max="36" width="2.3828125" style="56" bestFit="1" customWidth="1"/>
    <col min="37" max="37" width="2.23046875" style="56" bestFit="1" customWidth="1"/>
    <col min="38" max="38" width="2.3828125" style="56" bestFit="1" customWidth="1"/>
    <col min="39" max="39" width="2.23046875" style="56" bestFit="1" customWidth="1"/>
    <col min="40" max="40" width="2.3828125" style="56" bestFit="1" customWidth="1"/>
    <col min="41" max="41" width="2.23046875" style="56" bestFit="1" customWidth="1"/>
    <col min="42" max="42" width="2.3828125" style="56" bestFit="1" customWidth="1"/>
    <col min="43" max="43" width="2.23046875" style="56" bestFit="1" customWidth="1"/>
    <col min="44" max="44" width="2.3828125" style="56" bestFit="1" customWidth="1"/>
    <col min="45" max="45" width="2.23046875" style="56" bestFit="1" customWidth="1"/>
    <col min="46" max="16384" width="8.15234375" style="55"/>
  </cols>
  <sheetData>
    <row r="1" spans="1:45" s="52" customFormat="1" ht="18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9" customHeight="1" x14ac:dyDescent="0.4">
      <c r="A2" s="17">
        <v>2</v>
      </c>
      <c r="B2" s="60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9" customHeight="1" x14ac:dyDescent="0.4">
      <c r="A3" s="17">
        <v>3</v>
      </c>
      <c r="B3" s="60" t="s">
        <v>382</v>
      </c>
      <c r="C3" s="47" t="s">
        <v>125</v>
      </c>
      <c r="D3" s="43" t="s">
        <v>110</v>
      </c>
      <c r="E3" s="49" t="s">
        <v>435</v>
      </c>
      <c r="F3" s="43" t="s">
        <v>170</v>
      </c>
      <c r="G3" s="50">
        <v>9</v>
      </c>
      <c r="H3" s="43" t="s">
        <v>172</v>
      </c>
      <c r="I3" s="50">
        <v>19</v>
      </c>
      <c r="J3" s="43" t="s">
        <v>173</v>
      </c>
      <c r="K3" s="50">
        <v>39</v>
      </c>
      <c r="L3" s="43" t="s">
        <v>9</v>
      </c>
      <c r="M3" s="50" t="s">
        <v>9</v>
      </c>
      <c r="N3" s="58" t="s">
        <v>387</v>
      </c>
      <c r="O3" s="54" t="s">
        <v>383</v>
      </c>
      <c r="P3" s="43" t="s">
        <v>169</v>
      </c>
      <c r="Q3" s="50" t="s">
        <v>347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9" customHeight="1" x14ac:dyDescent="0.4">
      <c r="A4" s="17">
        <v>4</v>
      </c>
      <c r="B4" s="60" t="s">
        <v>384</v>
      </c>
      <c r="C4" s="47" t="s">
        <v>125</v>
      </c>
      <c r="D4" s="43" t="s">
        <v>110</v>
      </c>
      <c r="E4" s="49" t="s">
        <v>436</v>
      </c>
      <c r="F4" s="43" t="s">
        <v>170</v>
      </c>
      <c r="G4" s="50">
        <v>14</v>
      </c>
      <c r="H4" s="43" t="s">
        <v>172</v>
      </c>
      <c r="I4" s="50">
        <v>19</v>
      </c>
      <c r="J4" s="43" t="s">
        <v>173</v>
      </c>
      <c r="K4" s="50">
        <v>39</v>
      </c>
      <c r="L4" s="43" t="s">
        <v>9</v>
      </c>
      <c r="M4" s="50" t="s">
        <v>9</v>
      </c>
      <c r="N4" s="58" t="s">
        <v>387</v>
      </c>
      <c r="O4" s="54" t="s">
        <v>383</v>
      </c>
      <c r="P4" s="43" t="s">
        <v>169</v>
      </c>
      <c r="Q4" s="50" t="s">
        <v>347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9" customHeight="1" x14ac:dyDescent="0.4">
      <c r="A5" s="17">
        <v>5</v>
      </c>
      <c r="B5" s="60" t="s">
        <v>385</v>
      </c>
      <c r="C5" s="47" t="s">
        <v>125</v>
      </c>
      <c r="D5" s="43" t="s">
        <v>110</v>
      </c>
      <c r="E5" s="49" t="s">
        <v>437</v>
      </c>
      <c r="F5" s="43" t="s">
        <v>170</v>
      </c>
      <c r="G5" s="50">
        <v>19</v>
      </c>
      <c r="H5" s="43" t="s">
        <v>172</v>
      </c>
      <c r="I5" s="50">
        <v>19</v>
      </c>
      <c r="J5" s="43" t="s">
        <v>173</v>
      </c>
      <c r="K5" s="50">
        <v>39</v>
      </c>
      <c r="L5" s="43" t="s">
        <v>9</v>
      </c>
      <c r="M5" s="50" t="s">
        <v>9</v>
      </c>
      <c r="N5" s="58" t="s">
        <v>387</v>
      </c>
      <c r="O5" s="54" t="s">
        <v>383</v>
      </c>
      <c r="P5" s="43" t="s">
        <v>169</v>
      </c>
      <c r="Q5" s="50" t="s">
        <v>347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9" customHeight="1" x14ac:dyDescent="0.4">
      <c r="A6" s="17">
        <v>6</v>
      </c>
      <c r="B6" s="53" t="s">
        <v>386</v>
      </c>
      <c r="C6" s="47" t="s">
        <v>294</v>
      </c>
      <c r="D6" s="43" t="s">
        <v>110</v>
      </c>
      <c r="E6" s="49" t="s">
        <v>431</v>
      </c>
      <c r="F6" s="43" t="s">
        <v>170</v>
      </c>
      <c r="G6" s="50">
        <v>9</v>
      </c>
      <c r="H6" s="43" t="s">
        <v>172</v>
      </c>
      <c r="I6" s="50">
        <v>19</v>
      </c>
      <c r="J6" s="43" t="s">
        <v>173</v>
      </c>
      <c r="K6" s="50">
        <v>19</v>
      </c>
      <c r="L6" s="43" t="s">
        <v>445</v>
      </c>
      <c r="M6" s="50">
        <v>2.2999999999999998</v>
      </c>
      <c r="N6" s="58" t="s">
        <v>387</v>
      </c>
      <c r="O6" s="54" t="s">
        <v>388</v>
      </c>
      <c r="P6" s="43" t="s">
        <v>169</v>
      </c>
      <c r="Q6" s="54" t="s">
        <v>389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9" customHeight="1" x14ac:dyDescent="0.4">
      <c r="A7" s="17">
        <v>7</v>
      </c>
      <c r="B7" s="53" t="s">
        <v>390</v>
      </c>
      <c r="C7" s="47" t="s">
        <v>294</v>
      </c>
      <c r="D7" s="43" t="s">
        <v>110</v>
      </c>
      <c r="E7" s="49" t="s">
        <v>431</v>
      </c>
      <c r="F7" s="43" t="s">
        <v>170</v>
      </c>
      <c r="G7" s="50">
        <v>9</v>
      </c>
      <c r="H7" s="43" t="s">
        <v>172</v>
      </c>
      <c r="I7" s="50">
        <v>19</v>
      </c>
      <c r="J7" s="43" t="s">
        <v>173</v>
      </c>
      <c r="K7" s="50">
        <v>29</v>
      </c>
      <c r="L7" s="43" t="s">
        <v>445</v>
      </c>
      <c r="M7" s="54">
        <v>3.2</v>
      </c>
      <c r="N7" s="58" t="s">
        <v>387</v>
      </c>
      <c r="O7" s="54" t="s">
        <v>388</v>
      </c>
      <c r="P7" s="43" t="s">
        <v>169</v>
      </c>
      <c r="Q7" s="54" t="s">
        <v>389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9" customHeight="1" x14ac:dyDescent="0.4">
      <c r="A8" s="17">
        <v>8</v>
      </c>
      <c r="B8" s="53" t="s">
        <v>391</v>
      </c>
      <c r="C8" s="47" t="s">
        <v>294</v>
      </c>
      <c r="D8" s="43" t="s">
        <v>110</v>
      </c>
      <c r="E8" s="49" t="s">
        <v>431</v>
      </c>
      <c r="F8" s="43" t="s">
        <v>170</v>
      </c>
      <c r="G8" s="50">
        <v>9</v>
      </c>
      <c r="H8" s="43" t="s">
        <v>172</v>
      </c>
      <c r="I8" s="50">
        <v>19</v>
      </c>
      <c r="J8" s="43" t="s">
        <v>173</v>
      </c>
      <c r="K8" s="50">
        <v>39</v>
      </c>
      <c r="L8" s="43" t="s">
        <v>445</v>
      </c>
      <c r="M8" s="54">
        <v>4.5</v>
      </c>
      <c r="N8" s="58" t="s">
        <v>387</v>
      </c>
      <c r="O8" s="54" t="s">
        <v>388</v>
      </c>
      <c r="P8" s="43" t="s">
        <v>169</v>
      </c>
      <c r="Q8" s="54" t="s">
        <v>389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9" customHeight="1" x14ac:dyDescent="0.4">
      <c r="A9" s="17">
        <v>9</v>
      </c>
      <c r="B9" s="53" t="s">
        <v>392</v>
      </c>
      <c r="C9" s="47" t="s">
        <v>294</v>
      </c>
      <c r="D9" s="43" t="s">
        <v>110</v>
      </c>
      <c r="E9" s="49" t="s">
        <v>432</v>
      </c>
      <c r="F9" s="43" t="s">
        <v>170</v>
      </c>
      <c r="G9" s="50">
        <v>11.5</v>
      </c>
      <c r="H9" s="43" t="s">
        <v>172</v>
      </c>
      <c r="I9" s="50">
        <v>14</v>
      </c>
      <c r="J9" s="43" t="s">
        <v>173</v>
      </c>
      <c r="K9" s="50">
        <v>24</v>
      </c>
      <c r="L9" s="43" t="s">
        <v>445</v>
      </c>
      <c r="M9" s="54">
        <v>2.2999999999999998</v>
      </c>
      <c r="N9" s="58" t="s">
        <v>387</v>
      </c>
      <c r="O9" s="54" t="s">
        <v>388</v>
      </c>
      <c r="P9" s="43" t="s">
        <v>169</v>
      </c>
      <c r="Q9" s="54" t="s">
        <v>389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9" customHeight="1" x14ac:dyDescent="0.4">
      <c r="A10" s="17">
        <v>10</v>
      </c>
      <c r="B10" s="53" t="s">
        <v>393</v>
      </c>
      <c r="C10" s="47" t="s">
        <v>294</v>
      </c>
      <c r="D10" s="43" t="s">
        <v>110</v>
      </c>
      <c r="E10" s="49" t="s">
        <v>432</v>
      </c>
      <c r="F10" s="43" t="s">
        <v>170</v>
      </c>
      <c r="G10" s="50">
        <v>11.5</v>
      </c>
      <c r="H10" s="43" t="s">
        <v>172</v>
      </c>
      <c r="I10" s="50">
        <v>19</v>
      </c>
      <c r="J10" s="43" t="s">
        <v>173</v>
      </c>
      <c r="K10" s="50">
        <v>39</v>
      </c>
      <c r="L10" s="43" t="s">
        <v>445</v>
      </c>
      <c r="M10" s="54">
        <v>5.0999999999999996</v>
      </c>
      <c r="N10" s="58" t="s">
        <v>387</v>
      </c>
      <c r="O10" s="54" t="s">
        <v>388</v>
      </c>
      <c r="P10" s="43" t="s">
        <v>169</v>
      </c>
      <c r="Q10" s="54" t="s">
        <v>389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9" customHeight="1" x14ac:dyDescent="0.4">
      <c r="A11" s="17">
        <v>11</v>
      </c>
      <c r="B11" s="53" t="s">
        <v>394</v>
      </c>
      <c r="C11" s="47" t="s">
        <v>294</v>
      </c>
      <c r="D11" s="43" t="s">
        <v>110</v>
      </c>
      <c r="E11" s="49" t="s">
        <v>433</v>
      </c>
      <c r="F11" s="43" t="s">
        <v>170</v>
      </c>
      <c r="G11" s="50">
        <v>14</v>
      </c>
      <c r="H11" s="43" t="s">
        <v>172</v>
      </c>
      <c r="I11" s="50">
        <v>19</v>
      </c>
      <c r="J11" s="43" t="s">
        <v>173</v>
      </c>
      <c r="K11" s="50">
        <v>29</v>
      </c>
      <c r="L11" s="43" t="s">
        <v>445</v>
      </c>
      <c r="M11" s="54">
        <v>4.5</v>
      </c>
      <c r="N11" s="58" t="s">
        <v>387</v>
      </c>
      <c r="O11" s="54" t="s">
        <v>388</v>
      </c>
      <c r="P11" s="43" t="s">
        <v>169</v>
      </c>
      <c r="Q11" s="54" t="s">
        <v>389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9" customHeight="1" x14ac:dyDescent="0.4">
      <c r="A12" s="17">
        <v>12</v>
      </c>
      <c r="B12" s="53" t="s">
        <v>395</v>
      </c>
      <c r="C12" s="47" t="s">
        <v>294</v>
      </c>
      <c r="D12" s="43" t="s">
        <v>110</v>
      </c>
      <c r="E12" s="49" t="s">
        <v>433</v>
      </c>
      <c r="F12" s="43" t="s">
        <v>170</v>
      </c>
      <c r="G12" s="50">
        <v>14</v>
      </c>
      <c r="H12" s="43" t="s">
        <v>172</v>
      </c>
      <c r="I12" s="50">
        <v>19</v>
      </c>
      <c r="J12" s="43" t="s">
        <v>173</v>
      </c>
      <c r="K12" s="50">
        <v>39</v>
      </c>
      <c r="L12" s="43" t="s">
        <v>445</v>
      </c>
      <c r="M12" s="54">
        <v>6.4</v>
      </c>
      <c r="N12" s="58" t="s">
        <v>387</v>
      </c>
      <c r="O12" s="54" t="s">
        <v>388</v>
      </c>
      <c r="P12" s="43" t="s">
        <v>169</v>
      </c>
      <c r="Q12" s="54" t="s">
        <v>389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9" customHeight="1" x14ac:dyDescent="0.4">
      <c r="A13" s="17">
        <v>13</v>
      </c>
      <c r="B13" s="53" t="s">
        <v>396</v>
      </c>
      <c r="C13" s="47" t="s">
        <v>294</v>
      </c>
      <c r="D13" s="43" t="s">
        <v>110</v>
      </c>
      <c r="E13" s="49" t="s">
        <v>434</v>
      </c>
      <c r="F13" s="43" t="s">
        <v>170</v>
      </c>
      <c r="G13" s="50">
        <v>19</v>
      </c>
      <c r="H13" s="43" t="s">
        <v>172</v>
      </c>
      <c r="I13" s="50">
        <v>19</v>
      </c>
      <c r="J13" s="43" t="s">
        <v>173</v>
      </c>
      <c r="K13" s="50">
        <v>29</v>
      </c>
      <c r="L13" s="43" t="s">
        <v>445</v>
      </c>
      <c r="M13" s="54">
        <v>5.3</v>
      </c>
      <c r="N13" s="58" t="s">
        <v>387</v>
      </c>
      <c r="O13" s="54" t="s">
        <v>388</v>
      </c>
      <c r="P13" s="43" t="s">
        <v>169</v>
      </c>
      <c r="Q13" s="54" t="s">
        <v>389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9" customHeight="1" x14ac:dyDescent="0.4">
      <c r="A14" s="17">
        <v>14</v>
      </c>
      <c r="B14" s="53" t="s">
        <v>397</v>
      </c>
      <c r="C14" s="47" t="s">
        <v>294</v>
      </c>
      <c r="D14" s="43" t="s">
        <v>110</v>
      </c>
      <c r="E14" s="49" t="s">
        <v>430</v>
      </c>
      <c r="F14" s="43" t="s">
        <v>170</v>
      </c>
      <c r="G14" s="50">
        <v>9</v>
      </c>
      <c r="H14" s="43" t="s">
        <v>172</v>
      </c>
      <c r="I14" s="50">
        <v>19</v>
      </c>
      <c r="J14" s="43" t="s">
        <v>173</v>
      </c>
      <c r="K14" s="50">
        <v>19</v>
      </c>
      <c r="L14" s="43" t="s">
        <v>445</v>
      </c>
      <c r="M14" s="54">
        <v>3.3</v>
      </c>
      <c r="N14" s="58" t="s">
        <v>387</v>
      </c>
      <c r="O14" s="54" t="s">
        <v>388</v>
      </c>
      <c r="P14" s="43" t="s">
        <v>169</v>
      </c>
      <c r="Q14" s="54" t="s">
        <v>440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9" customHeight="1" x14ac:dyDescent="0.4">
      <c r="A15" s="17">
        <v>15</v>
      </c>
      <c r="B15" s="53" t="s">
        <v>398</v>
      </c>
      <c r="C15" s="47" t="s">
        <v>294</v>
      </c>
      <c r="D15" s="43" t="s">
        <v>110</v>
      </c>
      <c r="E15" s="49" t="s">
        <v>430</v>
      </c>
      <c r="F15" s="43" t="s">
        <v>170</v>
      </c>
      <c r="G15" s="50">
        <v>9</v>
      </c>
      <c r="H15" s="43" t="s">
        <v>172</v>
      </c>
      <c r="I15" s="50">
        <v>19</v>
      </c>
      <c r="J15" s="43" t="s">
        <v>173</v>
      </c>
      <c r="K15" s="50">
        <v>29</v>
      </c>
      <c r="L15" s="43" t="s">
        <v>445</v>
      </c>
      <c r="M15" s="54">
        <v>4.5</v>
      </c>
      <c r="N15" s="58" t="s">
        <v>387</v>
      </c>
      <c r="O15" s="54" t="s">
        <v>388</v>
      </c>
      <c r="P15" s="43" t="s">
        <v>169</v>
      </c>
      <c r="Q15" s="54" t="s">
        <v>440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9" customHeight="1" x14ac:dyDescent="0.4">
      <c r="A16" s="17">
        <v>16</v>
      </c>
      <c r="B16" s="53" t="s">
        <v>399</v>
      </c>
      <c r="C16" s="47" t="s">
        <v>294</v>
      </c>
      <c r="D16" s="43" t="s">
        <v>110</v>
      </c>
      <c r="E16" s="49" t="s">
        <v>430</v>
      </c>
      <c r="F16" s="43" t="s">
        <v>170</v>
      </c>
      <c r="G16" s="50">
        <v>9</v>
      </c>
      <c r="H16" s="43" t="s">
        <v>172</v>
      </c>
      <c r="I16" s="50">
        <v>19</v>
      </c>
      <c r="J16" s="43" t="s">
        <v>173</v>
      </c>
      <c r="K16" s="50">
        <v>39</v>
      </c>
      <c r="L16" s="43" t="s">
        <v>445</v>
      </c>
      <c r="M16" s="54">
        <v>5.3</v>
      </c>
      <c r="N16" s="58" t="s">
        <v>387</v>
      </c>
      <c r="O16" s="54" t="s">
        <v>388</v>
      </c>
      <c r="P16" s="43" t="s">
        <v>169</v>
      </c>
      <c r="Q16" s="54" t="s">
        <v>440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9" customHeight="1" x14ac:dyDescent="0.4">
      <c r="A17" s="17">
        <v>17</v>
      </c>
      <c r="B17" s="53" t="s">
        <v>400</v>
      </c>
      <c r="C17" s="47" t="s">
        <v>294</v>
      </c>
      <c r="D17" s="43" t="s">
        <v>110</v>
      </c>
      <c r="E17" s="49" t="s">
        <v>429</v>
      </c>
      <c r="F17" s="43" t="s">
        <v>170</v>
      </c>
      <c r="G17" s="50">
        <v>11.5</v>
      </c>
      <c r="H17" s="43" t="s">
        <v>172</v>
      </c>
      <c r="I17" s="50">
        <v>19</v>
      </c>
      <c r="J17" s="43" t="s">
        <v>173</v>
      </c>
      <c r="K17" s="50">
        <v>39</v>
      </c>
      <c r="L17" s="43" t="s">
        <v>445</v>
      </c>
      <c r="M17" s="54">
        <v>5.2</v>
      </c>
      <c r="N17" s="58" t="s">
        <v>387</v>
      </c>
      <c r="O17" s="54" t="s">
        <v>383</v>
      </c>
      <c r="P17" s="43" t="s">
        <v>169</v>
      </c>
      <c r="Q17" s="54" t="s">
        <v>389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9" customHeight="1" x14ac:dyDescent="0.4">
      <c r="A18" s="17">
        <v>18</v>
      </c>
      <c r="B18" s="53" t="s">
        <v>401</v>
      </c>
      <c r="C18" s="47" t="s">
        <v>294</v>
      </c>
      <c r="D18" s="43" t="s">
        <v>110</v>
      </c>
      <c r="E18" s="49" t="s">
        <v>429</v>
      </c>
      <c r="F18" s="43" t="s">
        <v>170</v>
      </c>
      <c r="G18" s="50">
        <v>11.5</v>
      </c>
      <c r="H18" s="43" t="s">
        <v>172</v>
      </c>
      <c r="I18" s="50">
        <v>19</v>
      </c>
      <c r="J18" s="43" t="s">
        <v>173</v>
      </c>
      <c r="K18" s="50">
        <v>14</v>
      </c>
      <c r="L18" s="43" t="s">
        <v>445</v>
      </c>
      <c r="M18" s="54">
        <v>2.6</v>
      </c>
      <c r="N18" s="58" t="s">
        <v>387</v>
      </c>
      <c r="O18" s="54" t="s">
        <v>383</v>
      </c>
      <c r="P18" s="43" t="s">
        <v>169</v>
      </c>
      <c r="Q18" s="54" t="s">
        <v>389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9" customHeight="1" x14ac:dyDescent="0.4">
      <c r="A19" s="17">
        <v>19</v>
      </c>
      <c r="B19" s="53" t="s">
        <v>402</v>
      </c>
      <c r="C19" s="47" t="s">
        <v>294</v>
      </c>
      <c r="D19" s="43" t="s">
        <v>110</v>
      </c>
      <c r="E19" s="49" t="s">
        <v>429</v>
      </c>
      <c r="F19" s="43" t="s">
        <v>170</v>
      </c>
      <c r="G19" s="50">
        <v>11.5</v>
      </c>
      <c r="H19" s="43" t="s">
        <v>172</v>
      </c>
      <c r="I19" s="50">
        <v>19</v>
      </c>
      <c r="J19" s="43" t="s">
        <v>173</v>
      </c>
      <c r="K19" s="50">
        <v>39</v>
      </c>
      <c r="L19" s="43" t="s">
        <v>445</v>
      </c>
      <c r="M19" s="54">
        <v>6.5</v>
      </c>
      <c r="N19" s="58" t="s">
        <v>387</v>
      </c>
      <c r="O19" s="54" t="s">
        <v>383</v>
      </c>
      <c r="P19" s="43" t="s">
        <v>169</v>
      </c>
      <c r="Q19" s="54" t="s">
        <v>389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9" customHeight="1" x14ac:dyDescent="0.4">
      <c r="A20" s="17">
        <v>20</v>
      </c>
      <c r="B20" s="53" t="s">
        <v>403</v>
      </c>
      <c r="C20" s="47" t="s">
        <v>294</v>
      </c>
      <c r="D20" s="43" t="s">
        <v>110</v>
      </c>
      <c r="E20" s="49" t="s">
        <v>429</v>
      </c>
      <c r="F20" s="43" t="s">
        <v>170</v>
      </c>
      <c r="G20" s="50">
        <v>11.5</v>
      </c>
      <c r="H20" s="43" t="s">
        <v>172</v>
      </c>
      <c r="I20" s="50">
        <v>19</v>
      </c>
      <c r="J20" s="43" t="s">
        <v>173</v>
      </c>
      <c r="K20" s="50">
        <v>19</v>
      </c>
      <c r="L20" s="43" t="s">
        <v>445</v>
      </c>
      <c r="M20" s="54">
        <v>3.6</v>
      </c>
      <c r="N20" s="58" t="s">
        <v>387</v>
      </c>
      <c r="O20" s="54" t="s">
        <v>383</v>
      </c>
      <c r="P20" s="43" t="s">
        <v>169</v>
      </c>
      <c r="Q20" s="54" t="s">
        <v>389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9" customHeight="1" x14ac:dyDescent="0.4">
      <c r="A21" s="17">
        <v>21</v>
      </c>
      <c r="B21" s="53" t="s">
        <v>404</v>
      </c>
      <c r="C21" s="47" t="s">
        <v>294</v>
      </c>
      <c r="D21" s="43" t="s">
        <v>110</v>
      </c>
      <c r="E21" s="49" t="s">
        <v>487</v>
      </c>
      <c r="F21" s="43" t="s">
        <v>170</v>
      </c>
      <c r="G21" s="50">
        <v>14</v>
      </c>
      <c r="H21" s="43" t="s">
        <v>172</v>
      </c>
      <c r="I21" s="50">
        <v>19</v>
      </c>
      <c r="J21" s="43" t="s">
        <v>173</v>
      </c>
      <c r="K21" s="50">
        <v>29</v>
      </c>
      <c r="L21" s="43" t="s">
        <v>445</v>
      </c>
      <c r="M21" s="54">
        <v>5.7</v>
      </c>
      <c r="N21" s="58" t="s">
        <v>387</v>
      </c>
      <c r="O21" s="54" t="s">
        <v>383</v>
      </c>
      <c r="P21" s="43" t="s">
        <v>169</v>
      </c>
      <c r="Q21" s="54" t="s">
        <v>389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9" customHeight="1" x14ac:dyDescent="0.4">
      <c r="A22" s="17">
        <v>22</v>
      </c>
      <c r="B22" s="53" t="s">
        <v>405</v>
      </c>
      <c r="C22" s="47" t="s">
        <v>294</v>
      </c>
      <c r="D22" s="43" t="s">
        <v>110</v>
      </c>
      <c r="E22" s="49" t="s">
        <v>487</v>
      </c>
      <c r="F22" s="43" t="s">
        <v>170</v>
      </c>
      <c r="G22" s="50">
        <v>14</v>
      </c>
      <c r="H22" s="43" t="s">
        <v>172</v>
      </c>
      <c r="I22" s="50">
        <v>19</v>
      </c>
      <c r="J22" s="43" t="s">
        <v>173</v>
      </c>
      <c r="K22" s="50">
        <v>14</v>
      </c>
      <c r="L22" s="43" t="s">
        <v>445</v>
      </c>
      <c r="M22" s="54">
        <v>3.1</v>
      </c>
      <c r="N22" s="58" t="s">
        <v>387</v>
      </c>
      <c r="O22" s="54" t="s">
        <v>383</v>
      </c>
      <c r="P22" s="43" t="s">
        <v>169</v>
      </c>
      <c r="Q22" s="54" t="s">
        <v>389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9" customHeight="1" x14ac:dyDescent="0.4">
      <c r="A23" s="17">
        <v>23</v>
      </c>
      <c r="B23" s="53" t="s">
        <v>406</v>
      </c>
      <c r="C23" s="47" t="s">
        <v>294</v>
      </c>
      <c r="D23" s="43" t="s">
        <v>110</v>
      </c>
      <c r="E23" s="49" t="s">
        <v>487</v>
      </c>
      <c r="F23" s="43" t="s">
        <v>170</v>
      </c>
      <c r="G23" s="50">
        <v>14</v>
      </c>
      <c r="H23" s="43" t="s">
        <v>172</v>
      </c>
      <c r="I23" s="50">
        <v>19</v>
      </c>
      <c r="J23" s="43" t="s">
        <v>173</v>
      </c>
      <c r="K23" s="50">
        <v>39</v>
      </c>
      <c r="L23" s="43" t="s">
        <v>445</v>
      </c>
      <c r="M23" s="54">
        <v>6.7</v>
      </c>
      <c r="N23" s="58" t="s">
        <v>387</v>
      </c>
      <c r="O23" s="54" t="s">
        <v>383</v>
      </c>
      <c r="P23" s="43" t="s">
        <v>169</v>
      </c>
      <c r="Q23" s="54" t="s">
        <v>389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9" customHeight="1" x14ac:dyDescent="0.4">
      <c r="A24" s="17">
        <v>24</v>
      </c>
      <c r="B24" s="53" t="s">
        <v>407</v>
      </c>
      <c r="C24" s="47" t="s">
        <v>294</v>
      </c>
      <c r="D24" s="43" t="s">
        <v>110</v>
      </c>
      <c r="E24" s="49" t="s">
        <v>487</v>
      </c>
      <c r="F24" s="43" t="s">
        <v>170</v>
      </c>
      <c r="G24" s="50">
        <v>14</v>
      </c>
      <c r="H24" s="43" t="s">
        <v>172</v>
      </c>
      <c r="I24" s="50">
        <v>19</v>
      </c>
      <c r="J24" s="43" t="s">
        <v>173</v>
      </c>
      <c r="K24" s="50">
        <v>19</v>
      </c>
      <c r="L24" s="43" t="s">
        <v>445</v>
      </c>
      <c r="M24" s="54">
        <v>4.7</v>
      </c>
      <c r="N24" s="58" t="s">
        <v>387</v>
      </c>
      <c r="O24" s="54" t="s">
        <v>383</v>
      </c>
      <c r="P24" s="43" t="s">
        <v>169</v>
      </c>
      <c r="Q24" s="54" t="s">
        <v>389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9" customHeight="1" x14ac:dyDescent="0.4">
      <c r="A25" s="17">
        <v>25</v>
      </c>
      <c r="B25" s="53" t="s">
        <v>408</v>
      </c>
      <c r="C25" s="47" t="s">
        <v>294</v>
      </c>
      <c r="D25" s="43" t="s">
        <v>110</v>
      </c>
      <c r="E25" s="49" t="s">
        <v>428</v>
      </c>
      <c r="F25" s="43" t="s">
        <v>170</v>
      </c>
      <c r="G25" s="50">
        <v>19</v>
      </c>
      <c r="H25" s="43" t="s">
        <v>172</v>
      </c>
      <c r="I25" s="50">
        <v>19</v>
      </c>
      <c r="J25" s="43" t="s">
        <v>173</v>
      </c>
      <c r="K25" s="50">
        <v>29</v>
      </c>
      <c r="L25" s="43" t="s">
        <v>445</v>
      </c>
      <c r="M25" s="54">
        <v>7.3</v>
      </c>
      <c r="N25" s="58" t="s">
        <v>387</v>
      </c>
      <c r="O25" s="54" t="s">
        <v>383</v>
      </c>
      <c r="P25" s="43" t="s">
        <v>169</v>
      </c>
      <c r="Q25" s="54" t="s">
        <v>389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9" customHeight="1" x14ac:dyDescent="0.4">
      <c r="A26" s="17">
        <v>26</v>
      </c>
      <c r="B26" s="53" t="s">
        <v>409</v>
      </c>
      <c r="C26" s="47" t="s">
        <v>294</v>
      </c>
      <c r="D26" s="43" t="s">
        <v>110</v>
      </c>
      <c r="E26" s="49" t="s">
        <v>428</v>
      </c>
      <c r="F26" s="43" t="s">
        <v>170</v>
      </c>
      <c r="G26" s="50">
        <v>19</v>
      </c>
      <c r="H26" s="43" t="s">
        <v>172</v>
      </c>
      <c r="I26" s="50">
        <v>19</v>
      </c>
      <c r="J26" s="43" t="s">
        <v>173</v>
      </c>
      <c r="K26" s="50">
        <v>14</v>
      </c>
      <c r="L26" s="43" t="s">
        <v>445</v>
      </c>
      <c r="M26" s="54">
        <v>4.3</v>
      </c>
      <c r="N26" s="58" t="s">
        <v>387</v>
      </c>
      <c r="O26" s="54" t="s">
        <v>383</v>
      </c>
      <c r="P26" s="43" t="s">
        <v>169</v>
      </c>
      <c r="Q26" s="54" t="s">
        <v>389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9" customHeight="1" x14ac:dyDescent="0.4">
      <c r="A27" s="17">
        <v>27</v>
      </c>
      <c r="B27" s="53" t="s">
        <v>410</v>
      </c>
      <c r="C27" s="47" t="s">
        <v>294</v>
      </c>
      <c r="D27" s="43" t="s">
        <v>110</v>
      </c>
      <c r="E27" s="49" t="s">
        <v>428</v>
      </c>
      <c r="F27" s="43" t="s">
        <v>170</v>
      </c>
      <c r="G27" s="50">
        <v>19</v>
      </c>
      <c r="H27" s="43" t="s">
        <v>172</v>
      </c>
      <c r="I27" s="50">
        <v>19</v>
      </c>
      <c r="J27" s="43" t="s">
        <v>173</v>
      </c>
      <c r="K27" s="50">
        <v>30</v>
      </c>
      <c r="L27" s="43" t="s">
        <v>445</v>
      </c>
      <c r="M27" s="54">
        <v>8.6999999999999993</v>
      </c>
      <c r="N27" s="58" t="s">
        <v>387</v>
      </c>
      <c r="O27" s="54" t="s">
        <v>383</v>
      </c>
      <c r="P27" s="43" t="s">
        <v>169</v>
      </c>
      <c r="Q27" s="54" t="s">
        <v>389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9" customHeight="1" x14ac:dyDescent="0.4">
      <c r="A28" s="17">
        <v>28</v>
      </c>
      <c r="B28" s="53" t="s">
        <v>411</v>
      </c>
      <c r="C28" s="47" t="s">
        <v>294</v>
      </c>
      <c r="D28" s="43" t="s">
        <v>110</v>
      </c>
      <c r="E28" s="49" t="s">
        <v>428</v>
      </c>
      <c r="F28" s="43" t="s">
        <v>170</v>
      </c>
      <c r="G28" s="50">
        <v>19</v>
      </c>
      <c r="H28" s="43" t="s">
        <v>172</v>
      </c>
      <c r="I28" s="50">
        <v>19</v>
      </c>
      <c r="J28" s="43" t="s">
        <v>173</v>
      </c>
      <c r="K28" s="50">
        <v>19</v>
      </c>
      <c r="L28" s="43" t="s">
        <v>445</v>
      </c>
      <c r="M28" s="54">
        <v>5.7</v>
      </c>
      <c r="N28" s="58" t="s">
        <v>387</v>
      </c>
      <c r="O28" s="54" t="s">
        <v>383</v>
      </c>
      <c r="P28" s="43" t="s">
        <v>169</v>
      </c>
      <c r="Q28" s="54" t="s">
        <v>389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9" customHeight="1" x14ac:dyDescent="0.4">
      <c r="A29" s="17">
        <v>29</v>
      </c>
      <c r="B29" s="53" t="s">
        <v>412</v>
      </c>
      <c r="C29" s="47" t="s">
        <v>107</v>
      </c>
      <c r="D29" s="43" t="s">
        <v>110</v>
      </c>
      <c r="E29" s="49" t="s">
        <v>488</v>
      </c>
      <c r="F29" s="43" t="s">
        <v>170</v>
      </c>
      <c r="G29" s="50">
        <v>9</v>
      </c>
      <c r="H29" s="43" t="s">
        <v>172</v>
      </c>
      <c r="I29" s="50">
        <v>19</v>
      </c>
      <c r="J29" s="43" t="s">
        <v>173</v>
      </c>
      <c r="K29" s="50">
        <v>29</v>
      </c>
      <c r="L29" s="43" t="s">
        <v>445</v>
      </c>
      <c r="M29" s="54">
        <v>3.5</v>
      </c>
      <c r="N29" s="58" t="s">
        <v>387</v>
      </c>
      <c r="O29" s="54" t="s">
        <v>383</v>
      </c>
      <c r="P29" s="43" t="s">
        <v>169</v>
      </c>
      <c r="Q29" s="54" t="s">
        <v>389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9" customHeight="1" x14ac:dyDescent="0.4">
      <c r="A30" s="17">
        <v>30</v>
      </c>
      <c r="B30" s="53" t="s">
        <v>413</v>
      </c>
      <c r="C30" s="47" t="s">
        <v>107</v>
      </c>
      <c r="D30" s="43" t="s">
        <v>110</v>
      </c>
      <c r="E30" s="49" t="s">
        <v>489</v>
      </c>
      <c r="F30" s="43" t="s">
        <v>170</v>
      </c>
      <c r="G30" s="50">
        <v>11.5</v>
      </c>
      <c r="H30" s="43" t="s">
        <v>172</v>
      </c>
      <c r="I30" s="50">
        <v>19</v>
      </c>
      <c r="J30" s="43" t="s">
        <v>173</v>
      </c>
      <c r="K30" s="50">
        <v>29</v>
      </c>
      <c r="L30" s="43" t="s">
        <v>445</v>
      </c>
      <c r="M30" s="54">
        <v>3.8</v>
      </c>
      <c r="N30" s="58" t="s">
        <v>387</v>
      </c>
      <c r="O30" s="54" t="s">
        <v>383</v>
      </c>
      <c r="P30" s="43" t="s">
        <v>169</v>
      </c>
      <c r="Q30" s="54" t="s">
        <v>389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9" customHeight="1" x14ac:dyDescent="0.4">
      <c r="A31" s="17">
        <v>31</v>
      </c>
      <c r="B31" s="53" t="s">
        <v>414</v>
      </c>
      <c r="C31" s="47" t="s">
        <v>107</v>
      </c>
      <c r="D31" s="43" t="s">
        <v>110</v>
      </c>
      <c r="E31" s="49" t="s">
        <v>490</v>
      </c>
      <c r="F31" s="43" t="s">
        <v>170</v>
      </c>
      <c r="G31" s="50">
        <v>14</v>
      </c>
      <c r="H31" s="43" t="s">
        <v>172</v>
      </c>
      <c r="I31" s="50">
        <v>19</v>
      </c>
      <c r="J31" s="43" t="s">
        <v>173</v>
      </c>
      <c r="K31" s="50">
        <v>29</v>
      </c>
      <c r="L31" s="43" t="s">
        <v>445</v>
      </c>
      <c r="M31" s="54">
        <v>4.5</v>
      </c>
      <c r="N31" s="58" t="s">
        <v>387</v>
      </c>
      <c r="O31" s="54" t="s">
        <v>383</v>
      </c>
      <c r="P31" s="43" t="s">
        <v>169</v>
      </c>
      <c r="Q31" s="54" t="s">
        <v>389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9" customHeight="1" x14ac:dyDescent="0.4">
      <c r="A32" s="17">
        <v>32</v>
      </c>
      <c r="B32" s="53" t="s">
        <v>415</v>
      </c>
      <c r="C32" s="47" t="s">
        <v>107</v>
      </c>
      <c r="D32" s="43" t="s">
        <v>110</v>
      </c>
      <c r="E32" s="49" t="s">
        <v>491</v>
      </c>
      <c r="F32" s="43" t="s">
        <v>170</v>
      </c>
      <c r="G32" s="50">
        <v>19</v>
      </c>
      <c r="H32" s="43" t="s">
        <v>172</v>
      </c>
      <c r="I32" s="50">
        <v>19</v>
      </c>
      <c r="J32" s="43" t="s">
        <v>173</v>
      </c>
      <c r="K32" s="50">
        <v>29</v>
      </c>
      <c r="L32" s="43" t="s">
        <v>445</v>
      </c>
      <c r="M32" s="54">
        <v>5</v>
      </c>
      <c r="N32" s="58" t="s">
        <v>387</v>
      </c>
      <c r="O32" s="54" t="s">
        <v>383</v>
      </c>
      <c r="P32" s="43" t="s">
        <v>169</v>
      </c>
      <c r="Q32" s="54" t="s">
        <v>389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9" customHeight="1" x14ac:dyDescent="0.4">
      <c r="A33" s="17">
        <v>33</v>
      </c>
      <c r="B33" s="53" t="s">
        <v>416</v>
      </c>
      <c r="C33" s="47" t="s">
        <v>106</v>
      </c>
      <c r="D33" s="43" t="s">
        <v>110</v>
      </c>
      <c r="E33" s="49" t="s">
        <v>417</v>
      </c>
      <c r="F33" s="43" t="s">
        <v>170</v>
      </c>
      <c r="G33" s="50">
        <v>9</v>
      </c>
      <c r="H33" s="43" t="s">
        <v>172</v>
      </c>
      <c r="I33" s="50">
        <v>19</v>
      </c>
      <c r="J33" s="43" t="s">
        <v>173</v>
      </c>
      <c r="K33" s="50">
        <v>29</v>
      </c>
      <c r="L33" s="43" t="s">
        <v>445</v>
      </c>
      <c r="M33" s="54">
        <v>3.5</v>
      </c>
      <c r="N33" s="58" t="s">
        <v>387</v>
      </c>
      <c r="O33" s="54" t="s">
        <v>383</v>
      </c>
      <c r="P33" s="43" t="s">
        <v>169</v>
      </c>
      <c r="Q33" s="54" t="s">
        <v>389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9" customHeight="1" x14ac:dyDescent="0.4">
      <c r="A34" s="17">
        <v>34</v>
      </c>
      <c r="B34" s="53" t="s">
        <v>418</v>
      </c>
      <c r="C34" s="47" t="s">
        <v>106</v>
      </c>
      <c r="D34" s="43" t="s">
        <v>110</v>
      </c>
      <c r="E34" s="49" t="s">
        <v>420</v>
      </c>
      <c r="F34" s="43" t="s">
        <v>170</v>
      </c>
      <c r="G34" s="50">
        <v>11.5</v>
      </c>
      <c r="H34" s="43" t="s">
        <v>172</v>
      </c>
      <c r="I34" s="50">
        <v>19</v>
      </c>
      <c r="J34" s="43" t="s">
        <v>173</v>
      </c>
      <c r="K34" s="50">
        <v>29</v>
      </c>
      <c r="L34" s="43" t="s">
        <v>445</v>
      </c>
      <c r="M34" s="54">
        <v>3.8</v>
      </c>
      <c r="N34" s="58" t="s">
        <v>387</v>
      </c>
      <c r="O34" s="54" t="s">
        <v>383</v>
      </c>
      <c r="P34" s="43" t="s">
        <v>169</v>
      </c>
      <c r="Q34" s="54" t="s">
        <v>389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9" customHeight="1" x14ac:dyDescent="0.4">
      <c r="A35" s="17">
        <v>35</v>
      </c>
      <c r="B35" s="53" t="s">
        <v>419</v>
      </c>
      <c r="C35" s="47" t="s">
        <v>106</v>
      </c>
      <c r="D35" s="43" t="s">
        <v>110</v>
      </c>
      <c r="E35" s="49" t="s">
        <v>422</v>
      </c>
      <c r="F35" s="43" t="s">
        <v>170</v>
      </c>
      <c r="G35" s="50">
        <v>14</v>
      </c>
      <c r="H35" s="43" t="s">
        <v>172</v>
      </c>
      <c r="I35" s="50">
        <v>19</v>
      </c>
      <c r="J35" s="43" t="s">
        <v>173</v>
      </c>
      <c r="K35" s="50">
        <v>29</v>
      </c>
      <c r="L35" s="43" t="s">
        <v>445</v>
      </c>
      <c r="M35" s="54">
        <v>4.5</v>
      </c>
      <c r="N35" s="58" t="s">
        <v>387</v>
      </c>
      <c r="O35" s="54" t="s">
        <v>383</v>
      </c>
      <c r="P35" s="43" t="s">
        <v>169</v>
      </c>
      <c r="Q35" s="54" t="s">
        <v>389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9" customHeight="1" x14ac:dyDescent="0.4">
      <c r="A36" s="17">
        <v>36</v>
      </c>
      <c r="B36" s="53" t="s">
        <v>421</v>
      </c>
      <c r="C36" s="47" t="s">
        <v>106</v>
      </c>
      <c r="D36" s="43" t="s">
        <v>110</v>
      </c>
      <c r="E36" s="49" t="s">
        <v>438</v>
      </c>
      <c r="F36" s="43" t="s">
        <v>170</v>
      </c>
      <c r="G36" s="50">
        <v>19</v>
      </c>
      <c r="H36" s="43" t="s">
        <v>172</v>
      </c>
      <c r="I36" s="50">
        <v>19</v>
      </c>
      <c r="J36" s="43" t="s">
        <v>173</v>
      </c>
      <c r="K36" s="50">
        <v>29</v>
      </c>
      <c r="L36" s="43" t="s">
        <v>445</v>
      </c>
      <c r="M36" s="54">
        <v>5</v>
      </c>
      <c r="N36" s="58" t="s">
        <v>387</v>
      </c>
      <c r="O36" s="54" t="s">
        <v>383</v>
      </c>
      <c r="P36" s="43" t="s">
        <v>169</v>
      </c>
      <c r="Q36" s="54" t="s">
        <v>389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9" customHeight="1" x14ac:dyDescent="0.4">
      <c r="A37" s="17">
        <v>37</v>
      </c>
      <c r="B37" s="60" t="s">
        <v>423</v>
      </c>
      <c r="C37" s="47" t="s">
        <v>299</v>
      </c>
      <c r="D37" s="43" t="s">
        <v>110</v>
      </c>
      <c r="E37" s="49" t="s">
        <v>308</v>
      </c>
      <c r="F37" s="43" t="s">
        <v>170</v>
      </c>
      <c r="G37" s="50">
        <v>7</v>
      </c>
      <c r="H37" s="43" t="s">
        <v>172</v>
      </c>
      <c r="I37" s="50">
        <v>66.7</v>
      </c>
      <c r="J37" s="43" t="s">
        <v>173</v>
      </c>
      <c r="K37" s="50">
        <v>50</v>
      </c>
      <c r="L37" s="43" t="s">
        <v>445</v>
      </c>
      <c r="M37" s="50">
        <v>18</v>
      </c>
      <c r="N37" s="43" t="s">
        <v>9</v>
      </c>
      <c r="O37" s="50" t="s">
        <v>9</v>
      </c>
      <c r="P37" s="43" t="s">
        <v>169</v>
      </c>
      <c r="Q37" s="50" t="s">
        <v>309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9" customHeight="1" x14ac:dyDescent="0.4">
      <c r="A38" s="17">
        <v>38</v>
      </c>
      <c r="B38" s="60" t="s">
        <v>424</v>
      </c>
      <c r="C38" s="47" t="s">
        <v>301</v>
      </c>
      <c r="D38" s="43" t="s">
        <v>110</v>
      </c>
      <c r="E38" s="49" t="s">
        <v>302</v>
      </c>
      <c r="F38" s="43" t="s">
        <v>170</v>
      </c>
      <c r="G38" s="50">
        <v>10</v>
      </c>
      <c r="H38" s="43" t="s">
        <v>172</v>
      </c>
      <c r="I38" s="50">
        <v>30</v>
      </c>
      <c r="J38" s="43" t="s">
        <v>173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169</v>
      </c>
      <c r="Q38" s="50" t="s">
        <v>303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9" customHeight="1" x14ac:dyDescent="0.4">
      <c r="A39" s="17">
        <v>39</v>
      </c>
      <c r="B39" s="60" t="s">
        <v>136</v>
      </c>
      <c r="C39" s="47" t="s">
        <v>441</v>
      </c>
      <c r="D39" s="43" t="s">
        <v>110</v>
      </c>
      <c r="E39" s="49" t="s">
        <v>446</v>
      </c>
      <c r="F39" s="43" t="s">
        <v>170</v>
      </c>
      <c r="G39" s="50">
        <v>5.5</v>
      </c>
      <c r="H39" s="43" t="s">
        <v>172</v>
      </c>
      <c r="I39" s="50">
        <v>11</v>
      </c>
      <c r="J39" s="43" t="s">
        <v>173</v>
      </c>
      <c r="K39" s="50">
        <v>23</v>
      </c>
      <c r="L39" s="43" t="s">
        <v>445</v>
      </c>
      <c r="M39" s="50">
        <v>2.6</v>
      </c>
      <c r="N39" s="58" t="s">
        <v>387</v>
      </c>
      <c r="O39" s="54" t="s">
        <v>469</v>
      </c>
      <c r="P39" s="43" t="s">
        <v>169</v>
      </c>
      <c r="Q39" s="50" t="s">
        <v>440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9" customHeight="1" x14ac:dyDescent="0.4">
      <c r="A40" s="17">
        <v>40</v>
      </c>
      <c r="B40" s="60" t="s">
        <v>128</v>
      </c>
      <c r="C40" s="47" t="s">
        <v>123</v>
      </c>
      <c r="D40" s="43" t="s">
        <v>110</v>
      </c>
      <c r="E40" s="49" t="s">
        <v>492</v>
      </c>
      <c r="F40" s="43" t="s">
        <v>170</v>
      </c>
      <c r="G40" s="50">
        <v>6</v>
      </c>
      <c r="H40" s="43" t="s">
        <v>172</v>
      </c>
      <c r="I40" s="50">
        <v>10</v>
      </c>
      <c r="J40" s="43" t="s">
        <v>173</v>
      </c>
      <c r="K40" s="50">
        <v>22</v>
      </c>
      <c r="L40" s="43" t="s">
        <v>445</v>
      </c>
      <c r="M40" s="50">
        <v>2.6</v>
      </c>
      <c r="N40" s="43" t="s">
        <v>9</v>
      </c>
      <c r="O40" s="50" t="s">
        <v>9</v>
      </c>
      <c r="P40" s="43" t="s">
        <v>169</v>
      </c>
      <c r="Q40" s="50" t="s">
        <v>444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9" customHeight="1" x14ac:dyDescent="0.4">
      <c r="A41" s="17">
        <v>41</v>
      </c>
      <c r="B41" s="60" t="s">
        <v>374</v>
      </c>
      <c r="C41" s="47" t="s">
        <v>366</v>
      </c>
      <c r="D41" s="43" t="s">
        <v>110</v>
      </c>
      <c r="E41" s="49" t="s">
        <v>373</v>
      </c>
      <c r="F41" s="43" t="s">
        <v>170</v>
      </c>
      <c r="G41" s="50">
        <v>11</v>
      </c>
      <c r="H41" s="43" t="s">
        <v>172</v>
      </c>
      <c r="I41" s="50">
        <v>10</v>
      </c>
      <c r="J41" s="43" t="s">
        <v>173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169</v>
      </c>
      <c r="Q41" s="50" t="s">
        <v>425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9" customHeight="1" x14ac:dyDescent="0.4">
      <c r="A42" s="17">
        <v>42</v>
      </c>
      <c r="B42" s="60" t="s">
        <v>375</v>
      </c>
      <c r="C42" s="47" t="s">
        <v>366</v>
      </c>
      <c r="D42" s="43" t="s">
        <v>110</v>
      </c>
      <c r="E42" s="49" t="s">
        <v>376</v>
      </c>
      <c r="F42" s="43" t="s">
        <v>170</v>
      </c>
      <c r="G42" s="50">
        <v>11</v>
      </c>
      <c r="H42" s="43" t="s">
        <v>172</v>
      </c>
      <c r="I42" s="50">
        <v>10</v>
      </c>
      <c r="J42" s="43" t="s">
        <v>173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169</v>
      </c>
      <c r="Q42" s="50" t="s">
        <v>425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9" customHeight="1" x14ac:dyDescent="0.4">
      <c r="A43" s="17">
        <v>43</v>
      </c>
      <c r="B43" s="60" t="s">
        <v>377</v>
      </c>
      <c r="C43" s="47" t="s">
        <v>366</v>
      </c>
      <c r="D43" s="43" t="s">
        <v>110</v>
      </c>
      <c r="E43" s="49" t="s">
        <v>380</v>
      </c>
      <c r="F43" s="43" t="s">
        <v>170</v>
      </c>
      <c r="G43" s="50">
        <v>11</v>
      </c>
      <c r="H43" s="43" t="s">
        <v>172</v>
      </c>
      <c r="I43" s="50">
        <v>10</v>
      </c>
      <c r="J43" s="43" t="s">
        <v>173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169</v>
      </c>
      <c r="Q43" s="50" t="s">
        <v>425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9" customHeight="1" x14ac:dyDescent="0.4">
      <c r="A44" s="17">
        <v>44</v>
      </c>
      <c r="B44" s="60" t="s">
        <v>378</v>
      </c>
      <c r="C44" s="47" t="s">
        <v>366</v>
      </c>
      <c r="D44" s="43" t="s">
        <v>110</v>
      </c>
      <c r="E44" s="49" t="s">
        <v>380</v>
      </c>
      <c r="F44" s="43" t="s">
        <v>170</v>
      </c>
      <c r="G44" s="50">
        <v>11</v>
      </c>
      <c r="H44" s="43" t="s">
        <v>172</v>
      </c>
      <c r="I44" s="50">
        <v>10</v>
      </c>
      <c r="J44" s="43" t="s">
        <v>173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169</v>
      </c>
      <c r="Q44" s="50" t="s">
        <v>425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9" customHeight="1" x14ac:dyDescent="0.4">
      <c r="A45" s="17">
        <v>45</v>
      </c>
      <c r="B45" s="60" t="s">
        <v>379</v>
      </c>
      <c r="C45" s="47" t="s">
        <v>366</v>
      </c>
      <c r="D45" s="43" t="s">
        <v>110</v>
      </c>
      <c r="E45" s="49" t="s">
        <v>381</v>
      </c>
      <c r="F45" s="43" t="s">
        <v>170</v>
      </c>
      <c r="G45" s="50">
        <v>11</v>
      </c>
      <c r="H45" s="43" t="s">
        <v>172</v>
      </c>
      <c r="I45" s="50">
        <v>10</v>
      </c>
      <c r="J45" s="43" t="s">
        <v>173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169</v>
      </c>
      <c r="Q45" s="50" t="s">
        <v>425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9" customHeight="1" x14ac:dyDescent="0.4">
      <c r="A46" s="17">
        <v>46</v>
      </c>
      <c r="B46" s="68" t="s">
        <v>533</v>
      </c>
      <c r="C46" s="47" t="s">
        <v>146</v>
      </c>
      <c r="D46" s="43" t="s">
        <v>110</v>
      </c>
      <c r="E46" s="45" t="s">
        <v>439</v>
      </c>
      <c r="F46" s="43" t="s">
        <v>170</v>
      </c>
      <c r="G46" s="50">
        <v>8</v>
      </c>
      <c r="H46" s="43" t="s">
        <v>172</v>
      </c>
      <c r="I46" s="50">
        <v>1.2</v>
      </c>
      <c r="J46" s="43" t="s">
        <v>173</v>
      </c>
      <c r="K46" s="50">
        <v>2.4</v>
      </c>
      <c r="L46" s="43" t="s">
        <v>445</v>
      </c>
      <c r="M46" s="50">
        <v>31.68</v>
      </c>
      <c r="N46" s="43" t="s">
        <v>9</v>
      </c>
      <c r="O46" s="50" t="s">
        <v>9</v>
      </c>
      <c r="P46" s="43" t="s">
        <v>169</v>
      </c>
      <c r="Q46" s="50" t="s">
        <v>180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9" customHeight="1" x14ac:dyDescent="0.4">
      <c r="A47" s="17">
        <v>47</v>
      </c>
      <c r="B47" s="60" t="s">
        <v>532</v>
      </c>
      <c r="C47" s="47" t="s">
        <v>147</v>
      </c>
      <c r="D47" s="43" t="s">
        <v>110</v>
      </c>
      <c r="E47" s="45" t="s">
        <v>171</v>
      </c>
      <c r="F47" s="43" t="s">
        <v>170</v>
      </c>
      <c r="G47" s="50">
        <v>12.5</v>
      </c>
      <c r="H47" s="43" t="s">
        <v>172</v>
      </c>
      <c r="I47" s="50">
        <v>1.2</v>
      </c>
      <c r="J47" s="43" t="s">
        <v>173</v>
      </c>
      <c r="K47" s="50">
        <v>2.4</v>
      </c>
      <c r="L47" s="43" t="s">
        <v>445</v>
      </c>
      <c r="M47" s="50">
        <v>34.56</v>
      </c>
      <c r="N47" s="43" t="s">
        <v>9</v>
      </c>
      <c r="O47" s="50" t="s">
        <v>9</v>
      </c>
      <c r="P47" s="43" t="s">
        <v>169</v>
      </c>
      <c r="Q47" s="50" t="s">
        <v>180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9" customHeight="1" x14ac:dyDescent="0.4">
      <c r="A48" s="17">
        <v>48</v>
      </c>
      <c r="B48" s="60" t="s">
        <v>530</v>
      </c>
      <c r="C48" s="47" t="s">
        <v>175</v>
      </c>
      <c r="D48" s="43" t="s">
        <v>110</v>
      </c>
      <c r="E48" s="45" t="s">
        <v>177</v>
      </c>
      <c r="F48" s="43" t="s">
        <v>170</v>
      </c>
      <c r="G48" s="50">
        <v>35</v>
      </c>
      <c r="H48" s="43" t="s">
        <v>172</v>
      </c>
      <c r="I48" s="50">
        <v>1.2</v>
      </c>
      <c r="J48" s="43" t="s">
        <v>173</v>
      </c>
      <c r="K48" s="50">
        <v>2.11</v>
      </c>
      <c r="L48" s="43" t="s">
        <v>445</v>
      </c>
      <c r="M48" s="50">
        <v>22</v>
      </c>
      <c r="N48" s="43" t="s">
        <v>9</v>
      </c>
      <c r="O48" s="50" t="s">
        <v>9</v>
      </c>
      <c r="P48" s="43" t="s">
        <v>169</v>
      </c>
      <c r="Q48" s="50" t="s">
        <v>181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9" customHeight="1" x14ac:dyDescent="0.4">
      <c r="A49" s="17">
        <v>49</v>
      </c>
      <c r="B49" s="60" t="s">
        <v>529</v>
      </c>
      <c r="C49" s="47" t="s">
        <v>182</v>
      </c>
      <c r="D49" s="43" t="s">
        <v>110</v>
      </c>
      <c r="E49" s="45" t="s">
        <v>179</v>
      </c>
      <c r="F49" s="43" t="s">
        <v>170</v>
      </c>
      <c r="G49" s="50">
        <v>1.2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169</v>
      </c>
      <c r="Q49" s="50" t="s">
        <v>251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9" customHeight="1" x14ac:dyDescent="0.4">
      <c r="A50" s="17">
        <v>50</v>
      </c>
      <c r="B50" s="60" t="s">
        <v>531</v>
      </c>
      <c r="C50" s="47" t="s">
        <v>521</v>
      </c>
      <c r="D50" s="43" t="s">
        <v>110</v>
      </c>
      <c r="E50" s="45" t="s">
        <v>526</v>
      </c>
      <c r="F50" s="43" t="s">
        <v>170</v>
      </c>
      <c r="G50" s="50">
        <v>0.8</v>
      </c>
      <c r="H50" s="43" t="s">
        <v>172</v>
      </c>
      <c r="I50" s="50">
        <v>1.2</v>
      </c>
      <c r="J50" s="43" t="s">
        <v>173</v>
      </c>
      <c r="K50" s="50">
        <v>1.2</v>
      </c>
      <c r="L50" s="43" t="s">
        <v>9</v>
      </c>
      <c r="M50" s="50" t="s">
        <v>9</v>
      </c>
      <c r="N50" s="58" t="s">
        <v>387</v>
      </c>
      <c r="O50" s="50" t="s">
        <v>525</v>
      </c>
      <c r="P50" s="43" t="s">
        <v>169</v>
      </c>
      <c r="Q50" s="50" t="s">
        <v>524</v>
      </c>
      <c r="R50" s="43" t="s">
        <v>527</v>
      </c>
      <c r="S50" s="50">
        <v>2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s="38" customFormat="1" ht="6.9" customHeight="1" x14ac:dyDescent="0.4">
      <c r="A51" s="17">
        <v>51</v>
      </c>
      <c r="B51" s="60" t="s">
        <v>528</v>
      </c>
      <c r="C51" s="47" t="s">
        <v>189</v>
      </c>
      <c r="D51" s="43" t="s">
        <v>110</v>
      </c>
      <c r="E51" s="45" t="s">
        <v>252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43" t="s">
        <v>9</v>
      </c>
      <c r="O51" s="50" t="s">
        <v>9</v>
      </c>
      <c r="P51" s="43" t="s">
        <v>169</v>
      </c>
      <c r="Q51" s="50" t="s">
        <v>251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9" customHeight="1" x14ac:dyDescent="0.4">
      <c r="A52" s="17">
        <v>52</v>
      </c>
      <c r="B52" s="61" t="s">
        <v>471</v>
      </c>
      <c r="C52" s="47" t="s">
        <v>237</v>
      </c>
      <c r="D52" s="43" t="s">
        <v>110</v>
      </c>
      <c r="E52" s="49" t="s">
        <v>493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43" t="s">
        <v>9</v>
      </c>
      <c r="O52" s="50" t="s">
        <v>9</v>
      </c>
      <c r="P52" s="43" t="s">
        <v>169</v>
      </c>
      <c r="Q52" s="50" t="s">
        <v>425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9" customHeight="1" x14ac:dyDescent="0.4">
      <c r="A53" s="17">
        <v>53</v>
      </c>
      <c r="B53" s="61" t="s">
        <v>472</v>
      </c>
      <c r="C53" s="47" t="s">
        <v>238</v>
      </c>
      <c r="D53" s="43" t="s">
        <v>110</v>
      </c>
      <c r="E53" s="49" t="s">
        <v>494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43" t="s">
        <v>9</v>
      </c>
      <c r="O53" s="50" t="s">
        <v>9</v>
      </c>
      <c r="P53" s="43" t="s">
        <v>169</v>
      </c>
      <c r="Q53" s="50" t="s">
        <v>425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9" customHeight="1" x14ac:dyDescent="0.4">
      <c r="A54" s="17">
        <v>54</v>
      </c>
      <c r="B54" s="61" t="s">
        <v>473</v>
      </c>
      <c r="C54" s="47" t="s">
        <v>238</v>
      </c>
      <c r="D54" s="43" t="s">
        <v>110</v>
      </c>
      <c r="E54" s="49" t="s">
        <v>496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43" t="s">
        <v>9</v>
      </c>
      <c r="O54" s="50" t="s">
        <v>9</v>
      </c>
      <c r="P54" s="43" t="s">
        <v>169</v>
      </c>
      <c r="Q54" s="50" t="s">
        <v>425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9" customHeight="1" x14ac:dyDescent="0.4">
      <c r="A55" s="17">
        <v>55</v>
      </c>
      <c r="B55" s="61" t="s">
        <v>475</v>
      </c>
      <c r="C55" s="47" t="s">
        <v>239</v>
      </c>
      <c r="D55" s="43" t="s">
        <v>110</v>
      </c>
      <c r="E55" s="49" t="s">
        <v>495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43" t="s">
        <v>9</v>
      </c>
      <c r="O55" s="50" t="s">
        <v>9</v>
      </c>
      <c r="P55" s="43" t="s">
        <v>169</v>
      </c>
      <c r="Q55" s="50" t="s">
        <v>425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9" customHeight="1" x14ac:dyDescent="0.4">
      <c r="A56" s="17">
        <v>56</v>
      </c>
      <c r="B56" s="61" t="s">
        <v>474</v>
      </c>
      <c r="C56" s="47" t="s">
        <v>240</v>
      </c>
      <c r="D56" s="43" t="s">
        <v>110</v>
      </c>
      <c r="E56" s="49" t="s">
        <v>497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43" t="s">
        <v>9</v>
      </c>
      <c r="O56" s="50" t="s">
        <v>9</v>
      </c>
      <c r="P56" s="43" t="s">
        <v>169</v>
      </c>
      <c r="Q56" s="50" t="s">
        <v>425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9" customHeight="1" x14ac:dyDescent="0.4">
      <c r="A57" s="17">
        <v>57</v>
      </c>
      <c r="B57" s="61" t="s">
        <v>476</v>
      </c>
      <c r="C57" s="47" t="s">
        <v>220</v>
      </c>
      <c r="D57" s="43" t="s">
        <v>110</v>
      </c>
      <c r="E57" s="49" t="s">
        <v>480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43" t="s">
        <v>9</v>
      </c>
      <c r="O57" s="50" t="s">
        <v>9</v>
      </c>
      <c r="P57" s="43" t="s">
        <v>169</v>
      </c>
      <c r="Q57" s="50" t="s">
        <v>484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9" customHeight="1" x14ac:dyDescent="0.4">
      <c r="A58" s="17">
        <v>58</v>
      </c>
      <c r="B58" s="61" t="s">
        <v>478</v>
      </c>
      <c r="C58" s="47" t="s">
        <v>220</v>
      </c>
      <c r="D58" s="43" t="s">
        <v>110</v>
      </c>
      <c r="E58" s="49" t="s">
        <v>482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43" t="s">
        <v>9</v>
      </c>
      <c r="O58" s="50" t="s">
        <v>9</v>
      </c>
      <c r="P58" s="43" t="s">
        <v>169</v>
      </c>
      <c r="Q58" s="50" t="s">
        <v>484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9" customHeight="1" x14ac:dyDescent="0.4">
      <c r="A59" s="17">
        <v>59</v>
      </c>
      <c r="B59" s="61" t="s">
        <v>477</v>
      </c>
      <c r="C59" s="47" t="s">
        <v>220</v>
      </c>
      <c r="D59" s="43" t="s">
        <v>110</v>
      </c>
      <c r="E59" s="49" t="s">
        <v>481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43" t="s">
        <v>9</v>
      </c>
      <c r="O59" s="50" t="s">
        <v>9</v>
      </c>
      <c r="P59" s="43" t="s">
        <v>169</v>
      </c>
      <c r="Q59" s="50" t="s">
        <v>484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9" customHeight="1" x14ac:dyDescent="0.4">
      <c r="A60" s="17">
        <v>60</v>
      </c>
      <c r="B60" s="61" t="s">
        <v>479</v>
      </c>
      <c r="C60" s="47" t="s">
        <v>220</v>
      </c>
      <c r="D60" s="43" t="s">
        <v>110</v>
      </c>
      <c r="E60" s="49" t="s">
        <v>483</v>
      </c>
      <c r="F60" s="43" t="s">
        <v>9</v>
      </c>
      <c r="G60" s="50" t="s">
        <v>9</v>
      </c>
      <c r="H60" s="43" t="s">
        <v>9</v>
      </c>
      <c r="I60" s="50" t="s">
        <v>9</v>
      </c>
      <c r="J60" s="43" t="s">
        <v>9</v>
      </c>
      <c r="K60" s="50" t="s">
        <v>9</v>
      </c>
      <c r="L60" s="43" t="s">
        <v>9</v>
      </c>
      <c r="M60" s="50" t="s">
        <v>9</v>
      </c>
      <c r="N60" s="43" t="s">
        <v>9</v>
      </c>
      <c r="O60" s="50" t="s">
        <v>9</v>
      </c>
      <c r="P60" s="43" t="s">
        <v>169</v>
      </c>
      <c r="Q60" s="50" t="s">
        <v>484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ht="6.9" customHeight="1" x14ac:dyDescent="0.4">
      <c r="A61" s="17">
        <v>61</v>
      </c>
      <c r="B61" s="61" t="s">
        <v>514</v>
      </c>
      <c r="C61" s="47" t="s">
        <v>515</v>
      </c>
      <c r="D61" s="43" t="s">
        <v>110</v>
      </c>
      <c r="E61" s="49" t="s">
        <v>516</v>
      </c>
      <c r="F61" s="43" t="s">
        <v>9</v>
      </c>
      <c r="G61" s="50" t="s">
        <v>9</v>
      </c>
      <c r="H61" s="43" t="s">
        <v>9</v>
      </c>
      <c r="I61" s="50" t="s">
        <v>9</v>
      </c>
      <c r="J61" s="43" t="s">
        <v>9</v>
      </c>
      <c r="K61" s="50" t="s">
        <v>9</v>
      </c>
      <c r="L61" s="43" t="s">
        <v>9</v>
      </c>
      <c r="M61" s="50" t="s">
        <v>9</v>
      </c>
      <c r="N61" s="58" t="s">
        <v>387</v>
      </c>
      <c r="O61" s="50" t="s">
        <v>517</v>
      </c>
      <c r="P61" s="43" t="s">
        <v>169</v>
      </c>
      <c r="Q61" s="50" t="s">
        <v>518</v>
      </c>
      <c r="R61" s="43" t="s">
        <v>9</v>
      </c>
      <c r="S61" s="50" t="s">
        <v>9</v>
      </c>
      <c r="T61" s="43" t="s">
        <v>9</v>
      </c>
      <c r="U61" s="50" t="s">
        <v>9</v>
      </c>
      <c r="V61" s="43" t="s">
        <v>9</v>
      </c>
      <c r="W61" s="50" t="s">
        <v>9</v>
      </c>
      <c r="X61" s="43" t="s">
        <v>9</v>
      </c>
      <c r="Y61" s="50" t="s">
        <v>9</v>
      </c>
      <c r="Z61" s="43" t="s">
        <v>9</v>
      </c>
      <c r="AA61" s="50" t="s">
        <v>9</v>
      </c>
      <c r="AB61" s="43" t="s">
        <v>9</v>
      </c>
      <c r="AC61" s="50" t="s">
        <v>9</v>
      </c>
      <c r="AD61" s="43" t="s">
        <v>9</v>
      </c>
      <c r="AE61" s="50" t="s">
        <v>9</v>
      </c>
      <c r="AF61" s="43" t="s">
        <v>9</v>
      </c>
      <c r="AG61" s="50" t="s">
        <v>9</v>
      </c>
      <c r="AH61" s="43" t="s">
        <v>9</v>
      </c>
      <c r="AI61" s="50" t="s">
        <v>9</v>
      </c>
      <c r="AJ61" s="43" t="s">
        <v>9</v>
      </c>
      <c r="AK61" s="50" t="s">
        <v>9</v>
      </c>
      <c r="AL61" s="43" t="s">
        <v>9</v>
      </c>
      <c r="AM61" s="50" t="s">
        <v>9</v>
      </c>
      <c r="AN61" s="43" t="s">
        <v>9</v>
      </c>
      <c r="AO61" s="50" t="s">
        <v>9</v>
      </c>
      <c r="AP61" s="43" t="s">
        <v>9</v>
      </c>
      <c r="AQ61" s="50" t="s">
        <v>9</v>
      </c>
      <c r="AR61" s="43" t="s">
        <v>9</v>
      </c>
      <c r="AS61" s="50" t="s">
        <v>9</v>
      </c>
    </row>
    <row r="62" spans="1:45" ht="6.9" customHeight="1" x14ac:dyDescent="0.4">
      <c r="A62" s="17">
        <v>62</v>
      </c>
      <c r="B62" s="61" t="s">
        <v>447</v>
      </c>
      <c r="C62" s="62" t="s">
        <v>348</v>
      </c>
      <c r="D62" s="43" t="s">
        <v>110</v>
      </c>
      <c r="E62" s="49" t="s">
        <v>463</v>
      </c>
      <c r="F62" s="43" t="s">
        <v>170</v>
      </c>
      <c r="G62" s="50">
        <v>1.1000000000000001</v>
      </c>
      <c r="H62" s="43" t="s">
        <v>172</v>
      </c>
      <c r="I62" s="63">
        <v>25</v>
      </c>
      <c r="J62" s="43" t="s">
        <v>173</v>
      </c>
      <c r="K62" s="63">
        <v>25</v>
      </c>
      <c r="L62" s="59" t="s">
        <v>485</v>
      </c>
      <c r="M62" s="61" t="s">
        <v>476</v>
      </c>
      <c r="N62" s="58" t="s">
        <v>387</v>
      </c>
      <c r="O62" s="54" t="s">
        <v>468</v>
      </c>
      <c r="P62" s="43" t="s">
        <v>169</v>
      </c>
      <c r="Q62" s="50" t="s">
        <v>464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9" customHeight="1" x14ac:dyDescent="0.4">
      <c r="A63" s="17">
        <v>63</v>
      </c>
      <c r="B63" s="61" t="s">
        <v>448</v>
      </c>
      <c r="C63" s="62" t="s">
        <v>348</v>
      </c>
      <c r="D63" s="43" t="s">
        <v>110</v>
      </c>
      <c r="E63" s="49" t="s">
        <v>463</v>
      </c>
      <c r="F63" s="43" t="s">
        <v>170</v>
      </c>
      <c r="G63" s="50">
        <v>1.1000000000000001</v>
      </c>
      <c r="H63" s="43" t="s">
        <v>172</v>
      </c>
      <c r="I63" s="63">
        <v>30</v>
      </c>
      <c r="J63" s="43" t="s">
        <v>173</v>
      </c>
      <c r="K63" s="63">
        <v>60</v>
      </c>
      <c r="L63" s="59" t="s">
        <v>485</v>
      </c>
      <c r="M63" s="61" t="s">
        <v>478</v>
      </c>
      <c r="N63" s="58" t="s">
        <v>387</v>
      </c>
      <c r="O63" s="54" t="s">
        <v>486</v>
      </c>
      <c r="P63" s="43" t="s">
        <v>169</v>
      </c>
      <c r="Q63" s="50" t="s">
        <v>464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9" customHeight="1" x14ac:dyDescent="0.4">
      <c r="A64" s="17">
        <v>64</v>
      </c>
      <c r="B64" s="61" t="s">
        <v>449</v>
      </c>
      <c r="C64" s="62" t="s">
        <v>348</v>
      </c>
      <c r="D64" s="43" t="s">
        <v>110</v>
      </c>
      <c r="E64" s="49" t="s">
        <v>463</v>
      </c>
      <c r="F64" s="43" t="s">
        <v>170</v>
      </c>
      <c r="G64" s="50">
        <v>1.1000000000000001</v>
      </c>
      <c r="H64" s="43" t="s">
        <v>172</v>
      </c>
      <c r="I64" s="63">
        <v>50</v>
      </c>
      <c r="J64" s="43" t="s">
        <v>173</v>
      </c>
      <c r="K64" s="63">
        <v>10</v>
      </c>
      <c r="L64" s="59" t="s">
        <v>485</v>
      </c>
      <c r="M64" s="61" t="s">
        <v>476</v>
      </c>
      <c r="N64" s="58" t="s">
        <v>387</v>
      </c>
      <c r="O64" s="54" t="s">
        <v>468</v>
      </c>
      <c r="P64" s="43" t="s">
        <v>169</v>
      </c>
      <c r="Q64" s="50" t="s">
        <v>464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9" customHeight="1" x14ac:dyDescent="0.4">
      <c r="A65" s="17">
        <v>65</v>
      </c>
      <c r="B65" s="61" t="s">
        <v>450</v>
      </c>
      <c r="C65" s="62" t="s">
        <v>348</v>
      </c>
      <c r="D65" s="43" t="s">
        <v>110</v>
      </c>
      <c r="E65" s="49" t="s">
        <v>463</v>
      </c>
      <c r="F65" s="43" t="s">
        <v>170</v>
      </c>
      <c r="G65" s="50">
        <v>1.1000000000000001</v>
      </c>
      <c r="H65" s="43" t="s">
        <v>172</v>
      </c>
      <c r="I65" s="63">
        <v>60</v>
      </c>
      <c r="J65" s="43" t="s">
        <v>173</v>
      </c>
      <c r="K65" s="63">
        <v>60</v>
      </c>
      <c r="L65" s="59" t="s">
        <v>485</v>
      </c>
      <c r="M65" s="61" t="s">
        <v>477</v>
      </c>
      <c r="N65" s="58" t="s">
        <v>387</v>
      </c>
      <c r="O65" s="54" t="s">
        <v>468</v>
      </c>
      <c r="P65" s="43" t="s">
        <v>169</v>
      </c>
      <c r="Q65" s="50" t="s">
        <v>464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9" customHeight="1" x14ac:dyDescent="0.4">
      <c r="A66" s="17">
        <v>66</v>
      </c>
      <c r="B66" s="61" t="s">
        <v>456</v>
      </c>
      <c r="C66" s="62" t="s">
        <v>348</v>
      </c>
      <c r="D66" s="43" t="s">
        <v>110</v>
      </c>
      <c r="E66" s="49" t="s">
        <v>463</v>
      </c>
      <c r="F66" s="43" t="s">
        <v>170</v>
      </c>
      <c r="G66" s="50">
        <v>1.1000000000000001</v>
      </c>
      <c r="H66" s="43" t="s">
        <v>172</v>
      </c>
      <c r="I66" s="63">
        <v>60</v>
      </c>
      <c r="J66" s="43" t="s">
        <v>173</v>
      </c>
      <c r="K66" s="63">
        <v>14.5</v>
      </c>
      <c r="L66" s="59" t="s">
        <v>485</v>
      </c>
      <c r="M66" s="61" t="s">
        <v>476</v>
      </c>
      <c r="N66" s="58" t="s">
        <v>387</v>
      </c>
      <c r="O66" s="54" t="s">
        <v>468</v>
      </c>
      <c r="P66" s="43" t="s">
        <v>169</v>
      </c>
      <c r="Q66" s="50" t="s">
        <v>464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9" customHeight="1" x14ac:dyDescent="0.4">
      <c r="A67" s="17">
        <v>67</v>
      </c>
      <c r="B67" s="61" t="s">
        <v>457</v>
      </c>
      <c r="C67" s="62" t="s">
        <v>348</v>
      </c>
      <c r="D67" s="43" t="s">
        <v>110</v>
      </c>
      <c r="E67" s="49" t="s">
        <v>463</v>
      </c>
      <c r="F67" s="43" t="s">
        <v>170</v>
      </c>
      <c r="G67" s="50">
        <v>1.1000000000000001</v>
      </c>
      <c r="H67" s="43" t="s">
        <v>172</v>
      </c>
      <c r="I67" s="63">
        <v>60</v>
      </c>
      <c r="J67" s="43" t="s">
        <v>173</v>
      </c>
      <c r="K67" s="63">
        <v>9.5</v>
      </c>
      <c r="L67" s="59" t="s">
        <v>485</v>
      </c>
      <c r="M67" s="61" t="s">
        <v>476</v>
      </c>
      <c r="N67" s="58" t="s">
        <v>387</v>
      </c>
      <c r="O67" s="54" t="s">
        <v>468</v>
      </c>
      <c r="P67" s="43" t="s">
        <v>169</v>
      </c>
      <c r="Q67" s="50" t="s">
        <v>464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9" customHeight="1" x14ac:dyDescent="0.4">
      <c r="A68" s="17">
        <v>68</v>
      </c>
      <c r="B68" s="61" t="s">
        <v>451</v>
      </c>
      <c r="C68" s="62" t="s">
        <v>348</v>
      </c>
      <c r="D68" s="43" t="s">
        <v>110</v>
      </c>
      <c r="E68" s="49" t="s">
        <v>463</v>
      </c>
      <c r="F68" s="43" t="s">
        <v>170</v>
      </c>
      <c r="G68" s="50">
        <v>1.1000000000000001</v>
      </c>
      <c r="H68" s="43" t="s">
        <v>172</v>
      </c>
      <c r="I68" s="63">
        <v>60</v>
      </c>
      <c r="J68" s="43" t="s">
        <v>173</v>
      </c>
      <c r="K68" s="63">
        <v>10</v>
      </c>
      <c r="L68" s="59" t="s">
        <v>485</v>
      </c>
      <c r="M68" s="61" t="s">
        <v>478</v>
      </c>
      <c r="N68" s="58" t="s">
        <v>387</v>
      </c>
      <c r="O68" s="54" t="s">
        <v>486</v>
      </c>
      <c r="P68" s="43" t="s">
        <v>169</v>
      </c>
      <c r="Q68" s="50" t="s">
        <v>464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9" customHeight="1" x14ac:dyDescent="0.4">
      <c r="A69" s="17">
        <v>69</v>
      </c>
      <c r="B69" s="61" t="s">
        <v>452</v>
      </c>
      <c r="C69" s="62" t="s">
        <v>348</v>
      </c>
      <c r="D69" s="43" t="s">
        <v>110</v>
      </c>
      <c r="E69" s="49" t="s">
        <v>463</v>
      </c>
      <c r="F69" s="43" t="s">
        <v>170</v>
      </c>
      <c r="G69" s="50">
        <v>1.1000000000000001</v>
      </c>
      <c r="H69" s="43" t="s">
        <v>172</v>
      </c>
      <c r="I69" s="63">
        <v>70</v>
      </c>
      <c r="J69" s="43" t="s">
        <v>173</v>
      </c>
      <c r="K69" s="63">
        <v>70</v>
      </c>
      <c r="L69" s="59" t="s">
        <v>485</v>
      </c>
      <c r="M69" s="61" t="s">
        <v>477</v>
      </c>
      <c r="N69" s="58" t="s">
        <v>387</v>
      </c>
      <c r="O69" s="54" t="s">
        <v>468</v>
      </c>
      <c r="P69" s="43" t="s">
        <v>169</v>
      </c>
      <c r="Q69" s="50" t="s">
        <v>464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9" customHeight="1" x14ac:dyDescent="0.4">
      <c r="A70" s="17">
        <v>70</v>
      </c>
      <c r="B70" s="61" t="s">
        <v>453</v>
      </c>
      <c r="C70" s="62" t="s">
        <v>348</v>
      </c>
      <c r="D70" s="43" t="s">
        <v>110</v>
      </c>
      <c r="E70" s="49" t="s">
        <v>463</v>
      </c>
      <c r="F70" s="43" t="s">
        <v>170</v>
      </c>
      <c r="G70" s="50">
        <v>1.1000000000000001</v>
      </c>
      <c r="H70" s="43" t="s">
        <v>172</v>
      </c>
      <c r="I70" s="63">
        <v>80</v>
      </c>
      <c r="J70" s="43" t="s">
        <v>173</v>
      </c>
      <c r="K70" s="63">
        <v>80</v>
      </c>
      <c r="L70" s="59" t="s">
        <v>485</v>
      </c>
      <c r="M70" s="61" t="s">
        <v>477</v>
      </c>
      <c r="N70" s="58" t="s">
        <v>387</v>
      </c>
      <c r="O70" s="54" t="s">
        <v>468</v>
      </c>
      <c r="P70" s="43" t="s">
        <v>169</v>
      </c>
      <c r="Q70" s="50" t="s">
        <v>464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9" customHeight="1" x14ac:dyDescent="0.4">
      <c r="A71" s="17">
        <v>71</v>
      </c>
      <c r="B71" s="61" t="s">
        <v>458</v>
      </c>
      <c r="C71" s="62" t="s">
        <v>348</v>
      </c>
      <c r="D71" s="43" t="s">
        <v>110</v>
      </c>
      <c r="E71" s="49" t="s">
        <v>463</v>
      </c>
      <c r="F71" s="43" t="s">
        <v>170</v>
      </c>
      <c r="G71" s="50">
        <v>1.1000000000000001</v>
      </c>
      <c r="H71" s="43" t="s">
        <v>172</v>
      </c>
      <c r="I71" s="63">
        <v>80</v>
      </c>
      <c r="J71" s="43" t="s">
        <v>173</v>
      </c>
      <c r="K71" s="63">
        <v>29.8</v>
      </c>
      <c r="L71" s="59" t="s">
        <v>485</v>
      </c>
      <c r="M71" s="61" t="s">
        <v>476</v>
      </c>
      <c r="N71" s="58" t="s">
        <v>387</v>
      </c>
      <c r="O71" s="54" t="s">
        <v>468</v>
      </c>
      <c r="P71" s="43" t="s">
        <v>169</v>
      </c>
      <c r="Q71" s="50" t="s">
        <v>464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9" customHeight="1" x14ac:dyDescent="0.4">
      <c r="A72" s="17">
        <v>72</v>
      </c>
      <c r="B72" s="61" t="s">
        <v>459</v>
      </c>
      <c r="C72" s="62" t="s">
        <v>348</v>
      </c>
      <c r="D72" s="43" t="s">
        <v>110</v>
      </c>
      <c r="E72" s="49" t="s">
        <v>463</v>
      </c>
      <c r="F72" s="43" t="s">
        <v>170</v>
      </c>
      <c r="G72" s="50">
        <v>1.1000000000000001</v>
      </c>
      <c r="H72" s="43" t="s">
        <v>172</v>
      </c>
      <c r="I72" s="63">
        <v>80</v>
      </c>
      <c r="J72" s="43" t="s">
        <v>173</v>
      </c>
      <c r="K72" s="63">
        <v>14.5</v>
      </c>
      <c r="L72" s="59" t="s">
        <v>485</v>
      </c>
      <c r="M72" s="61" t="s">
        <v>476</v>
      </c>
      <c r="N72" s="58" t="s">
        <v>387</v>
      </c>
      <c r="O72" s="54" t="s">
        <v>468</v>
      </c>
      <c r="P72" s="43" t="s">
        <v>169</v>
      </c>
      <c r="Q72" s="50" t="s">
        <v>464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9" customHeight="1" x14ac:dyDescent="0.4">
      <c r="A73" s="17">
        <v>73</v>
      </c>
      <c r="B73" s="61" t="s">
        <v>460</v>
      </c>
      <c r="C73" s="62" t="s">
        <v>348</v>
      </c>
      <c r="D73" s="43" t="s">
        <v>110</v>
      </c>
      <c r="E73" s="49" t="s">
        <v>463</v>
      </c>
      <c r="F73" s="43" t="s">
        <v>170</v>
      </c>
      <c r="G73" s="50">
        <v>1.1000000000000001</v>
      </c>
      <c r="H73" s="43" t="s">
        <v>172</v>
      </c>
      <c r="I73" s="63">
        <v>80</v>
      </c>
      <c r="J73" s="43" t="s">
        <v>173</v>
      </c>
      <c r="K73" s="63">
        <v>9.5</v>
      </c>
      <c r="L73" s="59" t="s">
        <v>485</v>
      </c>
      <c r="M73" s="61" t="s">
        <v>476</v>
      </c>
      <c r="N73" s="58" t="s">
        <v>387</v>
      </c>
      <c r="O73" s="54" t="s">
        <v>468</v>
      </c>
      <c r="P73" s="43" t="s">
        <v>169</v>
      </c>
      <c r="Q73" s="50" t="s">
        <v>464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9" customHeight="1" x14ac:dyDescent="0.4">
      <c r="A74" s="17">
        <v>74</v>
      </c>
      <c r="B74" s="61" t="s">
        <v>454</v>
      </c>
      <c r="C74" s="62" t="s">
        <v>348</v>
      </c>
      <c r="D74" s="43" t="s">
        <v>110</v>
      </c>
      <c r="E74" s="49" t="s">
        <v>463</v>
      </c>
      <c r="F74" s="43" t="s">
        <v>170</v>
      </c>
      <c r="G74" s="50">
        <v>1.1000000000000001</v>
      </c>
      <c r="H74" s="43" t="s">
        <v>172</v>
      </c>
      <c r="I74" s="63">
        <v>90</v>
      </c>
      <c r="J74" s="43" t="s">
        <v>173</v>
      </c>
      <c r="K74" s="63">
        <v>90</v>
      </c>
      <c r="L74" s="59" t="s">
        <v>485</v>
      </c>
      <c r="M74" s="61" t="s">
        <v>477</v>
      </c>
      <c r="N74" s="58" t="s">
        <v>387</v>
      </c>
      <c r="O74" s="54" t="s">
        <v>468</v>
      </c>
      <c r="P74" s="43" t="s">
        <v>169</v>
      </c>
      <c r="Q74" s="50" t="s">
        <v>464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9" customHeight="1" x14ac:dyDescent="0.4">
      <c r="A75" s="17">
        <v>75</v>
      </c>
      <c r="B75" s="61" t="s">
        <v>461</v>
      </c>
      <c r="C75" s="62" t="s">
        <v>348</v>
      </c>
      <c r="D75" s="43" t="s">
        <v>110</v>
      </c>
      <c r="E75" s="49" t="s">
        <v>463</v>
      </c>
      <c r="F75" s="43" t="s">
        <v>170</v>
      </c>
      <c r="G75" s="50">
        <v>1.1000000000000001</v>
      </c>
      <c r="H75" s="43" t="s">
        <v>172</v>
      </c>
      <c r="I75" s="63">
        <v>90</v>
      </c>
      <c r="J75" s="43" t="s">
        <v>173</v>
      </c>
      <c r="K75" s="63">
        <v>14.5</v>
      </c>
      <c r="L75" s="59" t="s">
        <v>485</v>
      </c>
      <c r="M75" s="61" t="s">
        <v>476</v>
      </c>
      <c r="N75" s="58" t="s">
        <v>387</v>
      </c>
      <c r="O75" s="54" t="s">
        <v>468</v>
      </c>
      <c r="P75" s="43" t="s">
        <v>169</v>
      </c>
      <c r="Q75" s="50" t="s">
        <v>464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ht="6.9" customHeight="1" x14ac:dyDescent="0.4">
      <c r="A76" s="17">
        <v>76</v>
      </c>
      <c r="B76" s="61" t="s">
        <v>455</v>
      </c>
      <c r="C76" s="62" t="s">
        <v>348</v>
      </c>
      <c r="D76" s="43" t="s">
        <v>110</v>
      </c>
      <c r="E76" s="49" t="s">
        <v>463</v>
      </c>
      <c r="F76" s="43" t="s">
        <v>170</v>
      </c>
      <c r="G76" s="50">
        <v>1.1000000000000001</v>
      </c>
      <c r="H76" s="43" t="s">
        <v>172</v>
      </c>
      <c r="I76" s="63">
        <v>120</v>
      </c>
      <c r="J76" s="43" t="s">
        <v>173</v>
      </c>
      <c r="K76" s="63">
        <v>60</v>
      </c>
      <c r="L76" s="59" t="s">
        <v>485</v>
      </c>
      <c r="M76" s="61" t="s">
        <v>477</v>
      </c>
      <c r="N76" s="58" t="s">
        <v>387</v>
      </c>
      <c r="O76" s="54" t="s">
        <v>468</v>
      </c>
      <c r="P76" s="43" t="s">
        <v>169</v>
      </c>
      <c r="Q76" s="50" t="s">
        <v>464</v>
      </c>
      <c r="R76" s="43" t="s">
        <v>9</v>
      </c>
      <c r="S76" s="50" t="s">
        <v>9</v>
      </c>
      <c r="T76" s="43" t="s">
        <v>9</v>
      </c>
      <c r="U76" s="50" t="s">
        <v>9</v>
      </c>
      <c r="V76" s="43" t="s">
        <v>9</v>
      </c>
      <c r="W76" s="50" t="s">
        <v>9</v>
      </c>
      <c r="X76" s="43" t="s">
        <v>9</v>
      </c>
      <c r="Y76" s="50" t="s">
        <v>9</v>
      </c>
      <c r="Z76" s="43" t="s">
        <v>9</v>
      </c>
      <c r="AA76" s="50" t="s">
        <v>9</v>
      </c>
      <c r="AB76" s="43" t="s">
        <v>9</v>
      </c>
      <c r="AC76" s="50" t="s">
        <v>9</v>
      </c>
      <c r="AD76" s="43" t="s">
        <v>9</v>
      </c>
      <c r="AE76" s="50" t="s">
        <v>9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ht="6.9" customHeight="1" x14ac:dyDescent="0.4">
      <c r="A77" s="17">
        <v>77</v>
      </c>
      <c r="B77" s="61" t="s">
        <v>462</v>
      </c>
      <c r="C77" s="62" t="s">
        <v>348</v>
      </c>
      <c r="D77" s="43" t="s">
        <v>110</v>
      </c>
      <c r="E77" s="49" t="s">
        <v>463</v>
      </c>
      <c r="F77" s="43" t="s">
        <v>170</v>
      </c>
      <c r="G77" s="50">
        <v>1.1000000000000001</v>
      </c>
      <c r="H77" s="43" t="s">
        <v>172</v>
      </c>
      <c r="I77" s="63">
        <v>120</v>
      </c>
      <c r="J77" s="43" t="s">
        <v>173</v>
      </c>
      <c r="K77" s="63">
        <v>29.4</v>
      </c>
      <c r="L77" s="59" t="s">
        <v>485</v>
      </c>
      <c r="M77" s="61" t="s">
        <v>477</v>
      </c>
      <c r="N77" s="58" t="s">
        <v>387</v>
      </c>
      <c r="O77" s="54" t="s">
        <v>468</v>
      </c>
      <c r="P77" s="43" t="s">
        <v>169</v>
      </c>
      <c r="Q77" s="50" t="s">
        <v>464</v>
      </c>
      <c r="R77" s="43" t="s">
        <v>9</v>
      </c>
      <c r="S77" s="50" t="s">
        <v>9</v>
      </c>
      <c r="T77" s="43" t="s">
        <v>9</v>
      </c>
      <c r="U77" s="50" t="s">
        <v>9</v>
      </c>
      <c r="V77" s="43" t="s">
        <v>9</v>
      </c>
      <c r="W77" s="50" t="s">
        <v>9</v>
      </c>
      <c r="X77" s="43" t="s">
        <v>9</v>
      </c>
      <c r="Y77" s="50" t="s">
        <v>9</v>
      </c>
      <c r="Z77" s="43" t="s">
        <v>9</v>
      </c>
      <c r="AA77" s="50" t="s">
        <v>9</v>
      </c>
      <c r="AB77" s="43" t="s">
        <v>9</v>
      </c>
      <c r="AC77" s="50" t="s">
        <v>9</v>
      </c>
      <c r="AD77" s="43" t="s">
        <v>9</v>
      </c>
      <c r="AE77" s="50" t="s">
        <v>9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ht="6.9" customHeight="1" x14ac:dyDescent="0.4">
      <c r="A78" s="17">
        <v>78</v>
      </c>
      <c r="B78" s="61" t="s">
        <v>510</v>
      </c>
      <c r="C78" s="62" t="s">
        <v>498</v>
      </c>
      <c r="D78" s="43" t="s">
        <v>110</v>
      </c>
      <c r="E78" s="49" t="s">
        <v>512</v>
      </c>
      <c r="F78" s="43" t="s">
        <v>170</v>
      </c>
      <c r="G78" s="50">
        <v>1.6</v>
      </c>
      <c r="H78" s="43" t="s">
        <v>172</v>
      </c>
      <c r="I78" s="63">
        <v>16</v>
      </c>
      <c r="J78" s="43" t="s">
        <v>173</v>
      </c>
      <c r="K78" s="63">
        <v>243</v>
      </c>
      <c r="L78" s="43" t="s">
        <v>445</v>
      </c>
      <c r="M78" s="50">
        <v>11</v>
      </c>
      <c r="N78" s="58" t="s">
        <v>387</v>
      </c>
      <c r="O78" s="54" t="s">
        <v>502</v>
      </c>
      <c r="P78" s="43" t="s">
        <v>169</v>
      </c>
      <c r="Q78" s="50" t="s">
        <v>501</v>
      </c>
      <c r="R78" s="43" t="s">
        <v>503</v>
      </c>
      <c r="S78" s="50">
        <v>0.41</v>
      </c>
      <c r="T78" s="43" t="s">
        <v>504</v>
      </c>
      <c r="U78" s="50">
        <v>1.02</v>
      </c>
      <c r="V78" s="43" t="s">
        <v>505</v>
      </c>
      <c r="W78" s="50">
        <v>0.9</v>
      </c>
      <c r="X78" s="43" t="s">
        <v>506</v>
      </c>
      <c r="Y78" s="50">
        <v>0.7</v>
      </c>
      <c r="Z78" s="43" t="s">
        <v>507</v>
      </c>
      <c r="AA78" s="50">
        <v>0.47</v>
      </c>
      <c r="AB78" s="43" t="s">
        <v>508</v>
      </c>
      <c r="AC78" s="50">
        <v>0.44</v>
      </c>
      <c r="AD78" s="43" t="s">
        <v>509</v>
      </c>
      <c r="AE78" s="50">
        <v>0.8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ht="6.9" customHeight="1" x14ac:dyDescent="0.4">
      <c r="A79" s="17">
        <v>79</v>
      </c>
      <c r="B79" s="61" t="s">
        <v>511</v>
      </c>
      <c r="C79" s="62" t="s">
        <v>498</v>
      </c>
      <c r="D79" s="43" t="s">
        <v>110</v>
      </c>
      <c r="E79" s="49" t="s">
        <v>513</v>
      </c>
      <c r="F79" s="43" t="s">
        <v>170</v>
      </c>
      <c r="G79" s="50">
        <v>1.6</v>
      </c>
      <c r="H79" s="43" t="s">
        <v>172</v>
      </c>
      <c r="I79" s="63">
        <v>16</v>
      </c>
      <c r="J79" s="43" t="s">
        <v>173</v>
      </c>
      <c r="K79" s="63">
        <v>274</v>
      </c>
      <c r="L79" s="43" t="s">
        <v>445</v>
      </c>
      <c r="M79" s="50">
        <v>11</v>
      </c>
      <c r="N79" s="58" t="s">
        <v>387</v>
      </c>
      <c r="O79" s="54" t="s">
        <v>502</v>
      </c>
      <c r="P79" s="43" t="s">
        <v>169</v>
      </c>
      <c r="Q79" s="50" t="s">
        <v>501</v>
      </c>
      <c r="R79" s="43" t="s">
        <v>503</v>
      </c>
      <c r="S79" s="50">
        <v>0.45</v>
      </c>
      <c r="T79" s="43" t="s">
        <v>504</v>
      </c>
      <c r="U79" s="50">
        <v>0.96</v>
      </c>
      <c r="V79" s="43" t="s">
        <v>505</v>
      </c>
      <c r="W79" s="50">
        <v>0.92</v>
      </c>
      <c r="X79" s="43" t="s">
        <v>506</v>
      </c>
      <c r="Y79" s="50">
        <v>0.62</v>
      </c>
      <c r="Z79" s="43" t="s">
        <v>507</v>
      </c>
      <c r="AA79" s="50">
        <v>0.41</v>
      </c>
      <c r="AB79" s="43" t="s">
        <v>508</v>
      </c>
      <c r="AC79" s="50">
        <v>0.41</v>
      </c>
      <c r="AD79" s="43" t="s">
        <v>509</v>
      </c>
      <c r="AE79" s="50">
        <v>0.75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9" customHeight="1" x14ac:dyDescent="0.4">
      <c r="A80" s="17">
        <v>80</v>
      </c>
      <c r="B80" s="60" t="s">
        <v>292</v>
      </c>
      <c r="C80" s="47" t="s">
        <v>287</v>
      </c>
      <c r="D80" s="43" t="s">
        <v>110</v>
      </c>
      <c r="E80" s="45" t="s">
        <v>293</v>
      </c>
      <c r="F80" s="59" t="s">
        <v>174</v>
      </c>
      <c r="G80" s="65" t="s">
        <v>533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169</v>
      </c>
      <c r="Q80" s="50" t="s">
        <v>425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9" customHeight="1" x14ac:dyDescent="0.4">
      <c r="A81" s="17">
        <v>81</v>
      </c>
      <c r="B81" s="60" t="s">
        <v>129</v>
      </c>
      <c r="C81" s="47" t="s">
        <v>262</v>
      </c>
      <c r="D81" s="43" t="s">
        <v>110</v>
      </c>
      <c r="E81" s="45" t="s">
        <v>253</v>
      </c>
      <c r="F81" s="59" t="s">
        <v>174</v>
      </c>
      <c r="G81" s="65" t="s">
        <v>532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169</v>
      </c>
      <c r="Q81" s="50" t="s">
        <v>425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9" customHeight="1" x14ac:dyDescent="0.4">
      <c r="A82" s="17">
        <v>82</v>
      </c>
      <c r="B82" s="60" t="s">
        <v>130</v>
      </c>
      <c r="C82" s="47" t="s">
        <v>263</v>
      </c>
      <c r="D82" s="43" t="s">
        <v>110</v>
      </c>
      <c r="E82" s="45" t="s">
        <v>254</v>
      </c>
      <c r="F82" s="59" t="s">
        <v>174</v>
      </c>
      <c r="G82" s="65" t="s">
        <v>532</v>
      </c>
      <c r="H82" s="43" t="s">
        <v>9</v>
      </c>
      <c r="I82" s="50" t="s">
        <v>9</v>
      </c>
      <c r="J82" s="43" t="s">
        <v>9</v>
      </c>
      <c r="K82" s="50" t="s">
        <v>9</v>
      </c>
      <c r="L82" s="43" t="s">
        <v>9</v>
      </c>
      <c r="M82" s="50" t="s">
        <v>9</v>
      </c>
      <c r="N82" s="43" t="s">
        <v>9</v>
      </c>
      <c r="O82" s="50" t="s">
        <v>9</v>
      </c>
      <c r="P82" s="43" t="s">
        <v>169</v>
      </c>
      <c r="Q82" s="50" t="s">
        <v>425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9" customHeight="1" x14ac:dyDescent="0.4">
      <c r="A83" s="17">
        <v>83</v>
      </c>
      <c r="B83" s="60" t="s">
        <v>131</v>
      </c>
      <c r="C83" s="47" t="s">
        <v>260</v>
      </c>
      <c r="D83" s="43" t="s">
        <v>110</v>
      </c>
      <c r="E83" s="45" t="s">
        <v>134</v>
      </c>
      <c r="F83" s="59" t="s">
        <v>174</v>
      </c>
      <c r="G83" s="65" t="s">
        <v>530</v>
      </c>
      <c r="H83" s="43" t="s">
        <v>9</v>
      </c>
      <c r="I83" s="50" t="s">
        <v>9</v>
      </c>
      <c r="J83" s="43" t="s">
        <v>9</v>
      </c>
      <c r="K83" s="50" t="s">
        <v>9</v>
      </c>
      <c r="L83" s="43" t="s">
        <v>9</v>
      </c>
      <c r="M83" s="50" t="s">
        <v>9</v>
      </c>
      <c r="N83" s="43" t="s">
        <v>9</v>
      </c>
      <c r="O83" s="50" t="s">
        <v>9</v>
      </c>
      <c r="P83" s="43" t="s">
        <v>169</v>
      </c>
      <c r="Q83" s="50" t="s">
        <v>425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9" customHeight="1" x14ac:dyDescent="0.4">
      <c r="A84" s="17">
        <v>84</v>
      </c>
      <c r="B84" s="60" t="s">
        <v>132</v>
      </c>
      <c r="C84" s="47" t="s">
        <v>258</v>
      </c>
      <c r="D84" s="43" t="s">
        <v>110</v>
      </c>
      <c r="E84" s="45" t="s">
        <v>256</v>
      </c>
      <c r="F84" s="59" t="s">
        <v>174</v>
      </c>
      <c r="G84" s="66" t="s">
        <v>529</v>
      </c>
      <c r="H84" s="43" t="s">
        <v>9</v>
      </c>
      <c r="I84" s="50" t="s">
        <v>9</v>
      </c>
      <c r="J84" s="43" t="s">
        <v>9</v>
      </c>
      <c r="K84" s="50" t="s">
        <v>9</v>
      </c>
      <c r="L84" s="43" t="s">
        <v>9</v>
      </c>
      <c r="M84" s="50" t="s">
        <v>9</v>
      </c>
      <c r="N84" s="43" t="s">
        <v>9</v>
      </c>
      <c r="O84" s="50" t="s">
        <v>9</v>
      </c>
      <c r="P84" s="43" t="s">
        <v>169</v>
      </c>
      <c r="Q84" s="50" t="s">
        <v>425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9" customHeight="1" x14ac:dyDescent="0.4">
      <c r="A85" s="17">
        <v>85</v>
      </c>
      <c r="B85" s="60" t="s">
        <v>133</v>
      </c>
      <c r="C85" s="47" t="s">
        <v>261</v>
      </c>
      <c r="D85" s="43" t="s">
        <v>110</v>
      </c>
      <c r="E85" s="45" t="s">
        <v>255</v>
      </c>
      <c r="F85" s="59" t="s">
        <v>174</v>
      </c>
      <c r="G85" s="66" t="s">
        <v>528</v>
      </c>
      <c r="H85" s="43" t="s">
        <v>9</v>
      </c>
      <c r="I85" s="50" t="s">
        <v>9</v>
      </c>
      <c r="J85" s="43" t="s">
        <v>9</v>
      </c>
      <c r="K85" s="50" t="s">
        <v>9</v>
      </c>
      <c r="L85" s="43" t="s">
        <v>9</v>
      </c>
      <c r="M85" s="50" t="s">
        <v>9</v>
      </c>
      <c r="N85" s="43" t="s">
        <v>9</v>
      </c>
      <c r="O85" s="50" t="s">
        <v>9</v>
      </c>
      <c r="P85" s="43" t="s">
        <v>169</v>
      </c>
      <c r="Q85" s="50" t="s">
        <v>425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9" customHeight="1" x14ac:dyDescent="0.4">
      <c r="A86" s="17">
        <v>86</v>
      </c>
      <c r="B86" s="60" t="s">
        <v>112</v>
      </c>
      <c r="C86" s="47" t="s">
        <v>290</v>
      </c>
      <c r="D86" s="43" t="s">
        <v>110</v>
      </c>
      <c r="E86" s="45" t="s">
        <v>137</v>
      </c>
      <c r="F86" s="59" t="s">
        <v>307</v>
      </c>
      <c r="G86" s="66" t="s">
        <v>128</v>
      </c>
      <c r="H86" s="59" t="s">
        <v>109</v>
      </c>
      <c r="I86" s="66" t="s">
        <v>128</v>
      </c>
      <c r="J86" s="59" t="s">
        <v>470</v>
      </c>
      <c r="K86" s="64" t="s">
        <v>453</v>
      </c>
      <c r="L86" s="43" t="s">
        <v>9</v>
      </c>
      <c r="M86" s="50" t="s">
        <v>9</v>
      </c>
      <c r="N86" s="43" t="s">
        <v>108</v>
      </c>
      <c r="O86" s="50">
        <v>60</v>
      </c>
      <c r="P86" s="43" t="s">
        <v>169</v>
      </c>
      <c r="Q86" s="50" t="s">
        <v>425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9" customHeight="1" x14ac:dyDescent="0.4">
      <c r="A87" s="17">
        <v>87</v>
      </c>
      <c r="B87" s="60" t="s">
        <v>113</v>
      </c>
      <c r="C87" s="47" t="s">
        <v>290</v>
      </c>
      <c r="D87" s="43" t="s">
        <v>110</v>
      </c>
      <c r="E87" s="45" t="s">
        <v>138</v>
      </c>
      <c r="F87" s="59" t="s">
        <v>307</v>
      </c>
      <c r="G87" s="66" t="s">
        <v>128</v>
      </c>
      <c r="H87" s="59" t="s">
        <v>135</v>
      </c>
      <c r="I87" s="66" t="s">
        <v>128</v>
      </c>
      <c r="J87" s="59" t="s">
        <v>470</v>
      </c>
      <c r="K87" s="64" t="s">
        <v>453</v>
      </c>
      <c r="L87" s="43" t="s">
        <v>9</v>
      </c>
      <c r="M87" s="50" t="s">
        <v>9</v>
      </c>
      <c r="N87" s="43" t="s">
        <v>108</v>
      </c>
      <c r="O87" s="50">
        <v>120</v>
      </c>
      <c r="P87" s="43" t="s">
        <v>169</v>
      </c>
      <c r="Q87" s="50" t="s">
        <v>425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9" customHeight="1" x14ac:dyDescent="0.4">
      <c r="A88" s="17">
        <v>88</v>
      </c>
      <c r="B88" s="60" t="s">
        <v>114</v>
      </c>
      <c r="C88" s="47" t="s">
        <v>290</v>
      </c>
      <c r="D88" s="43" t="s">
        <v>110</v>
      </c>
      <c r="E88" s="45" t="s">
        <v>138</v>
      </c>
      <c r="F88" s="59" t="s">
        <v>307</v>
      </c>
      <c r="G88" s="66" t="s">
        <v>136</v>
      </c>
      <c r="H88" s="59" t="s">
        <v>135</v>
      </c>
      <c r="I88" s="66" t="s">
        <v>136</v>
      </c>
      <c r="J88" s="59" t="s">
        <v>470</v>
      </c>
      <c r="K88" s="64" t="s">
        <v>453</v>
      </c>
      <c r="L88" s="43" t="s">
        <v>9</v>
      </c>
      <c r="M88" s="50" t="s">
        <v>9</v>
      </c>
      <c r="N88" s="43" t="s">
        <v>108</v>
      </c>
      <c r="O88" s="50">
        <v>120</v>
      </c>
      <c r="P88" s="43" t="s">
        <v>169</v>
      </c>
      <c r="Q88" s="50" t="s">
        <v>425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9" customHeight="1" x14ac:dyDescent="0.4">
      <c r="A89" s="17">
        <v>89</v>
      </c>
      <c r="B89" s="60" t="s">
        <v>115</v>
      </c>
      <c r="C89" s="47" t="s">
        <v>290</v>
      </c>
      <c r="D89" s="43" t="s">
        <v>110</v>
      </c>
      <c r="E89" s="49" t="s">
        <v>139</v>
      </c>
      <c r="F89" s="59" t="s">
        <v>307</v>
      </c>
      <c r="G89" s="67" t="s">
        <v>399</v>
      </c>
      <c r="H89" s="59" t="s">
        <v>109</v>
      </c>
      <c r="I89" s="67" t="s">
        <v>399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169</v>
      </c>
      <c r="Q89" s="50" t="s">
        <v>425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9" customHeight="1" x14ac:dyDescent="0.4">
      <c r="A90" s="17">
        <v>90</v>
      </c>
      <c r="B90" s="60" t="s">
        <v>111</v>
      </c>
      <c r="C90" s="47" t="s">
        <v>290</v>
      </c>
      <c r="D90" s="43" t="s">
        <v>110</v>
      </c>
      <c r="E90" s="49" t="s">
        <v>139</v>
      </c>
      <c r="F90" s="59" t="s">
        <v>307</v>
      </c>
      <c r="G90" s="67" t="s">
        <v>399</v>
      </c>
      <c r="H90" s="59" t="s">
        <v>109</v>
      </c>
      <c r="I90" s="67" t="s">
        <v>399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169</v>
      </c>
      <c r="Q90" s="50" t="s">
        <v>425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9" customHeight="1" x14ac:dyDescent="0.4">
      <c r="A91" s="17">
        <v>91</v>
      </c>
      <c r="B91" s="60" t="s">
        <v>116</v>
      </c>
      <c r="C91" s="47" t="s">
        <v>290</v>
      </c>
      <c r="D91" s="43" t="s">
        <v>110</v>
      </c>
      <c r="E91" s="49" t="s">
        <v>139</v>
      </c>
      <c r="F91" s="59" t="s">
        <v>307</v>
      </c>
      <c r="G91" s="67" t="s">
        <v>399</v>
      </c>
      <c r="H91" s="59" t="s">
        <v>109</v>
      </c>
      <c r="I91" s="67" t="s">
        <v>399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169</v>
      </c>
      <c r="Q91" s="50" t="s">
        <v>425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9" customHeight="1" x14ac:dyDescent="0.4">
      <c r="A92" s="17">
        <v>92</v>
      </c>
      <c r="B92" s="60" t="s">
        <v>117</v>
      </c>
      <c r="C92" s="47" t="s">
        <v>290</v>
      </c>
      <c r="D92" s="43" t="s">
        <v>110</v>
      </c>
      <c r="E92" s="49" t="s">
        <v>139</v>
      </c>
      <c r="F92" s="59" t="s">
        <v>307</v>
      </c>
      <c r="G92" s="67" t="s">
        <v>399</v>
      </c>
      <c r="H92" s="59" t="s">
        <v>109</v>
      </c>
      <c r="I92" s="67" t="s">
        <v>399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169</v>
      </c>
      <c r="Q92" s="50" t="s">
        <v>425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9" customHeight="1" x14ac:dyDescent="0.4">
      <c r="A93" s="17">
        <v>93</v>
      </c>
      <c r="B93" s="60" t="s">
        <v>118</v>
      </c>
      <c r="C93" s="47" t="s">
        <v>290</v>
      </c>
      <c r="D93" s="43" t="s">
        <v>110</v>
      </c>
      <c r="E93" s="49" t="s">
        <v>126</v>
      </c>
      <c r="F93" s="59" t="s">
        <v>307</v>
      </c>
      <c r="G93" s="67" t="s">
        <v>399</v>
      </c>
      <c r="H93" s="59" t="s">
        <v>109</v>
      </c>
      <c r="I93" s="67" t="s">
        <v>399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169</v>
      </c>
      <c r="Q93" s="50" t="s">
        <v>425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9" customHeight="1" x14ac:dyDescent="0.4">
      <c r="A94" s="17">
        <v>94</v>
      </c>
      <c r="B94" s="60" t="s">
        <v>119</v>
      </c>
      <c r="C94" s="47" t="s">
        <v>290</v>
      </c>
      <c r="D94" s="43" t="s">
        <v>110</v>
      </c>
      <c r="E94" s="49" t="s">
        <v>126</v>
      </c>
      <c r="F94" s="59" t="s">
        <v>307</v>
      </c>
      <c r="G94" s="67" t="s">
        <v>399</v>
      </c>
      <c r="H94" s="59" t="s">
        <v>109</v>
      </c>
      <c r="I94" s="67" t="s">
        <v>399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169</v>
      </c>
      <c r="Q94" s="50" t="s">
        <v>425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  <row r="95" spans="1:45" s="38" customFormat="1" ht="6.9" customHeight="1" x14ac:dyDescent="0.4">
      <c r="A95" s="17">
        <v>95</v>
      </c>
      <c r="B95" s="60" t="s">
        <v>120</v>
      </c>
      <c r="C95" s="47" t="s">
        <v>290</v>
      </c>
      <c r="D95" s="43" t="s">
        <v>110</v>
      </c>
      <c r="E95" s="49" t="s">
        <v>126</v>
      </c>
      <c r="F95" s="59" t="s">
        <v>307</v>
      </c>
      <c r="G95" s="67" t="s">
        <v>399</v>
      </c>
      <c r="H95" s="59" t="s">
        <v>109</v>
      </c>
      <c r="I95" s="67" t="s">
        <v>399</v>
      </c>
      <c r="J95" s="43" t="s">
        <v>9</v>
      </c>
      <c r="K95" s="50" t="s">
        <v>9</v>
      </c>
      <c r="L95" s="43" t="s">
        <v>9</v>
      </c>
      <c r="M95" s="50" t="s">
        <v>9</v>
      </c>
      <c r="N95" s="43" t="s">
        <v>9</v>
      </c>
      <c r="O95" s="50" t="s">
        <v>9</v>
      </c>
      <c r="P95" s="43" t="s">
        <v>169</v>
      </c>
      <c r="Q95" s="50" t="s">
        <v>425</v>
      </c>
      <c r="R95" s="43" t="s">
        <v>9</v>
      </c>
      <c r="S95" s="50" t="s">
        <v>9</v>
      </c>
      <c r="T95" s="43" t="s">
        <v>9</v>
      </c>
      <c r="U95" s="50" t="s">
        <v>9</v>
      </c>
      <c r="V95" s="43" t="s">
        <v>90</v>
      </c>
      <c r="W95" s="50" t="s">
        <v>103</v>
      </c>
      <c r="X95" s="43" t="s">
        <v>91</v>
      </c>
      <c r="Y95" s="50" t="s">
        <v>104</v>
      </c>
      <c r="Z95" s="43" t="s">
        <v>9</v>
      </c>
      <c r="AA95" s="50" t="s">
        <v>9</v>
      </c>
      <c r="AB95" s="43" t="s">
        <v>9</v>
      </c>
      <c r="AC95" s="50" t="s">
        <v>9</v>
      </c>
      <c r="AD95" s="43" t="s">
        <v>9</v>
      </c>
      <c r="AE95" s="50" t="s">
        <v>9</v>
      </c>
      <c r="AF95" s="43" t="s">
        <v>9</v>
      </c>
      <c r="AG95" s="50" t="s">
        <v>9</v>
      </c>
      <c r="AH95" s="43" t="s">
        <v>9</v>
      </c>
      <c r="AI95" s="50" t="s">
        <v>9</v>
      </c>
      <c r="AJ95" s="43" t="s">
        <v>9</v>
      </c>
      <c r="AK95" s="50" t="s">
        <v>9</v>
      </c>
      <c r="AL95" s="43" t="s">
        <v>9</v>
      </c>
      <c r="AM95" s="50" t="s">
        <v>9</v>
      </c>
      <c r="AN95" s="43" t="s">
        <v>9</v>
      </c>
      <c r="AO95" s="50" t="s">
        <v>9</v>
      </c>
      <c r="AP95" s="43" t="s">
        <v>9</v>
      </c>
      <c r="AQ95" s="50" t="s">
        <v>9</v>
      </c>
      <c r="AR95" s="43" t="s">
        <v>9</v>
      </c>
      <c r="AS95" s="50" t="s">
        <v>9</v>
      </c>
    </row>
    <row r="96" spans="1:45" s="38" customFormat="1" ht="6.9" customHeight="1" x14ac:dyDescent="0.4">
      <c r="A96" s="17">
        <v>96</v>
      </c>
      <c r="B96" s="60" t="s">
        <v>121</v>
      </c>
      <c r="C96" s="47" t="s">
        <v>290</v>
      </c>
      <c r="D96" s="43" t="s">
        <v>110</v>
      </c>
      <c r="E96" s="49" t="s">
        <v>126</v>
      </c>
      <c r="F96" s="59" t="s">
        <v>307</v>
      </c>
      <c r="G96" s="67" t="s">
        <v>399</v>
      </c>
      <c r="H96" s="59" t="s">
        <v>109</v>
      </c>
      <c r="I96" s="67" t="s">
        <v>399</v>
      </c>
      <c r="J96" s="43" t="s">
        <v>9</v>
      </c>
      <c r="K96" s="50" t="s">
        <v>9</v>
      </c>
      <c r="L96" s="43" t="s">
        <v>9</v>
      </c>
      <c r="M96" s="50" t="s">
        <v>9</v>
      </c>
      <c r="N96" s="43" t="s">
        <v>9</v>
      </c>
      <c r="O96" s="50" t="s">
        <v>9</v>
      </c>
      <c r="P96" s="43" t="s">
        <v>169</v>
      </c>
      <c r="Q96" s="50" t="s">
        <v>425</v>
      </c>
      <c r="R96" s="43" t="s">
        <v>9</v>
      </c>
      <c r="S96" s="50" t="s">
        <v>9</v>
      </c>
      <c r="T96" s="43" t="s">
        <v>9</v>
      </c>
      <c r="U96" s="50" t="s">
        <v>9</v>
      </c>
      <c r="V96" s="43" t="s">
        <v>90</v>
      </c>
      <c r="W96" s="50" t="s">
        <v>103</v>
      </c>
      <c r="X96" s="43" t="s">
        <v>91</v>
      </c>
      <c r="Y96" s="50" t="s">
        <v>104</v>
      </c>
      <c r="Z96" s="43" t="s">
        <v>9</v>
      </c>
      <c r="AA96" s="50" t="s">
        <v>9</v>
      </c>
      <c r="AB96" s="43" t="s">
        <v>9</v>
      </c>
      <c r="AC96" s="50" t="s">
        <v>9</v>
      </c>
      <c r="AD96" s="43" t="s">
        <v>9</v>
      </c>
      <c r="AE96" s="50" t="s">
        <v>9</v>
      </c>
      <c r="AF96" s="43" t="s">
        <v>9</v>
      </c>
      <c r="AG96" s="50" t="s">
        <v>9</v>
      </c>
      <c r="AH96" s="43" t="s">
        <v>9</v>
      </c>
      <c r="AI96" s="50" t="s">
        <v>9</v>
      </c>
      <c r="AJ96" s="43" t="s">
        <v>9</v>
      </c>
      <c r="AK96" s="50" t="s">
        <v>9</v>
      </c>
      <c r="AL96" s="43" t="s">
        <v>9</v>
      </c>
      <c r="AM96" s="50" t="s">
        <v>9</v>
      </c>
      <c r="AN96" s="43" t="s">
        <v>9</v>
      </c>
      <c r="AO96" s="50" t="s">
        <v>9</v>
      </c>
      <c r="AP96" s="43" t="s">
        <v>9</v>
      </c>
      <c r="AQ96" s="50" t="s">
        <v>9</v>
      </c>
      <c r="AR96" s="43" t="s">
        <v>9</v>
      </c>
      <c r="AS96" s="50" t="s">
        <v>9</v>
      </c>
    </row>
    <row r="97" spans="1:45" s="38" customFormat="1" ht="6.9" customHeight="1" x14ac:dyDescent="0.4">
      <c r="A97" s="17">
        <v>97</v>
      </c>
      <c r="B97" s="60" t="s">
        <v>122</v>
      </c>
      <c r="C97" s="47" t="s">
        <v>290</v>
      </c>
      <c r="D97" s="43" t="s">
        <v>110</v>
      </c>
      <c r="E97" s="49" t="s">
        <v>300</v>
      </c>
      <c r="F97" s="59" t="s">
        <v>307</v>
      </c>
      <c r="G97" s="66" t="s">
        <v>423</v>
      </c>
      <c r="H97" s="43" t="s">
        <v>9</v>
      </c>
      <c r="I97" s="50" t="s">
        <v>9</v>
      </c>
      <c r="J97" s="43" t="s">
        <v>9</v>
      </c>
      <c r="K97" s="50" t="s">
        <v>9</v>
      </c>
      <c r="L97" s="43" t="s">
        <v>9</v>
      </c>
      <c r="M97" s="50" t="s">
        <v>9</v>
      </c>
      <c r="N97" s="43" t="s">
        <v>9</v>
      </c>
      <c r="O97" s="50" t="s">
        <v>9</v>
      </c>
      <c r="P97" s="43" t="s">
        <v>169</v>
      </c>
      <c r="Q97" s="50" t="s">
        <v>425</v>
      </c>
      <c r="R97" s="43" t="s">
        <v>9</v>
      </c>
      <c r="S97" s="50" t="s">
        <v>9</v>
      </c>
      <c r="T97" s="43" t="s">
        <v>9</v>
      </c>
      <c r="U97" s="50" t="s">
        <v>9</v>
      </c>
      <c r="V97" s="43" t="s">
        <v>90</v>
      </c>
      <c r="W97" s="50" t="s">
        <v>103</v>
      </c>
      <c r="X97" s="43" t="s">
        <v>91</v>
      </c>
      <c r="Y97" s="50" t="s">
        <v>104</v>
      </c>
      <c r="Z97" s="43" t="s">
        <v>9</v>
      </c>
      <c r="AA97" s="50" t="s">
        <v>9</v>
      </c>
      <c r="AB97" s="43" t="s">
        <v>9</v>
      </c>
      <c r="AC97" s="50" t="s">
        <v>9</v>
      </c>
      <c r="AD97" s="43" t="s">
        <v>9</v>
      </c>
      <c r="AE97" s="50" t="s">
        <v>9</v>
      </c>
      <c r="AF97" s="43" t="s">
        <v>9</v>
      </c>
      <c r="AG97" s="50" t="s">
        <v>9</v>
      </c>
      <c r="AH97" s="43" t="s">
        <v>9</v>
      </c>
      <c r="AI97" s="50" t="s">
        <v>9</v>
      </c>
      <c r="AJ97" s="43" t="s">
        <v>9</v>
      </c>
      <c r="AK97" s="50" t="s">
        <v>9</v>
      </c>
      <c r="AL97" s="43" t="s">
        <v>9</v>
      </c>
      <c r="AM97" s="50" t="s">
        <v>9</v>
      </c>
      <c r="AN97" s="43" t="s">
        <v>9</v>
      </c>
      <c r="AO97" s="50" t="s">
        <v>9</v>
      </c>
      <c r="AP97" s="43" t="s">
        <v>9</v>
      </c>
      <c r="AQ97" s="50" t="s">
        <v>9</v>
      </c>
      <c r="AR97" s="43" t="s">
        <v>9</v>
      </c>
      <c r="AS97" s="50" t="s">
        <v>9</v>
      </c>
    </row>
    <row r="98" spans="1:45" s="38" customFormat="1" ht="6.9" customHeight="1" x14ac:dyDescent="0.4">
      <c r="A98" s="17">
        <v>98</v>
      </c>
      <c r="B98" s="60" t="s">
        <v>266</v>
      </c>
      <c r="C98" s="47" t="s">
        <v>290</v>
      </c>
      <c r="D98" s="43" t="s">
        <v>110</v>
      </c>
      <c r="E98" s="49" t="s">
        <v>306</v>
      </c>
      <c r="F98" s="59" t="s">
        <v>307</v>
      </c>
      <c r="G98" s="66" t="s">
        <v>424</v>
      </c>
      <c r="H98" s="43" t="s">
        <v>9</v>
      </c>
      <c r="I98" s="50" t="s">
        <v>9</v>
      </c>
      <c r="J98" s="43" t="s">
        <v>9</v>
      </c>
      <c r="K98" s="50" t="s">
        <v>9</v>
      </c>
      <c r="L98" s="43" t="s">
        <v>9</v>
      </c>
      <c r="M98" s="50" t="s">
        <v>9</v>
      </c>
      <c r="N98" s="43" t="s">
        <v>9</v>
      </c>
      <c r="O98" s="50" t="s">
        <v>9</v>
      </c>
      <c r="P98" s="43" t="s">
        <v>169</v>
      </c>
      <c r="Q98" s="50" t="s">
        <v>425</v>
      </c>
      <c r="R98" s="43" t="s">
        <v>9</v>
      </c>
      <c r="S98" s="50" t="s">
        <v>9</v>
      </c>
      <c r="T98" s="43" t="s">
        <v>9</v>
      </c>
      <c r="U98" s="50" t="s">
        <v>9</v>
      </c>
      <c r="V98" s="43" t="s">
        <v>90</v>
      </c>
      <c r="W98" s="50" t="s">
        <v>103</v>
      </c>
      <c r="X98" s="43" t="s">
        <v>91</v>
      </c>
      <c r="Y98" s="50" t="s">
        <v>104</v>
      </c>
      <c r="Z98" s="43" t="s">
        <v>9</v>
      </c>
      <c r="AA98" s="50" t="s">
        <v>9</v>
      </c>
      <c r="AB98" s="43" t="s">
        <v>9</v>
      </c>
      <c r="AC98" s="50" t="s">
        <v>9</v>
      </c>
      <c r="AD98" s="43" t="s">
        <v>9</v>
      </c>
      <c r="AE98" s="50" t="s">
        <v>9</v>
      </c>
      <c r="AF98" s="43" t="s">
        <v>9</v>
      </c>
      <c r="AG98" s="50" t="s">
        <v>9</v>
      </c>
      <c r="AH98" s="43" t="s">
        <v>9</v>
      </c>
      <c r="AI98" s="50" t="s">
        <v>9</v>
      </c>
      <c r="AJ98" s="43" t="s">
        <v>9</v>
      </c>
      <c r="AK98" s="50" t="s">
        <v>9</v>
      </c>
      <c r="AL98" s="43" t="s">
        <v>9</v>
      </c>
      <c r="AM98" s="50" t="s">
        <v>9</v>
      </c>
      <c r="AN98" s="43" t="s">
        <v>9</v>
      </c>
      <c r="AO98" s="50" t="s">
        <v>9</v>
      </c>
      <c r="AP98" s="43" t="s">
        <v>9</v>
      </c>
      <c r="AQ98" s="50" t="s">
        <v>9</v>
      </c>
      <c r="AR98" s="43" t="s">
        <v>9</v>
      </c>
      <c r="AS98" s="50" t="s">
        <v>9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2025-09-22T19:26:20Z</dcterms:modified>
  <dc:language>pt-BR</dc:language>
</cp:coreProperties>
</file>