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0959945F-C127-44E3-BBDA-D619D5AFB6A8}" xr6:coauthVersionLast="47" xr6:coauthVersionMax="47" xr10:uidLastSave="{00000000-0000-0000-0000-000000000000}"/>
  <bookViews>
    <workbookView xWindow="-108" yWindow="-108" windowWidth="23256" windowHeight="12720" activeTab="2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Sheet1" sheetId="24" r:id="rId5"/>
    <sheet name="OsFatosIn" sheetId="5" r:id="rId6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13" i="9" l="1"/>
  <c r="R613" i="9"/>
  <c r="F613" i="9"/>
  <c r="T613" i="9" s="1"/>
  <c r="C612" i="9"/>
  <c r="U612" i="9" s="1"/>
  <c r="T612" i="9" s="1"/>
  <c r="U611" i="9"/>
  <c r="R611" i="9"/>
  <c r="F611" i="9"/>
  <c r="T611" i="9" s="1"/>
  <c r="C610" i="9"/>
  <c r="R610" i="9" s="1"/>
  <c r="U609" i="9"/>
  <c r="R609" i="9"/>
  <c r="F609" i="9"/>
  <c r="T609" i="9" s="1"/>
  <c r="P608" i="9"/>
  <c r="P609" i="9" s="1"/>
  <c r="P610" i="9" s="1"/>
  <c r="P611" i="9" s="1"/>
  <c r="P612" i="9" s="1"/>
  <c r="P613" i="9" s="1"/>
  <c r="O608" i="9"/>
  <c r="O609" i="9" s="1"/>
  <c r="O610" i="9" s="1"/>
  <c r="E608" i="9"/>
  <c r="E609" i="9" s="1"/>
  <c r="E610" i="9" s="1"/>
  <c r="C608" i="9"/>
  <c r="U608" i="9" s="1"/>
  <c r="T608" i="9" s="1"/>
  <c r="B608" i="9"/>
  <c r="Q607" i="9"/>
  <c r="P607" i="9"/>
  <c r="O607" i="9"/>
  <c r="E607" i="9"/>
  <c r="B607" i="9" s="1"/>
  <c r="D607" i="9"/>
  <c r="D608" i="9" s="1"/>
  <c r="D609" i="9" s="1"/>
  <c r="D610" i="9" s="1"/>
  <c r="D611" i="9" s="1"/>
  <c r="D612" i="9" s="1"/>
  <c r="D613" i="9" s="1"/>
  <c r="C607" i="9"/>
  <c r="U607" i="9" s="1"/>
  <c r="T607" i="9" s="1"/>
  <c r="E600" i="9"/>
  <c r="B600" i="9" s="1"/>
  <c r="U606" i="9"/>
  <c r="R606" i="9"/>
  <c r="F606" i="9"/>
  <c r="T606" i="9" s="1"/>
  <c r="C605" i="9"/>
  <c r="U605" i="9" s="1"/>
  <c r="T605" i="9" s="1"/>
  <c r="U604" i="9"/>
  <c r="R604" i="9"/>
  <c r="F604" i="9"/>
  <c r="T604" i="9" s="1"/>
  <c r="C603" i="9"/>
  <c r="R603" i="9" s="1"/>
  <c r="U602" i="9"/>
  <c r="R602" i="9"/>
  <c r="F602" i="9"/>
  <c r="P601" i="9"/>
  <c r="P602" i="9" s="1"/>
  <c r="P603" i="9" s="1"/>
  <c r="P604" i="9" s="1"/>
  <c r="P605" i="9" s="1"/>
  <c r="P606" i="9" s="1"/>
  <c r="O601" i="9"/>
  <c r="O602" i="9" s="1"/>
  <c r="O603" i="9" s="1"/>
  <c r="E601" i="9"/>
  <c r="B601" i="9" s="1"/>
  <c r="C601" i="9"/>
  <c r="U601" i="9" s="1"/>
  <c r="T601" i="9" s="1"/>
  <c r="Q600" i="9"/>
  <c r="P600" i="9"/>
  <c r="O600" i="9"/>
  <c r="D600" i="9"/>
  <c r="D601" i="9" s="1"/>
  <c r="D602" i="9" s="1"/>
  <c r="D603" i="9" s="1"/>
  <c r="D604" i="9" s="1"/>
  <c r="D605" i="9" s="1"/>
  <c r="D606" i="9" s="1"/>
  <c r="C600" i="9"/>
  <c r="U600" i="9" s="1"/>
  <c r="T600" i="9" s="1"/>
  <c r="F599" i="9"/>
  <c r="T599" i="9" s="1"/>
  <c r="F597" i="9"/>
  <c r="B597" i="9" s="1"/>
  <c r="F595" i="9"/>
  <c r="C592" i="9"/>
  <c r="U592" i="9" s="1"/>
  <c r="T592" i="9" s="1"/>
  <c r="P598" i="9"/>
  <c r="P599" i="9" s="1"/>
  <c r="P596" i="9"/>
  <c r="O598" i="9"/>
  <c r="O599" i="9" s="1"/>
  <c r="O596" i="9"/>
  <c r="U599" i="9"/>
  <c r="R599" i="9"/>
  <c r="E598" i="9"/>
  <c r="E599" i="9" s="1"/>
  <c r="D598" i="9"/>
  <c r="D599" i="9" s="1"/>
  <c r="C598" i="9"/>
  <c r="U598" i="9" s="1"/>
  <c r="T598" i="9" s="1"/>
  <c r="B598" i="9"/>
  <c r="D596" i="9"/>
  <c r="D597" i="9" s="1"/>
  <c r="E596" i="9"/>
  <c r="U597" i="9"/>
  <c r="R597" i="9"/>
  <c r="C596" i="9"/>
  <c r="U596" i="9" s="1"/>
  <c r="T596" i="9" s="1"/>
  <c r="B595" i="9"/>
  <c r="R595" i="9"/>
  <c r="U595" i="9"/>
  <c r="T595" i="9" s="1"/>
  <c r="C594" i="9"/>
  <c r="U594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593" i="9"/>
  <c r="P594" i="9" s="1"/>
  <c r="O593" i="9"/>
  <c r="O594" i="9" s="1"/>
  <c r="D593" i="9"/>
  <c r="D594" i="9" s="1"/>
  <c r="E594" i="9"/>
  <c r="B594" i="9" s="1"/>
  <c r="C593" i="9"/>
  <c r="U593" i="9" s="1"/>
  <c r="T593" i="9" s="1"/>
  <c r="E592" i="9"/>
  <c r="B592" i="9"/>
  <c r="E593" i="9"/>
  <c r="Q592" i="9"/>
  <c r="U562" i="9"/>
  <c r="R562" i="9"/>
  <c r="F562" i="9"/>
  <c r="B562" i="9" s="1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1" i="9"/>
  <c r="E582" i="9" s="1"/>
  <c r="U556" i="9"/>
  <c r="E554" i="9"/>
  <c r="E556" i="9" s="1"/>
  <c r="E557" i="9" s="1"/>
  <c r="B557" i="9" s="1"/>
  <c r="C194" i="9"/>
  <c r="C365" i="9"/>
  <c r="R365" i="9" s="1"/>
  <c r="T365" i="9"/>
  <c r="C183" i="9"/>
  <c r="C184" i="9"/>
  <c r="C182" i="9"/>
  <c r="F176" i="9"/>
  <c r="F168" i="9"/>
  <c r="C175" i="9"/>
  <c r="U175" i="9" s="1"/>
  <c r="T175" i="9" s="1"/>
  <c r="C167" i="9"/>
  <c r="U167" i="9" s="1"/>
  <c r="T167" i="9" s="1"/>
  <c r="C135" i="9"/>
  <c r="U135" i="9" s="1"/>
  <c r="T135" i="9" s="1"/>
  <c r="F136" i="9"/>
  <c r="B136" i="9" s="1"/>
  <c r="F126" i="9"/>
  <c r="C125" i="9"/>
  <c r="U125" i="9" s="1"/>
  <c r="T125" i="9" s="1"/>
  <c r="F103" i="9"/>
  <c r="F97" i="9"/>
  <c r="B97" i="9" s="1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K151" i="23"/>
  <c r="K150" i="23"/>
  <c r="K149" i="23"/>
  <c r="K148" i="23"/>
  <c r="K147" i="23"/>
  <c r="K146" i="23"/>
  <c r="K145" i="23"/>
  <c r="K144" i="23"/>
  <c r="K143" i="23"/>
  <c r="J408" i="23"/>
  <c r="J409" i="23"/>
  <c r="J410" i="23"/>
  <c r="J412" i="23"/>
  <c r="J417" i="23"/>
  <c r="J420" i="23"/>
  <c r="J422" i="23"/>
  <c r="J425" i="23"/>
  <c r="J427" i="23"/>
  <c r="J430" i="23"/>
  <c r="J431" i="23"/>
  <c r="J432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2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591" i="9"/>
  <c r="R591" i="9"/>
  <c r="F591" i="9"/>
  <c r="B591" i="9" s="1"/>
  <c r="U590" i="9"/>
  <c r="R590" i="9"/>
  <c r="F590" i="9"/>
  <c r="B590" i="9" s="1"/>
  <c r="C584" i="9"/>
  <c r="U584" i="9" s="1"/>
  <c r="T584" i="9" s="1"/>
  <c r="C585" i="9"/>
  <c r="U585" i="9" s="1"/>
  <c r="T585" i="9" s="1"/>
  <c r="J144" i="23"/>
  <c r="J143" i="23"/>
  <c r="J142" i="23"/>
  <c r="E602" i="9" l="1"/>
  <c r="E603" i="9" s="1"/>
  <c r="R607" i="9"/>
  <c r="O611" i="9"/>
  <c r="Q610" i="9"/>
  <c r="B610" i="9"/>
  <c r="E611" i="9"/>
  <c r="E612" i="9" s="1"/>
  <c r="Q608" i="9"/>
  <c r="B611" i="9"/>
  <c r="R608" i="9"/>
  <c r="R612" i="9"/>
  <c r="Q609" i="9"/>
  <c r="U610" i="9"/>
  <c r="T610" i="9" s="1"/>
  <c r="B609" i="9"/>
  <c r="B613" i="9"/>
  <c r="T602" i="9"/>
  <c r="U603" i="9"/>
  <c r="T603" i="9" s="1"/>
  <c r="R600" i="9"/>
  <c r="O604" i="9"/>
  <c r="Q603" i="9"/>
  <c r="E604" i="9"/>
  <c r="E605" i="9" s="1"/>
  <c r="B603" i="9"/>
  <c r="Q601" i="9"/>
  <c r="B604" i="9"/>
  <c r="R601" i="9"/>
  <c r="R605" i="9"/>
  <c r="Q602" i="9"/>
  <c r="B602" i="9"/>
  <c r="B606" i="9"/>
  <c r="R598" i="9"/>
  <c r="Q598" i="9"/>
  <c r="Q599" i="9"/>
  <c r="B599" i="9"/>
  <c r="E597" i="9"/>
  <c r="B596" i="9"/>
  <c r="T597" i="9"/>
  <c r="P597" i="9"/>
  <c r="O597" i="9"/>
  <c r="Q597" i="9" s="1"/>
  <c r="R596" i="9"/>
  <c r="E595" i="9"/>
  <c r="P595" i="9"/>
  <c r="D595" i="9"/>
  <c r="O595" i="9"/>
  <c r="Q90" i="9"/>
  <c r="O91" i="9"/>
  <c r="O92" i="9" s="1"/>
  <c r="O93" i="9" s="1"/>
  <c r="O94" i="9" s="1"/>
  <c r="O95" i="9" s="1"/>
  <c r="O96" i="9" s="1"/>
  <c r="Q167" i="9"/>
  <c r="T562" i="9"/>
  <c r="R592" i="9"/>
  <c r="T556" i="9"/>
  <c r="R594" i="9"/>
  <c r="T555" i="9"/>
  <c r="B593" i="9"/>
  <c r="Q593" i="9"/>
  <c r="R593" i="9"/>
  <c r="E555" i="9"/>
  <c r="T561" i="9"/>
  <c r="E558" i="9"/>
  <c r="Q556" i="9"/>
  <c r="E560" i="9"/>
  <c r="E562" i="9" s="1"/>
  <c r="E559" i="9"/>
  <c r="E561" i="9" s="1"/>
  <c r="Q562" i="9"/>
  <c r="Q559" i="9"/>
  <c r="T559" i="9"/>
  <c r="E584" i="9"/>
  <c r="E586" i="9"/>
  <c r="E583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T591" i="9"/>
  <c r="T590" i="9"/>
  <c r="R585" i="9"/>
  <c r="R584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U589" i="9"/>
  <c r="R589" i="9"/>
  <c r="F589" i="9"/>
  <c r="U588" i="9"/>
  <c r="R588" i="9"/>
  <c r="F588" i="9"/>
  <c r="U587" i="9"/>
  <c r="R587" i="9"/>
  <c r="F587" i="9"/>
  <c r="B587" i="9" s="1"/>
  <c r="U586" i="9"/>
  <c r="R586" i="9"/>
  <c r="F586" i="9"/>
  <c r="C583" i="9"/>
  <c r="U583" i="9" s="1"/>
  <c r="T583" i="9" s="1"/>
  <c r="C582" i="9"/>
  <c r="U582" i="9" s="1"/>
  <c r="T582" i="9" s="1"/>
  <c r="B584" i="9"/>
  <c r="C581" i="9"/>
  <c r="U581" i="9" s="1"/>
  <c r="T581" i="9" s="1"/>
  <c r="P580" i="9"/>
  <c r="P581" i="9" s="1"/>
  <c r="P582" i="9" s="1"/>
  <c r="O580" i="9"/>
  <c r="O581" i="9" s="1"/>
  <c r="B580" i="9"/>
  <c r="C580" i="9"/>
  <c r="U580" i="9" s="1"/>
  <c r="T580" i="9" s="1"/>
  <c r="Q579" i="9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F372" i="9" s="1"/>
  <c r="F373" i="9" s="1"/>
  <c r="U370" i="9"/>
  <c r="T370" i="9" s="1"/>
  <c r="R370" i="9"/>
  <c r="B370" i="9"/>
  <c r="O369" i="9"/>
  <c r="E369" i="9"/>
  <c r="B369" i="9" s="1"/>
  <c r="C369" i="9"/>
  <c r="U369" i="9" s="1"/>
  <c r="T369" i="9" s="1"/>
  <c r="T368" i="9"/>
  <c r="Q368" i="9"/>
  <c r="C368" i="9"/>
  <c r="R368" i="9" s="1"/>
  <c r="B193" i="9"/>
  <c r="E193" i="9"/>
  <c r="R367" i="9"/>
  <c r="F367" i="9"/>
  <c r="T367" i="9" s="1"/>
  <c r="T366" i="9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4" i="9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C186" i="9"/>
  <c r="R186" i="9" s="1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R136" i="9"/>
  <c r="F137" i="9"/>
  <c r="B137" i="9" s="1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R91" i="9"/>
  <c r="U89" i="9"/>
  <c r="R89" i="9"/>
  <c r="U88" i="9"/>
  <c r="R88" i="9"/>
  <c r="P88" i="9"/>
  <c r="P89" i="9" s="1"/>
  <c r="F88" i="9"/>
  <c r="F89" i="9" s="1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R64" i="9"/>
  <c r="U62" i="9"/>
  <c r="R62" i="9"/>
  <c r="U61" i="9"/>
  <c r="R61" i="9"/>
  <c r="U59" i="9"/>
  <c r="R59" i="9"/>
  <c r="U58" i="9"/>
  <c r="R58" i="9"/>
  <c r="U57" i="9"/>
  <c r="R57" i="9"/>
  <c r="U55" i="9"/>
  <c r="R55" i="9"/>
  <c r="U54" i="9"/>
  <c r="R54" i="9"/>
  <c r="U53" i="9"/>
  <c r="R53" i="9"/>
  <c r="F53" i="9"/>
  <c r="F54" i="9" s="1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B22" i="9" s="1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E613" i="9" l="1"/>
  <c r="B612" i="9"/>
  <c r="O612" i="9"/>
  <c r="Q611" i="9"/>
  <c r="E606" i="9"/>
  <c r="B605" i="9"/>
  <c r="Q604" i="9"/>
  <c r="O605" i="9"/>
  <c r="Q595" i="9"/>
  <c r="Q596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T594" i="9"/>
  <c r="Q558" i="9"/>
  <c r="B558" i="9"/>
  <c r="T558" i="9"/>
  <c r="E585" i="9"/>
  <c r="B585" i="9" s="1"/>
  <c r="E587" i="9"/>
  <c r="E588" i="9" s="1"/>
  <c r="E589" i="9" s="1"/>
  <c r="E590" i="9" s="1"/>
  <c r="E591" i="9" s="1"/>
  <c r="E366" i="9"/>
  <c r="E367" i="9" s="1"/>
  <c r="E365" i="9"/>
  <c r="B365" i="9" s="1"/>
  <c r="B160" i="9"/>
  <c r="E161" i="9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T588" i="9"/>
  <c r="E36" i="9"/>
  <c r="D57" i="9"/>
  <c r="D58" i="9" s="1"/>
  <c r="D59" i="9" s="1"/>
  <c r="D60" i="9" s="1"/>
  <c r="D56" i="9"/>
  <c r="F70" i="9"/>
  <c r="B70" i="9" s="1"/>
  <c r="B69" i="9"/>
  <c r="P576" i="9"/>
  <c r="P577" i="9" s="1"/>
  <c r="P578" i="9" s="1"/>
  <c r="P583" i="9"/>
  <c r="P585" i="9" s="1"/>
  <c r="P584" i="9"/>
  <c r="Q369" i="9"/>
  <c r="F84" i="9"/>
  <c r="B84" i="9" s="1"/>
  <c r="R580" i="9"/>
  <c r="B554" i="9"/>
  <c r="R67" i="9"/>
  <c r="B560" i="9"/>
  <c r="B581" i="9"/>
  <c r="B53" i="9"/>
  <c r="R563" i="9"/>
  <c r="T587" i="9"/>
  <c r="R557" i="9"/>
  <c r="U560" i="9"/>
  <c r="T560" i="9" s="1"/>
  <c r="B577" i="9"/>
  <c r="T586" i="9"/>
  <c r="B586" i="9"/>
  <c r="T371" i="9"/>
  <c r="U554" i="9"/>
  <c r="T554" i="9" s="1"/>
  <c r="T589" i="9"/>
  <c r="B371" i="9"/>
  <c r="R582" i="9"/>
  <c r="B582" i="9"/>
  <c r="O582" i="9"/>
  <c r="O584" i="9" s="1"/>
  <c r="Q581" i="9"/>
  <c r="R581" i="9"/>
  <c r="B588" i="9"/>
  <c r="R579" i="9"/>
  <c r="R583" i="9"/>
  <c r="Q580" i="9"/>
  <c r="B589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T373" i="9"/>
  <c r="B373" i="9"/>
  <c r="F374" i="9"/>
  <c r="O370" i="9"/>
  <c r="B372" i="9"/>
  <c r="T372" i="9"/>
  <c r="R120" i="9"/>
  <c r="U193" i="9"/>
  <c r="T193" i="9" s="1"/>
  <c r="R190" i="9"/>
  <c r="R187" i="9"/>
  <c r="U191" i="9"/>
  <c r="T191" i="9" s="1"/>
  <c r="T69" i="9"/>
  <c r="Q176" i="9"/>
  <c r="U188" i="9"/>
  <c r="T188" i="9" s="1"/>
  <c r="R193" i="9"/>
  <c r="B367" i="9"/>
  <c r="R26" i="9"/>
  <c r="T54" i="9"/>
  <c r="T87" i="9"/>
  <c r="R192" i="9"/>
  <c r="T53" i="9"/>
  <c r="F196" i="9"/>
  <c r="T195" i="9"/>
  <c r="B195" i="9"/>
  <c r="Q68" i="9"/>
  <c r="T168" i="9"/>
  <c r="R189" i="9"/>
  <c r="U25" i="9"/>
  <c r="T25" i="9" s="1"/>
  <c r="R39" i="9"/>
  <c r="U86" i="9"/>
  <c r="T86" i="9" s="1"/>
  <c r="T28" i="9"/>
  <c r="Q182" i="9"/>
  <c r="U186" i="9"/>
  <c r="T186" i="9" s="1"/>
  <c r="U184" i="9"/>
  <c r="T184" i="9" s="1"/>
  <c r="F98" i="9"/>
  <c r="B98" i="9" s="1"/>
  <c r="B168" i="9"/>
  <c r="R183" i="9"/>
  <c r="R182" i="9"/>
  <c r="Q119" i="9"/>
  <c r="T61" i="9"/>
  <c r="T161" i="9"/>
  <c r="T30" i="9"/>
  <c r="T32" i="9"/>
  <c r="B105" i="9"/>
  <c r="E187" i="9"/>
  <c r="E188" i="9" s="1"/>
  <c r="B188" i="9" s="1"/>
  <c r="R51" i="9"/>
  <c r="Q183" i="9"/>
  <c r="B31" i="9"/>
  <c r="T64" i="9"/>
  <c r="R105" i="9"/>
  <c r="T137" i="9"/>
  <c r="F138" i="9"/>
  <c r="B138" i="9" s="1"/>
  <c r="E162" i="9"/>
  <c r="E163" i="9" s="1"/>
  <c r="E164" i="9" s="1"/>
  <c r="E165" i="9" s="1"/>
  <c r="E166" i="9" s="1"/>
  <c r="E183" i="9"/>
  <c r="B182" i="9"/>
  <c r="R119" i="9"/>
  <c r="B121" i="9"/>
  <c r="T121" i="9"/>
  <c r="B126" i="9"/>
  <c r="T126" i="9"/>
  <c r="B161" i="9"/>
  <c r="F177" i="9"/>
  <c r="B177" i="9" s="1"/>
  <c r="U185" i="9"/>
  <c r="T185" i="9" s="1"/>
  <c r="T136" i="9"/>
  <c r="F162" i="9"/>
  <c r="B162" i="9" s="1"/>
  <c r="R181" i="9"/>
  <c r="B120" i="9"/>
  <c r="F122" i="9"/>
  <c r="F127" i="9"/>
  <c r="R159" i="9"/>
  <c r="R160" i="9"/>
  <c r="Q161" i="9"/>
  <c r="F169" i="9"/>
  <c r="B169" i="9" s="1"/>
  <c r="T176" i="9"/>
  <c r="U181" i="9"/>
  <c r="T181" i="9" s="1"/>
  <c r="U159" i="9"/>
  <c r="T159" i="9" s="1"/>
  <c r="T22" i="9"/>
  <c r="Q87" i="9"/>
  <c r="Q88" i="9"/>
  <c r="F29" i="9"/>
  <c r="T29" i="9" s="1"/>
  <c r="T57" i="9"/>
  <c r="F65" i="9"/>
  <c r="R66" i="9"/>
  <c r="U85" i="9"/>
  <c r="T85" i="9" s="1"/>
  <c r="R19" i="9"/>
  <c r="F23" i="9"/>
  <c r="B23" i="9" s="1"/>
  <c r="Q69" i="9"/>
  <c r="U19" i="9"/>
  <c r="T19" i="9" s="1"/>
  <c r="R25" i="9"/>
  <c r="T97" i="9"/>
  <c r="T103" i="9"/>
  <c r="T37" i="9"/>
  <c r="B64" i="9"/>
  <c r="Q106" i="9"/>
  <c r="B106" i="9"/>
  <c r="T106" i="9"/>
  <c r="R104" i="9"/>
  <c r="Q105" i="9"/>
  <c r="F107" i="9"/>
  <c r="E88" i="9"/>
  <c r="E89" i="9" s="1"/>
  <c r="O99" i="9"/>
  <c r="Q97" i="9"/>
  <c r="T89" i="9"/>
  <c r="B89" i="9"/>
  <c r="Q89" i="9"/>
  <c r="B86" i="9"/>
  <c r="B87" i="9"/>
  <c r="F92" i="9"/>
  <c r="B92" i="9" s="1"/>
  <c r="B88" i="9"/>
  <c r="T88" i="9"/>
  <c r="Q91" i="9"/>
  <c r="T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F62" i="9"/>
  <c r="F55" i="9"/>
  <c r="B57" i="9"/>
  <c r="B61" i="9"/>
  <c r="Q52" i="9"/>
  <c r="B54" i="9"/>
  <c r="R52" i="9"/>
  <c r="B52" i="9"/>
  <c r="B41" i="9"/>
  <c r="E42" i="9"/>
  <c r="R31" i="9"/>
  <c r="F33" i="9"/>
  <c r="F38" i="9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O613" i="9" l="1"/>
  <c r="Q613" i="9" s="1"/>
  <c r="Q612" i="9"/>
  <c r="O606" i="9"/>
  <c r="Q606" i="9" s="1"/>
  <c r="Q605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71" i="9" s="1"/>
  <c r="T70" i="9"/>
  <c r="B36" i="9"/>
  <c r="E37" i="9"/>
  <c r="E38" i="9" s="1"/>
  <c r="D61" i="9"/>
  <c r="D62" i="9" s="1"/>
  <c r="D64" i="9" s="1"/>
  <c r="D65" i="9" s="1"/>
  <c r="P586" i="9"/>
  <c r="P587" i="9" s="1"/>
  <c r="P588" i="9" s="1"/>
  <c r="P589" i="9" s="1"/>
  <c r="P65" i="9"/>
  <c r="Q584" i="9"/>
  <c r="T65" i="9"/>
  <c r="B187" i="9"/>
  <c r="O583" i="9"/>
  <c r="O585" i="9" s="1"/>
  <c r="Q585" i="9" s="1"/>
  <c r="Q582" i="9"/>
  <c r="B583" i="9"/>
  <c r="B566" i="9"/>
  <c r="Q557" i="9"/>
  <c r="Q120" i="9"/>
  <c r="O371" i="9"/>
  <c r="Q370" i="9"/>
  <c r="T374" i="9"/>
  <c r="B374" i="9"/>
  <c r="F375" i="9"/>
  <c r="E189" i="9"/>
  <c r="E190" i="9" s="1"/>
  <c r="F99" i="9"/>
  <c r="F197" i="9"/>
  <c r="B196" i="9"/>
  <c r="T196" i="9"/>
  <c r="B29" i="9"/>
  <c r="T98" i="9"/>
  <c r="B65" i="9"/>
  <c r="F170" i="9"/>
  <c r="B170" i="9" s="1"/>
  <c r="T169" i="9"/>
  <c r="Q169" i="9"/>
  <c r="B183" i="9"/>
  <c r="E184" i="9"/>
  <c r="T177" i="9"/>
  <c r="Q177" i="9"/>
  <c r="F178" i="9"/>
  <c r="B178" i="9" s="1"/>
  <c r="T138" i="9"/>
  <c r="F139" i="9"/>
  <c r="B139" i="9" s="1"/>
  <c r="F128" i="9"/>
  <c r="T127" i="9"/>
  <c r="B127" i="9"/>
  <c r="Q162" i="9"/>
  <c r="F163" i="9"/>
  <c r="B163" i="9" s="1"/>
  <c r="T162" i="9"/>
  <c r="E122" i="9"/>
  <c r="E123" i="9" s="1"/>
  <c r="E124" i="9" s="1"/>
  <c r="F123" i="9"/>
  <c r="T122" i="9"/>
  <c r="B122" i="9"/>
  <c r="T23" i="9"/>
  <c r="F24" i="9"/>
  <c r="F108" i="9"/>
  <c r="T107" i="9"/>
  <c r="B107" i="9"/>
  <c r="Q107" i="9"/>
  <c r="O100" i="9"/>
  <c r="O101" i="9"/>
  <c r="O103" i="9" s="1"/>
  <c r="T92" i="9"/>
  <c r="Q92" i="9"/>
  <c r="F93" i="9"/>
  <c r="B93" i="9" s="1"/>
  <c r="Q98" i="9"/>
  <c r="E71" i="9"/>
  <c r="T58" i="9"/>
  <c r="B58" i="9"/>
  <c r="F59" i="9"/>
  <c r="T55" i="9"/>
  <c r="B55" i="9"/>
  <c r="B62" i="9"/>
  <c r="T62" i="9"/>
  <c r="B38" i="9"/>
  <c r="T38" i="9"/>
  <c r="F34" i="9"/>
  <c r="B33" i="9"/>
  <c r="T33" i="9"/>
  <c r="B42" i="9"/>
  <c r="E43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Q194" i="9" l="1"/>
  <c r="O195" i="9"/>
  <c r="O196" i="9" s="1"/>
  <c r="Q103" i="9"/>
  <c r="O102" i="9"/>
  <c r="Q102" i="9" s="1"/>
  <c r="P366" i="9"/>
  <c r="P367" i="9" s="1"/>
  <c r="P365" i="9"/>
  <c r="P590" i="9"/>
  <c r="F72" i="9"/>
  <c r="B72" i="9" s="1"/>
  <c r="Q71" i="9"/>
  <c r="B167" i="9"/>
  <c r="E169" i="9"/>
  <c r="E171" i="9" s="1"/>
  <c r="E173" i="9" s="1"/>
  <c r="T71" i="9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T99" i="9"/>
  <c r="F100" i="9"/>
  <c r="T100" i="9" s="1"/>
  <c r="Q560" i="9"/>
  <c r="O586" i="9"/>
  <c r="Q583" i="9"/>
  <c r="B567" i="9"/>
  <c r="F376" i="9"/>
  <c r="T375" i="9"/>
  <c r="B375" i="9"/>
  <c r="O372" i="9"/>
  <c r="Q371" i="9"/>
  <c r="B189" i="9"/>
  <c r="B184" i="9"/>
  <c r="B197" i="9"/>
  <c r="F198" i="9"/>
  <c r="T197" i="9"/>
  <c r="Q185" i="9"/>
  <c r="Q184" i="9"/>
  <c r="Q121" i="9"/>
  <c r="T128" i="9"/>
  <c r="B128" i="9"/>
  <c r="F129" i="9"/>
  <c r="E191" i="9"/>
  <c r="B190" i="9"/>
  <c r="T170" i="9"/>
  <c r="Q170" i="9"/>
  <c r="F171" i="9"/>
  <c r="B171" i="9" s="1"/>
  <c r="F140" i="9"/>
  <c r="B140" i="9" s="1"/>
  <c r="T139" i="9"/>
  <c r="Q178" i="9"/>
  <c r="F179" i="9"/>
  <c r="B179" i="9" s="1"/>
  <c r="T178" i="9"/>
  <c r="F164" i="9"/>
  <c r="B164" i="9" s="1"/>
  <c r="T163" i="9"/>
  <c r="Q163" i="9"/>
  <c r="T123" i="9"/>
  <c r="B123" i="9"/>
  <c r="F124" i="9"/>
  <c r="T24" i="9"/>
  <c r="B24" i="9"/>
  <c r="T108" i="9"/>
  <c r="B108" i="9"/>
  <c r="Q108" i="9"/>
  <c r="F109" i="9"/>
  <c r="Q93" i="9"/>
  <c r="F94" i="9"/>
  <c r="B94" i="9" s="1"/>
  <c r="T93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T59" i="9"/>
  <c r="B59" i="9"/>
  <c r="F35" i="9"/>
  <c r="T34" i="9"/>
  <c r="B34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F11" i="9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T72" i="9" l="1"/>
  <c r="Q72" i="9"/>
  <c r="P591" i="9"/>
  <c r="F73" i="9"/>
  <c r="B73" i="9" s="1"/>
  <c r="E175" i="9"/>
  <c r="E177" i="9" s="1"/>
  <c r="E179" i="9" s="1"/>
  <c r="E135" i="9"/>
  <c r="F101" i="9"/>
  <c r="Q101" i="9" s="1"/>
  <c r="B100" i="9"/>
  <c r="E96" i="9"/>
  <c r="Q100" i="9"/>
  <c r="B569" i="9"/>
  <c r="O587" i="9"/>
  <c r="Q586" i="9"/>
  <c r="O373" i="9"/>
  <c r="Q372" i="9"/>
  <c r="F377" i="9"/>
  <c r="T376" i="9"/>
  <c r="B376" i="9"/>
  <c r="Q195" i="9"/>
  <c r="F199" i="9"/>
  <c r="T198" i="9"/>
  <c r="B198" i="9"/>
  <c r="O197" i="9"/>
  <c r="Q196" i="9"/>
  <c r="F141" i="9"/>
  <c r="B141" i="9" s="1"/>
  <c r="T140" i="9"/>
  <c r="T129" i="9"/>
  <c r="B129" i="9"/>
  <c r="F130" i="9"/>
  <c r="Q122" i="9"/>
  <c r="F180" i="9"/>
  <c r="B180" i="9" s="1"/>
  <c r="T179" i="9"/>
  <c r="Q179" i="9"/>
  <c r="T171" i="9"/>
  <c r="Q171" i="9"/>
  <c r="F172" i="9"/>
  <c r="B172" i="9" s="1"/>
  <c r="T164" i="9"/>
  <c r="Q164" i="9"/>
  <c r="F165" i="9"/>
  <c r="B165" i="9" s="1"/>
  <c r="T124" i="9"/>
  <c r="B124" i="9"/>
  <c r="Q186" i="9"/>
  <c r="B191" i="9"/>
  <c r="E192" i="9"/>
  <c r="B192" i="9" s="1"/>
  <c r="T109" i="9"/>
  <c r="B109" i="9"/>
  <c r="Q109" i="9"/>
  <c r="F110" i="9"/>
  <c r="F95" i="9"/>
  <c r="B95" i="9" s="1"/>
  <c r="T94" i="9"/>
  <c r="Q94" i="9"/>
  <c r="F74" i="9"/>
  <c r="B74" i="9" s="1"/>
  <c r="E73" i="9"/>
  <c r="E54" i="9"/>
  <c r="E55" i="9" s="1"/>
  <c r="Q56" i="9"/>
  <c r="Q54" i="9"/>
  <c r="E45" i="9"/>
  <c r="B44" i="9"/>
  <c r="T35" i="9"/>
  <c r="B35" i="9"/>
  <c r="T11" i="9"/>
  <c r="T17" i="9"/>
  <c r="B17" i="9"/>
  <c r="B11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5" i="9"/>
  <c r="Q4" i="9"/>
  <c r="F18" i="9"/>
  <c r="E5" i="9"/>
  <c r="F12" i="9"/>
  <c r="Q73" i="9" l="1"/>
  <c r="T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T101" i="9"/>
  <c r="B101" i="9"/>
  <c r="E57" i="9"/>
  <c r="E58" i="9" s="1"/>
  <c r="E59" i="9" s="1"/>
  <c r="E61" i="9" s="1"/>
  <c r="E62" i="9" s="1"/>
  <c r="E56" i="9"/>
  <c r="B56" i="9" s="1"/>
  <c r="B570" i="9"/>
  <c r="O588" i="9"/>
  <c r="Q587" i="9"/>
  <c r="T377" i="9"/>
  <c r="B377" i="9"/>
  <c r="F378" i="9"/>
  <c r="O374" i="9"/>
  <c r="Q373" i="9"/>
  <c r="F200" i="9"/>
  <c r="T199" i="9"/>
  <c r="B199" i="9"/>
  <c r="O198" i="9"/>
  <c r="Q197" i="9"/>
  <c r="Q172" i="9"/>
  <c r="F173" i="9"/>
  <c r="B173" i="9" s="1"/>
  <c r="T172" i="9"/>
  <c r="F131" i="9"/>
  <c r="T130" i="9"/>
  <c r="B130" i="9"/>
  <c r="T165" i="9"/>
  <c r="Q165" i="9"/>
  <c r="F166" i="9"/>
  <c r="B166" i="9" s="1"/>
  <c r="Q187" i="9"/>
  <c r="T180" i="9"/>
  <c r="Q180" i="9"/>
  <c r="Q125" i="9"/>
  <c r="Q123" i="9"/>
  <c r="T141" i="9"/>
  <c r="F142" i="9"/>
  <c r="B142" i="9" s="1"/>
  <c r="Q110" i="9"/>
  <c r="F111" i="9"/>
  <c r="T110" i="9"/>
  <c r="B110" i="9"/>
  <c r="T95" i="9"/>
  <c r="Q95" i="9"/>
  <c r="T74" i="9"/>
  <c r="Q74" i="9"/>
  <c r="F75" i="9"/>
  <c r="B75" i="9" s="1"/>
  <c r="E74" i="9"/>
  <c r="Q55" i="9"/>
  <c r="E46" i="9"/>
  <c r="B45" i="9"/>
  <c r="T12" i="9"/>
  <c r="T18" i="9"/>
  <c r="T5" i="9"/>
  <c r="Q5" i="9"/>
  <c r="B18" i="9"/>
  <c r="B12" i="9"/>
  <c r="B5" i="9"/>
  <c r="F6" i="9"/>
  <c r="E6" i="9"/>
  <c r="F13" i="9"/>
  <c r="E103" i="9" l="1"/>
  <c r="E102" i="9"/>
  <c r="B102" i="9" s="1"/>
  <c r="E64" i="9"/>
  <c r="E65" i="9" s="1"/>
  <c r="E63" i="9"/>
  <c r="B63" i="9" s="1"/>
  <c r="E60" i="9"/>
  <c r="B60" i="9" s="1"/>
  <c r="B571" i="9"/>
  <c r="Q588" i="9"/>
  <c r="O589" i="9"/>
  <c r="Q594" i="9" s="1"/>
  <c r="O375" i="9"/>
  <c r="Q374" i="9"/>
  <c r="T378" i="9"/>
  <c r="B378" i="9"/>
  <c r="F379" i="9"/>
  <c r="O199" i="9"/>
  <c r="Q198" i="9"/>
  <c r="B200" i="9"/>
  <c r="F201" i="9"/>
  <c r="T200" i="9"/>
  <c r="O126" i="9"/>
  <c r="Q124" i="9"/>
  <c r="F132" i="9"/>
  <c r="T131" i="9"/>
  <c r="B131" i="9"/>
  <c r="Q188" i="9"/>
  <c r="Q166" i="9"/>
  <c r="T166" i="9"/>
  <c r="T142" i="9"/>
  <c r="F143" i="9"/>
  <c r="B143" i="9" s="1"/>
  <c r="F174" i="9"/>
  <c r="B174" i="9" s="1"/>
  <c r="T173" i="9"/>
  <c r="Q173" i="9"/>
  <c r="F112" i="9"/>
  <c r="T111" i="9"/>
  <c r="B111" i="9"/>
  <c r="Q111" i="9"/>
  <c r="E75" i="9"/>
  <c r="T75" i="9"/>
  <c r="Q75" i="9"/>
  <c r="F76" i="9"/>
  <c r="B76" i="9" s="1"/>
  <c r="Q57" i="9"/>
  <c r="B46" i="9"/>
  <c r="E47" i="9"/>
  <c r="T6" i="9"/>
  <c r="T13" i="9"/>
  <c r="B6" i="9"/>
  <c r="Q6" i="9"/>
  <c r="B13" i="9"/>
  <c r="F7" i="9"/>
  <c r="E7" i="9"/>
  <c r="F14" i="9"/>
  <c r="B572" i="9" l="1"/>
  <c r="Q589" i="9"/>
  <c r="O590" i="9"/>
  <c r="Q563" i="9"/>
  <c r="O376" i="9"/>
  <c r="Q375" i="9"/>
  <c r="F380" i="9"/>
  <c r="B379" i="9"/>
  <c r="T379" i="9"/>
  <c r="O200" i="9"/>
  <c r="Q199" i="9"/>
  <c r="T201" i="9"/>
  <c r="B201" i="9"/>
  <c r="F202" i="9"/>
  <c r="O127" i="9"/>
  <c r="Q126" i="9"/>
  <c r="T132" i="9"/>
  <c r="B132" i="9"/>
  <c r="F133" i="9"/>
  <c r="T174" i="9"/>
  <c r="Q174" i="9"/>
  <c r="F144" i="9"/>
  <c r="B144" i="9" s="1"/>
  <c r="T143" i="9"/>
  <c r="Q189" i="9"/>
  <c r="T112" i="9"/>
  <c r="B112" i="9"/>
  <c r="Q112" i="9"/>
  <c r="F113" i="9"/>
  <c r="E76" i="9"/>
  <c r="Q76" i="9"/>
  <c r="F77" i="9"/>
  <c r="B77" i="9" s="1"/>
  <c r="T76" i="9"/>
  <c r="Q60" i="9"/>
  <c r="Q58" i="9"/>
  <c r="E48" i="9"/>
  <c r="B47" i="9"/>
  <c r="T14" i="9"/>
  <c r="T7" i="9"/>
  <c r="B7" i="9"/>
  <c r="Q7" i="9"/>
  <c r="B14" i="9"/>
  <c r="F8" i="9"/>
  <c r="E8" i="9"/>
  <c r="E9" i="9" s="1"/>
  <c r="B9" i="9" l="1"/>
  <c r="E10" i="9"/>
  <c r="B574" i="9"/>
  <c r="B573" i="9"/>
  <c r="O591" i="9"/>
  <c r="Q590" i="9"/>
  <c r="Q564" i="9"/>
  <c r="O565" i="9"/>
  <c r="F381" i="9"/>
  <c r="T380" i="9"/>
  <c r="B380" i="9"/>
  <c r="O377" i="9"/>
  <c r="Q376" i="9"/>
  <c r="T202" i="9"/>
  <c r="B202" i="9"/>
  <c r="F203" i="9"/>
  <c r="O201" i="9"/>
  <c r="Q200" i="9"/>
  <c r="T133" i="9"/>
  <c r="B133" i="9"/>
  <c r="F134" i="9"/>
  <c r="Q190" i="9"/>
  <c r="O128" i="9"/>
  <c r="Q127" i="9"/>
  <c r="F145" i="9"/>
  <c r="B145" i="9" s="1"/>
  <c r="T144" i="9"/>
  <c r="T113" i="9"/>
  <c r="B113" i="9"/>
  <c r="Q113" i="9"/>
  <c r="F114" i="9"/>
  <c r="E77" i="9"/>
  <c r="F78" i="9"/>
  <c r="B78" i="9" s="1"/>
  <c r="T77" i="9"/>
  <c r="Q77" i="9"/>
  <c r="Q59" i="9"/>
  <c r="E49" i="9"/>
  <c r="B48" i="9"/>
  <c r="T8" i="9"/>
  <c r="B8" i="9"/>
  <c r="Q591" i="9" l="1"/>
  <c r="Q8" i="9"/>
  <c r="Q9" i="9"/>
  <c r="O566" i="9"/>
  <c r="O567" i="9" s="1"/>
  <c r="Q565" i="9"/>
  <c r="O378" i="9"/>
  <c r="Q377" i="9"/>
  <c r="T381" i="9"/>
  <c r="B381" i="9"/>
  <c r="F382" i="9"/>
  <c r="F204" i="9"/>
  <c r="B203" i="9"/>
  <c r="T203" i="9"/>
  <c r="O202" i="9"/>
  <c r="Q201" i="9"/>
  <c r="O129" i="9"/>
  <c r="Q128" i="9"/>
  <c r="T134" i="9"/>
  <c r="B134" i="9"/>
  <c r="Q191" i="9"/>
  <c r="T145" i="9"/>
  <c r="F146" i="9"/>
  <c r="B146" i="9" s="1"/>
  <c r="Q114" i="9"/>
  <c r="F115" i="9"/>
  <c r="T114" i="9"/>
  <c r="B114" i="9"/>
  <c r="E78" i="9"/>
  <c r="T78" i="9"/>
  <c r="Q78" i="9"/>
  <c r="F79" i="9"/>
  <c r="B79" i="9" s="1"/>
  <c r="Q63" i="9"/>
  <c r="Q61" i="9"/>
  <c r="B49" i="9"/>
  <c r="E50" i="9"/>
  <c r="B50" i="9" s="1"/>
  <c r="Q10" i="9"/>
  <c r="E11" i="9"/>
  <c r="O568" i="9" l="1"/>
  <c r="Q567" i="9"/>
  <c r="Q566" i="9"/>
  <c r="O379" i="9"/>
  <c r="Q378" i="9"/>
  <c r="T382" i="9"/>
  <c r="B382" i="9"/>
  <c r="F383" i="9"/>
  <c r="F205" i="9"/>
  <c r="T204" i="9"/>
  <c r="B204" i="9"/>
  <c r="O203" i="9"/>
  <c r="Q202" i="9"/>
  <c r="Q192" i="9"/>
  <c r="O130" i="9"/>
  <c r="Q129" i="9"/>
  <c r="T146" i="9"/>
  <c r="F147" i="9"/>
  <c r="B147" i="9" s="1"/>
  <c r="F116" i="9"/>
  <c r="T115" i="9"/>
  <c r="B115" i="9"/>
  <c r="Q115" i="9"/>
  <c r="E79" i="9"/>
  <c r="T79" i="9"/>
  <c r="Q79" i="9"/>
  <c r="F80" i="9"/>
  <c r="B80" i="9" s="1"/>
  <c r="Q67" i="9"/>
  <c r="Q62" i="9"/>
  <c r="Q11" i="9"/>
  <c r="E12" i="9"/>
  <c r="Q568" i="9" l="1"/>
  <c r="O569" i="9"/>
  <c r="F81" i="9"/>
  <c r="B81" i="9" s="1"/>
  <c r="F384" i="9"/>
  <c r="T383" i="9"/>
  <c r="B383" i="9"/>
  <c r="O380" i="9"/>
  <c r="Q379" i="9"/>
  <c r="O204" i="9"/>
  <c r="Q203" i="9"/>
  <c r="B205" i="9"/>
  <c r="F206" i="9"/>
  <c r="T205" i="9"/>
  <c r="F148" i="9"/>
  <c r="B148" i="9" s="1"/>
  <c r="T147" i="9"/>
  <c r="O131" i="9"/>
  <c r="Q130" i="9"/>
  <c r="T116" i="9"/>
  <c r="B116" i="9"/>
  <c r="Q116" i="9"/>
  <c r="F117" i="9"/>
  <c r="E80" i="9"/>
  <c r="E82" i="9" s="1"/>
  <c r="Q80" i="9"/>
  <c r="T80" i="9"/>
  <c r="Q64" i="9"/>
  <c r="Q12" i="9"/>
  <c r="E13" i="9"/>
  <c r="E81" i="9" l="1"/>
  <c r="B82" i="9"/>
  <c r="Q569" i="9"/>
  <c r="O570" i="9"/>
  <c r="Q81" i="9"/>
  <c r="Q65" i="9"/>
  <c r="O381" i="9"/>
  <c r="Q380" i="9"/>
  <c r="F385" i="9"/>
  <c r="T384" i="9"/>
  <c r="B384" i="9"/>
  <c r="O205" i="9"/>
  <c r="Q204" i="9"/>
  <c r="F207" i="9"/>
  <c r="T206" i="9"/>
  <c r="B206" i="9"/>
  <c r="O132" i="9"/>
  <c r="Q131" i="9"/>
  <c r="F149" i="9"/>
  <c r="B149" i="9" s="1"/>
  <c r="T148" i="9"/>
  <c r="T117" i="9"/>
  <c r="B117" i="9"/>
  <c r="Q117" i="9"/>
  <c r="F118" i="9"/>
  <c r="T81" i="9"/>
  <c r="Q13" i="9"/>
  <c r="E14" i="9"/>
  <c r="E15" i="9" s="1"/>
  <c r="B15" i="9" l="1"/>
  <c r="E16" i="9"/>
  <c r="Q570" i="9"/>
  <c r="O571" i="9"/>
  <c r="T385" i="9"/>
  <c r="B385" i="9"/>
  <c r="F386" i="9"/>
  <c r="O382" i="9"/>
  <c r="Q381" i="9"/>
  <c r="F208" i="9"/>
  <c r="T207" i="9"/>
  <c r="B207" i="9"/>
  <c r="O206" i="9"/>
  <c r="Q205" i="9"/>
  <c r="O133" i="9"/>
  <c r="Q132" i="9"/>
  <c r="T149" i="9"/>
  <c r="F150" i="9"/>
  <c r="B150" i="9" s="1"/>
  <c r="Q118" i="9"/>
  <c r="T118" i="9"/>
  <c r="B118" i="9"/>
  <c r="E83" i="9"/>
  <c r="T83" i="9"/>
  <c r="Q14" i="9" l="1"/>
  <c r="Q15" i="9"/>
  <c r="O572" i="9"/>
  <c r="Q571" i="9"/>
  <c r="T386" i="9"/>
  <c r="B386" i="9"/>
  <c r="F387" i="9"/>
  <c r="O383" i="9"/>
  <c r="Q382" i="9"/>
  <c r="O207" i="9"/>
  <c r="Q206" i="9"/>
  <c r="F209" i="9"/>
  <c r="T208" i="9"/>
  <c r="B208" i="9"/>
  <c r="O134" i="9"/>
  <c r="O135" i="9" s="1"/>
  <c r="Q133" i="9"/>
  <c r="T150" i="9"/>
  <c r="F151" i="9"/>
  <c r="B151" i="9" s="1"/>
  <c r="T84" i="9"/>
  <c r="Q84" i="9"/>
  <c r="E84" i="9"/>
  <c r="Q16" i="9"/>
  <c r="E17" i="9"/>
  <c r="O136" i="9" l="1"/>
  <c r="O137" i="9" s="1"/>
  <c r="Q135" i="9"/>
  <c r="O573" i="9"/>
  <c r="Q572" i="9"/>
  <c r="O384" i="9"/>
  <c r="Q383" i="9"/>
  <c r="F388" i="9"/>
  <c r="T387" i="9"/>
  <c r="B387" i="9"/>
  <c r="O208" i="9"/>
  <c r="Q207" i="9"/>
  <c r="T209" i="9"/>
  <c r="B209" i="9"/>
  <c r="F210" i="9"/>
  <c r="F152" i="9"/>
  <c r="B152" i="9" s="1"/>
  <c r="T151" i="9"/>
  <c r="Q134" i="9"/>
  <c r="Q17" i="9"/>
  <c r="Q573" i="9" l="1"/>
  <c r="O574" i="9"/>
  <c r="Q574" i="9" s="1"/>
  <c r="O385" i="9"/>
  <c r="Q384" i="9"/>
  <c r="F389" i="9"/>
  <c r="T388" i="9"/>
  <c r="B388" i="9"/>
  <c r="T210" i="9"/>
  <c r="B210" i="9"/>
  <c r="F211" i="9"/>
  <c r="O209" i="9"/>
  <c r="Q208" i="9"/>
  <c r="Q136" i="9"/>
  <c r="F153" i="9"/>
  <c r="B153" i="9" s="1"/>
  <c r="T152" i="9"/>
  <c r="T389" i="9" l="1"/>
  <c r="B389" i="9"/>
  <c r="F390" i="9"/>
  <c r="O386" i="9"/>
  <c r="Q385" i="9"/>
  <c r="O210" i="9"/>
  <c r="Q209" i="9"/>
  <c r="T211" i="9"/>
  <c r="B211" i="9"/>
  <c r="F212" i="9"/>
  <c r="O138" i="9"/>
  <c r="Q137" i="9"/>
  <c r="T153" i="9"/>
  <c r="F154" i="9"/>
  <c r="B154" i="9" s="1"/>
  <c r="Q18" i="9"/>
  <c r="Q20" i="9"/>
  <c r="O387" i="9" l="1"/>
  <c r="Q386" i="9"/>
  <c r="T390" i="9"/>
  <c r="B390" i="9"/>
  <c r="F391" i="9"/>
  <c r="O211" i="9"/>
  <c r="Q210" i="9"/>
  <c r="F213" i="9"/>
  <c r="T212" i="9"/>
  <c r="B212" i="9"/>
  <c r="T154" i="9"/>
  <c r="F155" i="9"/>
  <c r="B155" i="9" s="1"/>
  <c r="O139" i="9"/>
  <c r="Q138" i="9"/>
  <c r="Q19" i="9"/>
  <c r="O576" i="9" l="1"/>
  <c r="Q575" i="9"/>
  <c r="O388" i="9"/>
  <c r="Q387" i="9"/>
  <c r="F392" i="9"/>
  <c r="B391" i="9"/>
  <c r="T391" i="9"/>
  <c r="O212" i="9"/>
  <c r="Q211" i="9"/>
  <c r="B213" i="9"/>
  <c r="F214" i="9"/>
  <c r="T213" i="9"/>
  <c r="F156" i="9"/>
  <c r="B156" i="9" s="1"/>
  <c r="T155" i="9"/>
  <c r="O140" i="9"/>
  <c r="Q139" i="9"/>
  <c r="Q26" i="9"/>
  <c r="Q25" i="9"/>
  <c r="Q21" i="9"/>
  <c r="O577" i="9" l="1"/>
  <c r="Q576" i="9"/>
  <c r="F393" i="9"/>
  <c r="T392" i="9"/>
  <c r="B392" i="9"/>
  <c r="O389" i="9"/>
  <c r="Q388" i="9"/>
  <c r="F215" i="9"/>
  <c r="T214" i="9"/>
  <c r="B214" i="9"/>
  <c r="O213" i="9"/>
  <c r="Q212" i="9"/>
  <c r="F157" i="9"/>
  <c r="B157" i="9" s="1"/>
  <c r="T156" i="9"/>
  <c r="O141" i="9"/>
  <c r="Q140" i="9"/>
  <c r="Q22" i="9"/>
  <c r="O27" i="9"/>
  <c r="Q27" i="9" s="1"/>
  <c r="Q577" i="9" l="1"/>
  <c r="O578" i="9"/>
  <c r="Q578" i="9" s="1"/>
  <c r="O390" i="9"/>
  <c r="Q389" i="9"/>
  <c r="T393" i="9"/>
  <c r="B393" i="9"/>
  <c r="F394" i="9"/>
  <c r="F216" i="9"/>
  <c r="T215" i="9"/>
  <c r="B215" i="9"/>
  <c r="O214" i="9"/>
  <c r="Q213" i="9"/>
  <c r="O142" i="9"/>
  <c r="Q141" i="9"/>
  <c r="T157" i="9"/>
  <c r="F158" i="9"/>
  <c r="B158" i="9" s="1"/>
  <c r="O28" i="9"/>
  <c r="Q28" i="9" s="1"/>
  <c r="Q23" i="9"/>
  <c r="O391" i="9" l="1"/>
  <c r="Q390" i="9"/>
  <c r="T394" i="9"/>
  <c r="B394" i="9"/>
  <c r="F395" i="9"/>
  <c r="O215" i="9"/>
  <c r="Q214" i="9"/>
  <c r="F217" i="9"/>
  <c r="T216" i="9"/>
  <c r="B216" i="9"/>
  <c r="O143" i="9"/>
  <c r="Q142" i="9"/>
  <c r="T158" i="9"/>
  <c r="Q24" i="9"/>
  <c r="O29" i="9"/>
  <c r="F396" i="9" l="1"/>
  <c r="T395" i="9"/>
  <c r="B395" i="9"/>
  <c r="O392" i="9"/>
  <c r="Q391" i="9"/>
  <c r="T217" i="9"/>
  <c r="B217" i="9"/>
  <c r="F218" i="9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O393" i="9" l="1"/>
  <c r="Q392" i="9"/>
  <c r="F397" i="9"/>
  <c r="T396" i="9"/>
  <c r="B396" i="9"/>
  <c r="T218" i="9"/>
  <c r="B218" i="9"/>
  <c r="F219" i="9"/>
  <c r="O217" i="9"/>
  <c r="Q216" i="9"/>
  <c r="O145" i="9"/>
  <c r="Q144" i="9"/>
  <c r="Q30" i="9"/>
  <c r="T397" i="9" l="1"/>
  <c r="B397" i="9"/>
  <c r="F398" i="9"/>
  <c r="O394" i="9"/>
  <c r="Q393" i="9"/>
  <c r="T219" i="9"/>
  <c r="B219" i="9"/>
  <c r="F220" i="9"/>
  <c r="O218" i="9"/>
  <c r="Q217" i="9"/>
  <c r="O146" i="9"/>
  <c r="Q145" i="9"/>
  <c r="Q31" i="9"/>
  <c r="T398" i="9" l="1"/>
  <c r="B398" i="9"/>
  <c r="F399" i="9"/>
  <c r="O395" i="9"/>
  <c r="Q394" i="9"/>
  <c r="O219" i="9"/>
  <c r="Q218" i="9"/>
  <c r="F221" i="9"/>
  <c r="T220" i="9"/>
  <c r="B220" i="9"/>
  <c r="O147" i="9"/>
  <c r="Q146" i="9"/>
  <c r="O396" i="9" l="1"/>
  <c r="Q395" i="9"/>
  <c r="F400" i="9"/>
  <c r="T399" i="9"/>
  <c r="B399" i="9"/>
  <c r="B221" i="9"/>
  <c r="F222" i="9"/>
  <c r="T221" i="9"/>
  <c r="O220" i="9"/>
  <c r="Q219" i="9"/>
  <c r="O148" i="9"/>
  <c r="Q147" i="9"/>
  <c r="Q32" i="9"/>
  <c r="O397" i="9" l="1"/>
  <c r="Q396" i="9"/>
  <c r="F401" i="9"/>
  <c r="T400" i="9"/>
  <c r="B400" i="9"/>
  <c r="F223" i="9"/>
  <c r="T222" i="9"/>
  <c r="B222" i="9"/>
  <c r="O221" i="9"/>
  <c r="Q220" i="9"/>
  <c r="O149" i="9"/>
  <c r="Q148" i="9"/>
  <c r="Q33" i="9"/>
  <c r="T401" i="9" l="1"/>
  <c r="B401" i="9"/>
  <c r="F402" i="9"/>
  <c r="O398" i="9"/>
  <c r="Q397" i="9"/>
  <c r="O222" i="9"/>
  <c r="Q221" i="9"/>
  <c r="F224" i="9"/>
  <c r="T223" i="9"/>
  <c r="B223" i="9"/>
  <c r="O150" i="9"/>
  <c r="Q149" i="9"/>
  <c r="Q34" i="9"/>
  <c r="Q36" i="9"/>
  <c r="O399" i="9" l="1"/>
  <c r="Q398" i="9"/>
  <c r="T402" i="9"/>
  <c r="B402" i="9"/>
  <c r="F403" i="9"/>
  <c r="F225" i="9"/>
  <c r="T224" i="9"/>
  <c r="B224" i="9"/>
  <c r="O223" i="9"/>
  <c r="Q222" i="9"/>
  <c r="O151" i="9"/>
  <c r="Q150" i="9"/>
  <c r="Q35" i="9"/>
  <c r="O40" i="9"/>
  <c r="Q40" i="9" s="1"/>
  <c r="O400" i="9" l="1"/>
  <c r="Q399" i="9"/>
  <c r="F404" i="9"/>
  <c r="T403" i="9"/>
  <c r="B403" i="9"/>
  <c r="O224" i="9"/>
  <c r="Q223" i="9"/>
  <c r="T225" i="9"/>
  <c r="B225" i="9"/>
  <c r="F226" i="9"/>
  <c r="O152" i="9"/>
  <c r="Q151" i="9"/>
  <c r="O41" i="9"/>
  <c r="Q41" i="9" s="1"/>
  <c r="Q37" i="9"/>
  <c r="F405" i="9" l="1"/>
  <c r="T404" i="9"/>
  <c r="B404" i="9"/>
  <c r="O401" i="9"/>
  <c r="Q400" i="9"/>
  <c r="T226" i="9"/>
  <c r="B226" i="9"/>
  <c r="F227" i="9"/>
  <c r="O225" i="9"/>
  <c r="Q224" i="9"/>
  <c r="O153" i="9"/>
  <c r="Q152" i="9"/>
  <c r="O39" i="9"/>
  <c r="O42" i="9"/>
  <c r="Q42" i="9" s="1"/>
  <c r="Q38" i="9"/>
  <c r="T405" i="9" l="1"/>
  <c r="B405" i="9"/>
  <c r="F406" i="9"/>
  <c r="O402" i="9"/>
  <c r="Q401" i="9"/>
  <c r="O226" i="9"/>
  <c r="Q225" i="9"/>
  <c r="T227" i="9"/>
  <c r="B227" i="9"/>
  <c r="F228" i="9"/>
  <c r="O154" i="9"/>
  <c r="Q153" i="9"/>
  <c r="Q39" i="9"/>
  <c r="O43" i="9"/>
  <c r="T406" i="9" l="1"/>
  <c r="B406" i="9"/>
  <c r="F407" i="9"/>
  <c r="O403" i="9"/>
  <c r="Q402" i="9"/>
  <c r="F229" i="9"/>
  <c r="T228" i="9"/>
  <c r="B228" i="9"/>
  <c r="O227" i="9"/>
  <c r="Q226" i="9"/>
  <c r="O155" i="9"/>
  <c r="Q154" i="9"/>
  <c r="O44" i="9"/>
  <c r="Q43" i="9"/>
  <c r="O404" i="9" l="1"/>
  <c r="Q403" i="9"/>
  <c r="T407" i="9"/>
  <c r="F408" i="9"/>
  <c r="B407" i="9"/>
  <c r="B229" i="9"/>
  <c r="F230" i="9"/>
  <c r="T229" i="9"/>
  <c r="O228" i="9"/>
  <c r="Q227" i="9"/>
  <c r="O156" i="9"/>
  <c r="Q155" i="9"/>
  <c r="O45" i="9"/>
  <c r="Q44" i="9"/>
  <c r="F409" i="9" l="1"/>
  <c r="T408" i="9"/>
  <c r="B408" i="9"/>
  <c r="O405" i="9"/>
  <c r="Q404" i="9"/>
  <c r="F231" i="9"/>
  <c r="T230" i="9"/>
  <c r="B230" i="9"/>
  <c r="O229" i="9"/>
  <c r="Q228" i="9"/>
  <c r="O157" i="9"/>
  <c r="Q156" i="9"/>
  <c r="O46" i="9"/>
  <c r="Q45" i="9"/>
  <c r="T409" i="9" l="1"/>
  <c r="B409" i="9"/>
  <c r="F410" i="9"/>
  <c r="O406" i="9"/>
  <c r="Q405" i="9"/>
  <c r="O230" i="9"/>
  <c r="Q229" i="9"/>
  <c r="F232" i="9"/>
  <c r="T231" i="9"/>
  <c r="B231" i="9"/>
  <c r="O158" i="9"/>
  <c r="Q158" i="9" s="1"/>
  <c r="Q157" i="9"/>
  <c r="O47" i="9"/>
  <c r="Q46" i="9"/>
  <c r="T410" i="9" l="1"/>
  <c r="B410" i="9"/>
  <c r="F411" i="9"/>
  <c r="O407" i="9"/>
  <c r="Q406" i="9"/>
  <c r="O231" i="9"/>
  <c r="Q230" i="9"/>
  <c r="F233" i="9"/>
  <c r="T232" i="9"/>
  <c r="B232" i="9"/>
  <c r="Q47" i="9"/>
  <c r="O48" i="9"/>
  <c r="B411" i="9" l="1"/>
  <c r="F412" i="9"/>
  <c r="T411" i="9"/>
  <c r="O408" i="9"/>
  <c r="Q407" i="9"/>
  <c r="T233" i="9"/>
  <c r="B233" i="9"/>
  <c r="F234" i="9"/>
  <c r="O232" i="9"/>
  <c r="Q231" i="9"/>
  <c r="Q48" i="9"/>
  <c r="O49" i="9"/>
  <c r="F413" i="9" l="1"/>
  <c r="T412" i="9"/>
  <c r="B412" i="9"/>
  <c r="O409" i="9"/>
  <c r="Q408" i="9"/>
  <c r="O233" i="9"/>
  <c r="Q232" i="9"/>
  <c r="T234" i="9"/>
  <c r="B234" i="9"/>
  <c r="F235" i="9"/>
  <c r="O50" i="9"/>
  <c r="Q50" i="9" s="1"/>
  <c r="Q49" i="9"/>
  <c r="O410" i="9" l="1"/>
  <c r="Q409" i="9"/>
  <c r="T413" i="9"/>
  <c r="B413" i="9"/>
  <c r="F414" i="9"/>
  <c r="T235" i="9"/>
  <c r="B235" i="9"/>
  <c r="F236" i="9"/>
  <c r="O234" i="9"/>
  <c r="Q233" i="9"/>
  <c r="T414" i="9" l="1"/>
  <c r="B414" i="9"/>
  <c r="F415" i="9"/>
  <c r="O411" i="9"/>
  <c r="Q410" i="9"/>
  <c r="F237" i="9"/>
  <c r="T236" i="9"/>
  <c r="B236" i="9"/>
  <c r="O235" i="9"/>
  <c r="Q234" i="9"/>
  <c r="O412" i="9" l="1"/>
  <c r="Q411" i="9"/>
  <c r="F416" i="9"/>
  <c r="B415" i="9"/>
  <c r="T415" i="9"/>
  <c r="B237" i="9"/>
  <c r="F238" i="9"/>
  <c r="T237" i="9"/>
  <c r="O236" i="9"/>
  <c r="Q235" i="9"/>
  <c r="F417" i="9" l="1"/>
  <c r="T416" i="9"/>
  <c r="B416" i="9"/>
  <c r="O413" i="9"/>
  <c r="Q412" i="9"/>
  <c r="F239" i="9"/>
  <c r="T238" i="9"/>
  <c r="B238" i="9"/>
  <c r="O237" i="9"/>
  <c r="Q236" i="9"/>
  <c r="O414" i="9" l="1"/>
  <c r="Q413" i="9"/>
  <c r="T417" i="9"/>
  <c r="B417" i="9"/>
  <c r="F418" i="9"/>
  <c r="O238" i="9"/>
  <c r="Q237" i="9"/>
  <c r="F240" i="9"/>
  <c r="T239" i="9"/>
  <c r="B239" i="9"/>
  <c r="T418" i="9" l="1"/>
  <c r="B418" i="9"/>
  <c r="F419" i="9"/>
  <c r="O415" i="9"/>
  <c r="Q414" i="9"/>
  <c r="F241" i="9"/>
  <c r="T240" i="9"/>
  <c r="B240" i="9"/>
  <c r="O239" i="9"/>
  <c r="Q238" i="9"/>
  <c r="O416" i="9" l="1"/>
  <c r="Q415" i="9"/>
  <c r="B419" i="9"/>
  <c r="F420" i="9"/>
  <c r="T419" i="9"/>
  <c r="O240" i="9"/>
  <c r="Q239" i="9"/>
  <c r="T241" i="9"/>
  <c r="B241" i="9"/>
  <c r="F242" i="9"/>
  <c r="F421" i="9" l="1"/>
  <c r="T420" i="9"/>
  <c r="B420" i="9"/>
  <c r="O417" i="9"/>
  <c r="Q416" i="9"/>
  <c r="O241" i="9"/>
  <c r="Q240" i="9"/>
  <c r="T242" i="9"/>
  <c r="B242" i="9"/>
  <c r="F243" i="9"/>
  <c r="O418" i="9" l="1"/>
  <c r="Q417" i="9"/>
  <c r="T421" i="9"/>
  <c r="B421" i="9"/>
  <c r="F422" i="9"/>
  <c r="T243" i="9"/>
  <c r="B243" i="9"/>
  <c r="F244" i="9"/>
  <c r="O242" i="9"/>
  <c r="Q241" i="9"/>
  <c r="O419" i="9" l="1"/>
  <c r="Q418" i="9"/>
  <c r="T422" i="9"/>
  <c r="B422" i="9"/>
  <c r="F423" i="9"/>
  <c r="F245" i="9"/>
  <c r="T244" i="9"/>
  <c r="B244" i="9"/>
  <c r="O243" i="9"/>
  <c r="Q242" i="9"/>
  <c r="O420" i="9" l="1"/>
  <c r="Q419" i="9"/>
  <c r="F424" i="9"/>
  <c r="B423" i="9"/>
  <c r="T423" i="9"/>
  <c r="B245" i="9"/>
  <c r="F246" i="9"/>
  <c r="T245" i="9"/>
  <c r="O244" i="9"/>
  <c r="Q243" i="9"/>
  <c r="F425" i="9" l="1"/>
  <c r="T424" i="9"/>
  <c r="B424" i="9"/>
  <c r="O421" i="9"/>
  <c r="Q420" i="9"/>
  <c r="F247" i="9"/>
  <c r="T246" i="9"/>
  <c r="B246" i="9"/>
  <c r="O245" i="9"/>
  <c r="Q244" i="9"/>
  <c r="O422" i="9" l="1"/>
  <c r="Q421" i="9"/>
  <c r="F426" i="9"/>
  <c r="T425" i="9"/>
  <c r="B425" i="9"/>
  <c r="O246" i="9"/>
  <c r="Q245" i="9"/>
  <c r="F248" i="9"/>
  <c r="T247" i="9"/>
  <c r="B247" i="9"/>
  <c r="T426" i="9" l="1"/>
  <c r="B426" i="9"/>
  <c r="F427" i="9"/>
  <c r="O423" i="9"/>
  <c r="Q422" i="9"/>
  <c r="F249" i="9"/>
  <c r="T248" i="9"/>
  <c r="B248" i="9"/>
  <c r="O247" i="9"/>
  <c r="Q246" i="9"/>
  <c r="O424" i="9" l="1"/>
  <c r="Q423" i="9"/>
  <c r="T427" i="9"/>
  <c r="F428" i="9"/>
  <c r="B427" i="9"/>
  <c r="O248" i="9"/>
  <c r="Q247" i="9"/>
  <c r="T249" i="9"/>
  <c r="B249" i="9"/>
  <c r="F250" i="9"/>
  <c r="F429" i="9" l="1"/>
  <c r="B428" i="9"/>
  <c r="T428" i="9"/>
  <c r="O425" i="9"/>
  <c r="Q424" i="9"/>
  <c r="T250" i="9"/>
  <c r="B250" i="9"/>
  <c r="F251" i="9"/>
  <c r="O249" i="9"/>
  <c r="Q248" i="9"/>
  <c r="O426" i="9" l="1"/>
  <c r="Q425" i="9"/>
  <c r="F430" i="9"/>
  <c r="T429" i="9"/>
  <c r="B429" i="9"/>
  <c r="T251" i="9"/>
  <c r="B251" i="9"/>
  <c r="F252" i="9"/>
  <c r="O250" i="9"/>
  <c r="Q249" i="9"/>
  <c r="T430" i="9" l="1"/>
  <c r="F431" i="9"/>
  <c r="B430" i="9"/>
  <c r="O427" i="9"/>
  <c r="Q426" i="9"/>
  <c r="F253" i="9"/>
  <c r="B252" i="9"/>
  <c r="T252" i="9"/>
  <c r="O251" i="9"/>
  <c r="Q250" i="9"/>
  <c r="T431" i="9" l="1"/>
  <c r="B431" i="9"/>
  <c r="F432" i="9"/>
  <c r="O428" i="9"/>
  <c r="Q427" i="9"/>
  <c r="T253" i="9"/>
  <c r="B253" i="9"/>
  <c r="F254" i="9"/>
  <c r="O252" i="9"/>
  <c r="Q251" i="9"/>
  <c r="F433" i="9" l="1"/>
  <c r="B432" i="9"/>
  <c r="T432" i="9"/>
  <c r="O429" i="9"/>
  <c r="Q428" i="9"/>
  <c r="F255" i="9"/>
  <c r="T254" i="9"/>
  <c r="B254" i="9"/>
  <c r="O253" i="9"/>
  <c r="Q252" i="9"/>
  <c r="O430" i="9" l="1"/>
  <c r="Q429" i="9"/>
  <c r="F434" i="9"/>
  <c r="T433" i="9"/>
  <c r="B433" i="9"/>
  <c r="O254" i="9"/>
  <c r="Q253" i="9"/>
  <c r="F256" i="9"/>
  <c r="T255" i="9"/>
  <c r="B255" i="9"/>
  <c r="T434" i="9" l="1"/>
  <c r="B434" i="9"/>
  <c r="F435" i="9"/>
  <c r="O431" i="9"/>
  <c r="Q430" i="9"/>
  <c r="F257" i="9"/>
  <c r="T256" i="9"/>
  <c r="B256" i="9"/>
  <c r="O255" i="9"/>
  <c r="Q254" i="9"/>
  <c r="T435" i="9" l="1"/>
  <c r="B435" i="9"/>
  <c r="F436" i="9"/>
  <c r="O432" i="9"/>
  <c r="Q431" i="9"/>
  <c r="T257" i="9"/>
  <c r="B257" i="9"/>
  <c r="F258" i="9"/>
  <c r="O256" i="9"/>
  <c r="Q255" i="9"/>
  <c r="F437" i="9" l="1"/>
  <c r="T436" i="9"/>
  <c r="B436" i="9"/>
  <c r="O433" i="9"/>
  <c r="Q432" i="9"/>
  <c r="T258" i="9"/>
  <c r="B258" i="9"/>
  <c r="F259" i="9"/>
  <c r="O257" i="9"/>
  <c r="Q256" i="9"/>
  <c r="O434" i="9" l="1"/>
  <c r="Q433" i="9"/>
  <c r="F438" i="9"/>
  <c r="T437" i="9"/>
  <c r="B437" i="9"/>
  <c r="T259" i="9"/>
  <c r="B259" i="9"/>
  <c r="F260" i="9"/>
  <c r="O258" i="9"/>
  <c r="Q257" i="9"/>
  <c r="T438" i="9" l="1"/>
  <c r="B438" i="9"/>
  <c r="F439" i="9"/>
  <c r="O435" i="9"/>
  <c r="Q434" i="9"/>
  <c r="F261" i="9"/>
  <c r="B260" i="9"/>
  <c r="T260" i="9"/>
  <c r="O259" i="9"/>
  <c r="Q258" i="9"/>
  <c r="O436" i="9" l="1"/>
  <c r="Q435" i="9"/>
  <c r="T439" i="9"/>
  <c r="B439" i="9"/>
  <c r="F440" i="9"/>
  <c r="T261" i="9"/>
  <c r="B261" i="9"/>
  <c r="F262" i="9"/>
  <c r="O260" i="9"/>
  <c r="Q259" i="9"/>
  <c r="F441" i="9" l="1"/>
  <c r="T440" i="9"/>
  <c r="B440" i="9"/>
  <c r="O437" i="9"/>
  <c r="Q436" i="9"/>
  <c r="T262" i="9"/>
  <c r="F263" i="9"/>
  <c r="B262" i="9"/>
  <c r="O261" i="9"/>
  <c r="Q260" i="9"/>
  <c r="O438" i="9" l="1"/>
  <c r="Q437" i="9"/>
  <c r="F442" i="9"/>
  <c r="T441" i="9"/>
  <c r="B441" i="9"/>
  <c r="T263" i="9"/>
  <c r="F264" i="9"/>
  <c r="B263" i="9"/>
  <c r="O262" i="9"/>
  <c r="Q261" i="9"/>
  <c r="T442" i="9" l="1"/>
  <c r="B442" i="9"/>
  <c r="F443" i="9"/>
  <c r="O439" i="9"/>
  <c r="Q438" i="9"/>
  <c r="B264" i="9"/>
  <c r="T264" i="9"/>
  <c r="F265" i="9"/>
  <c r="O263" i="9"/>
  <c r="Q262" i="9"/>
  <c r="T443" i="9" l="1"/>
  <c r="B443" i="9"/>
  <c r="F444" i="9"/>
  <c r="O440" i="9"/>
  <c r="Q439" i="9"/>
  <c r="F266" i="9"/>
  <c r="T265" i="9"/>
  <c r="B265" i="9"/>
  <c r="O264" i="9"/>
  <c r="Q263" i="9"/>
  <c r="F445" i="9" l="1"/>
  <c r="T444" i="9"/>
  <c r="B444" i="9"/>
  <c r="O441" i="9"/>
  <c r="Q440" i="9"/>
  <c r="F267" i="9"/>
  <c r="T266" i="9"/>
  <c r="B266" i="9"/>
  <c r="O265" i="9"/>
  <c r="Q264" i="9"/>
  <c r="O442" i="9" l="1"/>
  <c r="Q441" i="9"/>
  <c r="F446" i="9"/>
  <c r="T445" i="9"/>
  <c r="B445" i="9"/>
  <c r="O266" i="9"/>
  <c r="Q265" i="9"/>
  <c r="F268" i="9"/>
  <c r="T267" i="9"/>
  <c r="B267" i="9"/>
  <c r="T446" i="9" l="1"/>
  <c r="B446" i="9"/>
  <c r="F447" i="9"/>
  <c r="O443" i="9"/>
  <c r="Q442" i="9"/>
  <c r="F269" i="9"/>
  <c r="T268" i="9"/>
  <c r="B268" i="9"/>
  <c r="O267" i="9"/>
  <c r="Q266" i="9"/>
  <c r="T447" i="9" l="1"/>
  <c r="B447" i="9"/>
  <c r="F448" i="9"/>
  <c r="O444" i="9"/>
  <c r="Q443" i="9"/>
  <c r="O268" i="9"/>
  <c r="Q267" i="9"/>
  <c r="T269" i="9"/>
  <c r="B269" i="9"/>
  <c r="F270" i="9"/>
  <c r="O445" i="9" l="1"/>
  <c r="Q444" i="9"/>
  <c r="F449" i="9"/>
  <c r="T448" i="9"/>
  <c r="B448" i="9"/>
  <c r="O269" i="9"/>
  <c r="Q268" i="9"/>
  <c r="T270" i="9"/>
  <c r="B270" i="9"/>
  <c r="F271" i="9"/>
  <c r="F450" i="9" l="1"/>
  <c r="T449" i="9"/>
  <c r="B449" i="9"/>
  <c r="O446" i="9"/>
  <c r="Q445" i="9"/>
  <c r="T271" i="9"/>
  <c r="B271" i="9"/>
  <c r="F272" i="9"/>
  <c r="O270" i="9"/>
  <c r="Q269" i="9"/>
  <c r="O447" i="9" l="1"/>
  <c r="Q446" i="9"/>
  <c r="T450" i="9"/>
  <c r="B450" i="9"/>
  <c r="F451" i="9"/>
  <c r="B272" i="9"/>
  <c r="T272" i="9"/>
  <c r="F273" i="9"/>
  <c r="O271" i="9"/>
  <c r="Q270" i="9"/>
  <c r="T451" i="9" l="1"/>
  <c r="B451" i="9"/>
  <c r="F452" i="9"/>
  <c r="O448" i="9"/>
  <c r="Q447" i="9"/>
  <c r="F274" i="9"/>
  <c r="T273" i="9"/>
  <c r="B273" i="9"/>
  <c r="O272" i="9"/>
  <c r="Q271" i="9"/>
  <c r="F453" i="9" l="1"/>
  <c r="T452" i="9"/>
  <c r="B452" i="9"/>
  <c r="O449" i="9"/>
  <c r="Q448" i="9"/>
  <c r="F275" i="9"/>
  <c r="T274" i="9"/>
  <c r="B274" i="9"/>
  <c r="O273" i="9"/>
  <c r="Q272" i="9"/>
  <c r="O450" i="9" l="1"/>
  <c r="Q449" i="9"/>
  <c r="F454" i="9"/>
  <c r="T453" i="9"/>
  <c r="B453" i="9"/>
  <c r="O274" i="9"/>
  <c r="Q273" i="9"/>
  <c r="F276" i="9"/>
  <c r="B275" i="9"/>
  <c r="T275" i="9"/>
  <c r="T454" i="9" l="1"/>
  <c r="B454" i="9"/>
  <c r="F455" i="9"/>
  <c r="O451" i="9"/>
  <c r="Q450" i="9"/>
  <c r="F277" i="9"/>
  <c r="T276" i="9"/>
  <c r="B276" i="9"/>
  <c r="O275" i="9"/>
  <c r="Q274" i="9"/>
  <c r="O452" i="9" l="1"/>
  <c r="Q451" i="9"/>
  <c r="T455" i="9"/>
  <c r="B455" i="9"/>
  <c r="F456" i="9"/>
  <c r="O276" i="9"/>
  <c r="Q275" i="9"/>
  <c r="F278" i="9"/>
  <c r="T277" i="9"/>
  <c r="B277" i="9"/>
  <c r="F457" i="9" l="1"/>
  <c r="T456" i="9"/>
  <c r="B456" i="9"/>
  <c r="O453" i="9"/>
  <c r="Q452" i="9"/>
  <c r="T278" i="9"/>
  <c r="B278" i="9"/>
  <c r="F279" i="9"/>
  <c r="O277" i="9"/>
  <c r="Q276" i="9"/>
  <c r="O454" i="9" l="1"/>
  <c r="Q453" i="9"/>
  <c r="F458" i="9"/>
  <c r="T457" i="9"/>
  <c r="B457" i="9"/>
  <c r="T279" i="9"/>
  <c r="B279" i="9"/>
  <c r="F280" i="9"/>
  <c r="O278" i="9"/>
  <c r="Q277" i="9"/>
  <c r="T458" i="9" l="1"/>
  <c r="B458" i="9"/>
  <c r="F459" i="9"/>
  <c r="O455" i="9"/>
  <c r="Q454" i="9"/>
  <c r="T280" i="9"/>
  <c r="B280" i="9"/>
  <c r="F281" i="9"/>
  <c r="O279" i="9"/>
  <c r="Q278" i="9"/>
  <c r="T459" i="9" l="1"/>
  <c r="B459" i="9"/>
  <c r="F460" i="9"/>
  <c r="O456" i="9"/>
  <c r="Q455" i="9"/>
  <c r="F282" i="9"/>
  <c r="B281" i="9"/>
  <c r="T281" i="9"/>
  <c r="O280" i="9"/>
  <c r="Q279" i="9"/>
  <c r="F461" i="9" l="1"/>
  <c r="T460" i="9"/>
  <c r="B460" i="9"/>
  <c r="O457" i="9"/>
  <c r="Q456" i="9"/>
  <c r="F283" i="9"/>
  <c r="T282" i="9"/>
  <c r="B282" i="9"/>
  <c r="O281" i="9"/>
  <c r="Q280" i="9"/>
  <c r="O458" i="9" l="1"/>
  <c r="Q457" i="9"/>
  <c r="F462" i="9"/>
  <c r="T461" i="9"/>
  <c r="B461" i="9"/>
  <c r="O282" i="9"/>
  <c r="Q281" i="9"/>
  <c r="F284" i="9"/>
  <c r="T283" i="9"/>
  <c r="B283" i="9"/>
  <c r="T462" i="9" l="1"/>
  <c r="B462" i="9"/>
  <c r="F463" i="9"/>
  <c r="O459" i="9"/>
  <c r="Q458" i="9"/>
  <c r="F285" i="9"/>
  <c r="T284" i="9"/>
  <c r="B284" i="9"/>
  <c r="O283" i="9"/>
  <c r="Q282" i="9"/>
  <c r="O460" i="9" l="1"/>
  <c r="Q459" i="9"/>
  <c r="T463" i="9"/>
  <c r="B463" i="9"/>
  <c r="F464" i="9"/>
  <c r="F286" i="9"/>
  <c r="T285" i="9"/>
  <c r="B285" i="9"/>
  <c r="O284" i="9"/>
  <c r="Q283" i="9"/>
  <c r="F465" i="9" l="1"/>
  <c r="T464" i="9"/>
  <c r="B464" i="9"/>
  <c r="O461" i="9"/>
  <c r="Q460" i="9"/>
  <c r="T286" i="9"/>
  <c r="B286" i="9"/>
  <c r="F287" i="9"/>
  <c r="O285" i="9"/>
  <c r="Q284" i="9"/>
  <c r="O462" i="9" l="1"/>
  <c r="Q461" i="9"/>
  <c r="F466" i="9"/>
  <c r="T465" i="9"/>
  <c r="B465" i="9"/>
  <c r="T287" i="9"/>
  <c r="B287" i="9"/>
  <c r="F288" i="9"/>
  <c r="O286" i="9"/>
  <c r="Q285" i="9"/>
  <c r="T466" i="9" l="1"/>
  <c r="B466" i="9"/>
  <c r="F467" i="9"/>
  <c r="O463" i="9"/>
  <c r="Q462" i="9"/>
  <c r="O287" i="9"/>
  <c r="Q286" i="9"/>
  <c r="T288" i="9"/>
  <c r="B288" i="9"/>
  <c r="F289" i="9"/>
  <c r="O464" i="9" l="1"/>
  <c r="Q463" i="9"/>
  <c r="T467" i="9"/>
  <c r="B467" i="9"/>
  <c r="F468" i="9"/>
  <c r="F290" i="9"/>
  <c r="B289" i="9"/>
  <c r="T289" i="9"/>
  <c r="O288" i="9"/>
  <c r="Q287" i="9"/>
  <c r="F469" i="9" l="1"/>
  <c r="T468" i="9"/>
  <c r="B468" i="9"/>
  <c r="O465" i="9"/>
  <c r="Q464" i="9"/>
  <c r="F291" i="9"/>
  <c r="T290" i="9"/>
  <c r="B290" i="9"/>
  <c r="O289" i="9"/>
  <c r="Q288" i="9"/>
  <c r="O466" i="9" l="1"/>
  <c r="Q465" i="9"/>
  <c r="F470" i="9"/>
  <c r="T469" i="9"/>
  <c r="B469" i="9"/>
  <c r="O290" i="9"/>
  <c r="Q289" i="9"/>
  <c r="F292" i="9"/>
  <c r="T291" i="9"/>
  <c r="B291" i="9"/>
  <c r="T470" i="9" l="1"/>
  <c r="B470" i="9"/>
  <c r="F471" i="9"/>
  <c r="O467" i="9"/>
  <c r="Q466" i="9"/>
  <c r="F293" i="9"/>
  <c r="T292" i="9"/>
  <c r="B292" i="9"/>
  <c r="O291" i="9"/>
  <c r="Q290" i="9"/>
  <c r="O468" i="9" l="1"/>
  <c r="Q467" i="9"/>
  <c r="T471" i="9"/>
  <c r="B471" i="9"/>
  <c r="F472" i="9"/>
  <c r="O292" i="9"/>
  <c r="Q291" i="9"/>
  <c r="F294" i="9"/>
  <c r="T293" i="9"/>
  <c r="B293" i="9"/>
  <c r="F473" i="9" l="1"/>
  <c r="T472" i="9"/>
  <c r="B472" i="9"/>
  <c r="O469" i="9"/>
  <c r="Q468" i="9"/>
  <c r="T294" i="9"/>
  <c r="B294" i="9"/>
  <c r="F295" i="9"/>
  <c r="O293" i="9"/>
  <c r="Q292" i="9"/>
  <c r="F474" i="9" l="1"/>
  <c r="T473" i="9"/>
  <c r="B473" i="9"/>
  <c r="O470" i="9"/>
  <c r="Q469" i="9"/>
  <c r="T295" i="9"/>
  <c r="B295" i="9"/>
  <c r="F296" i="9"/>
  <c r="O294" i="9"/>
  <c r="Q293" i="9"/>
  <c r="O471" i="9" l="1"/>
  <c r="Q470" i="9"/>
  <c r="T474" i="9"/>
  <c r="B474" i="9"/>
  <c r="F475" i="9"/>
  <c r="T296" i="9"/>
  <c r="B296" i="9"/>
  <c r="F297" i="9"/>
  <c r="O295" i="9"/>
  <c r="Q294" i="9"/>
  <c r="T475" i="9" l="1"/>
  <c r="B475" i="9"/>
  <c r="F476" i="9"/>
  <c r="O472" i="9"/>
  <c r="Q471" i="9"/>
  <c r="F298" i="9"/>
  <c r="B297" i="9"/>
  <c r="T297" i="9"/>
  <c r="O296" i="9"/>
  <c r="Q295" i="9"/>
  <c r="O473" i="9" l="1"/>
  <c r="Q472" i="9"/>
  <c r="F477" i="9"/>
  <c r="T476" i="9"/>
  <c r="B476" i="9"/>
  <c r="F299" i="9"/>
  <c r="T298" i="9"/>
  <c r="B298" i="9"/>
  <c r="O297" i="9"/>
  <c r="Q296" i="9"/>
  <c r="F478" i="9" l="1"/>
  <c r="T477" i="9"/>
  <c r="B477" i="9"/>
  <c r="O474" i="9"/>
  <c r="Q473" i="9"/>
  <c r="F300" i="9"/>
  <c r="T299" i="9"/>
  <c r="B299" i="9"/>
  <c r="O298" i="9"/>
  <c r="Q297" i="9"/>
  <c r="O475" i="9" l="1"/>
  <c r="Q474" i="9"/>
  <c r="T478" i="9"/>
  <c r="B478" i="9"/>
  <c r="F479" i="9"/>
  <c r="F301" i="9"/>
  <c r="T300" i="9"/>
  <c r="B300" i="9"/>
  <c r="O299" i="9"/>
  <c r="Q298" i="9"/>
  <c r="T479" i="9" l="1"/>
  <c r="B479" i="9"/>
  <c r="F480" i="9"/>
  <c r="O476" i="9"/>
  <c r="Q475" i="9"/>
  <c r="O300" i="9"/>
  <c r="Q299" i="9"/>
  <c r="F302" i="9"/>
  <c r="T301" i="9"/>
  <c r="B301" i="9"/>
  <c r="O477" i="9" l="1"/>
  <c r="Q476" i="9"/>
  <c r="F481" i="9"/>
  <c r="T480" i="9"/>
  <c r="B480" i="9"/>
  <c r="T302" i="9"/>
  <c r="B302" i="9"/>
  <c r="F303" i="9"/>
  <c r="O301" i="9"/>
  <c r="Q300" i="9"/>
  <c r="F482" i="9" l="1"/>
  <c r="T481" i="9"/>
  <c r="B481" i="9"/>
  <c r="O478" i="9"/>
  <c r="Q477" i="9"/>
  <c r="T303" i="9"/>
  <c r="B303" i="9"/>
  <c r="F304" i="9"/>
  <c r="O302" i="9"/>
  <c r="Q301" i="9"/>
  <c r="O479" i="9" l="1"/>
  <c r="Q478" i="9"/>
  <c r="T482" i="9"/>
  <c r="B482" i="9"/>
  <c r="F483" i="9"/>
  <c r="O303" i="9"/>
  <c r="Q302" i="9"/>
  <c r="T304" i="9"/>
  <c r="B304" i="9"/>
  <c r="F305" i="9"/>
  <c r="T483" i="9" l="1"/>
  <c r="B483" i="9"/>
  <c r="F484" i="9"/>
  <c r="O480" i="9"/>
  <c r="Q479" i="9"/>
  <c r="F306" i="9"/>
  <c r="B305" i="9"/>
  <c r="T305" i="9"/>
  <c r="O304" i="9"/>
  <c r="Q303" i="9"/>
  <c r="F485" i="9" l="1"/>
  <c r="T484" i="9"/>
  <c r="B484" i="9"/>
  <c r="O481" i="9"/>
  <c r="Q480" i="9"/>
  <c r="F307" i="9"/>
  <c r="T306" i="9"/>
  <c r="B306" i="9"/>
  <c r="O305" i="9"/>
  <c r="Q304" i="9"/>
  <c r="O482" i="9" l="1"/>
  <c r="Q481" i="9"/>
  <c r="F486" i="9"/>
  <c r="B485" i="9"/>
  <c r="T485" i="9"/>
  <c r="F308" i="9"/>
  <c r="T307" i="9"/>
  <c r="B307" i="9"/>
  <c r="O306" i="9"/>
  <c r="Q305" i="9"/>
  <c r="F487" i="9" l="1"/>
  <c r="T486" i="9"/>
  <c r="B486" i="9"/>
  <c r="O483" i="9"/>
  <c r="Q482" i="9"/>
  <c r="O307" i="9"/>
  <c r="Q306" i="9"/>
  <c r="F309" i="9"/>
  <c r="T308" i="9"/>
  <c r="B308" i="9"/>
  <c r="O484" i="9" l="1"/>
  <c r="Q483" i="9"/>
  <c r="T487" i="9"/>
  <c r="B487" i="9"/>
  <c r="F488" i="9"/>
  <c r="F310" i="9"/>
  <c r="T309" i="9"/>
  <c r="B309" i="9"/>
  <c r="O308" i="9"/>
  <c r="Q307" i="9"/>
  <c r="T488" i="9" l="1"/>
  <c r="B488" i="9"/>
  <c r="F489" i="9"/>
  <c r="O485" i="9"/>
  <c r="Q484" i="9"/>
  <c r="T310" i="9"/>
  <c r="B310" i="9"/>
  <c r="F311" i="9"/>
  <c r="O309" i="9"/>
  <c r="Q308" i="9"/>
  <c r="F490" i="9" l="1"/>
  <c r="T489" i="9"/>
  <c r="B489" i="9"/>
  <c r="O486" i="9"/>
  <c r="Q485" i="9"/>
  <c r="O310" i="9"/>
  <c r="Q309" i="9"/>
  <c r="T311" i="9"/>
  <c r="B311" i="9"/>
  <c r="F312" i="9"/>
  <c r="O487" i="9" l="1"/>
  <c r="Q486" i="9"/>
  <c r="F491" i="9"/>
  <c r="T490" i="9"/>
  <c r="B490" i="9"/>
  <c r="O311" i="9"/>
  <c r="Q310" i="9"/>
  <c r="T312" i="9"/>
  <c r="B312" i="9"/>
  <c r="F313" i="9"/>
  <c r="T491" i="9" l="1"/>
  <c r="B491" i="9"/>
  <c r="F492" i="9"/>
  <c r="O488" i="9"/>
  <c r="Q487" i="9"/>
  <c r="O312" i="9"/>
  <c r="Q311" i="9"/>
  <c r="F314" i="9"/>
  <c r="B313" i="9"/>
  <c r="T313" i="9"/>
  <c r="T492" i="9" l="1"/>
  <c r="B492" i="9"/>
  <c r="F493" i="9"/>
  <c r="O489" i="9"/>
  <c r="Q488" i="9"/>
  <c r="O313" i="9"/>
  <c r="Q312" i="9"/>
  <c r="F315" i="9"/>
  <c r="T314" i="9"/>
  <c r="B314" i="9"/>
  <c r="F494" i="9" l="1"/>
  <c r="T493" i="9"/>
  <c r="B493" i="9"/>
  <c r="O490" i="9"/>
  <c r="Q489" i="9"/>
  <c r="F316" i="9"/>
  <c r="T315" i="9"/>
  <c r="B315" i="9"/>
  <c r="O314" i="9"/>
  <c r="Q313" i="9"/>
  <c r="O491" i="9" l="1"/>
  <c r="Q490" i="9"/>
  <c r="F495" i="9"/>
  <c r="T494" i="9"/>
  <c r="B494" i="9"/>
  <c r="O315" i="9"/>
  <c r="Q314" i="9"/>
  <c r="F317" i="9"/>
  <c r="T316" i="9"/>
  <c r="B316" i="9"/>
  <c r="T495" i="9" l="1"/>
  <c r="B495" i="9"/>
  <c r="F496" i="9"/>
  <c r="O492" i="9"/>
  <c r="Q491" i="9"/>
  <c r="B317" i="9"/>
  <c r="F318" i="9"/>
  <c r="T317" i="9"/>
  <c r="O316" i="9"/>
  <c r="Q315" i="9"/>
  <c r="O493" i="9" l="1"/>
  <c r="Q492" i="9"/>
  <c r="T496" i="9"/>
  <c r="B496" i="9"/>
  <c r="F497" i="9"/>
  <c r="T318" i="9"/>
  <c r="B318" i="9"/>
  <c r="F319" i="9"/>
  <c r="O317" i="9"/>
  <c r="Q316" i="9"/>
  <c r="F498" i="9" l="1"/>
  <c r="T497" i="9"/>
  <c r="B497" i="9"/>
  <c r="O494" i="9"/>
  <c r="Q493" i="9"/>
  <c r="T319" i="9"/>
  <c r="B319" i="9"/>
  <c r="F320" i="9"/>
  <c r="O318" i="9"/>
  <c r="Q317" i="9"/>
  <c r="O495" i="9" l="1"/>
  <c r="Q494" i="9"/>
  <c r="F499" i="9"/>
  <c r="T498" i="9"/>
  <c r="B498" i="9"/>
  <c r="T320" i="9"/>
  <c r="F321" i="9"/>
  <c r="B320" i="9"/>
  <c r="O319" i="9"/>
  <c r="Q318" i="9"/>
  <c r="T499" i="9" l="1"/>
  <c r="B499" i="9"/>
  <c r="F500" i="9"/>
  <c r="O496" i="9"/>
  <c r="Q495" i="9"/>
  <c r="T321" i="9"/>
  <c r="F322" i="9"/>
  <c r="B321" i="9"/>
  <c r="O320" i="9"/>
  <c r="Q319" i="9"/>
  <c r="O497" i="9" l="1"/>
  <c r="Q496" i="9"/>
  <c r="T500" i="9"/>
  <c r="B500" i="9"/>
  <c r="F501" i="9"/>
  <c r="B322" i="9"/>
  <c r="T322" i="9"/>
  <c r="F323" i="9"/>
  <c r="O321" i="9"/>
  <c r="Q320" i="9"/>
  <c r="F502" i="9" l="1"/>
  <c r="B501" i="9"/>
  <c r="T501" i="9"/>
  <c r="O498" i="9"/>
  <c r="Q497" i="9"/>
  <c r="F324" i="9"/>
  <c r="T323" i="9"/>
  <c r="B323" i="9"/>
  <c r="O322" i="9"/>
  <c r="Q321" i="9"/>
  <c r="O499" i="9" l="1"/>
  <c r="Q498" i="9"/>
  <c r="F503" i="9"/>
  <c r="T502" i="9"/>
  <c r="B502" i="9"/>
  <c r="F325" i="9"/>
  <c r="B324" i="9"/>
  <c r="T324" i="9"/>
  <c r="O323" i="9"/>
  <c r="Q322" i="9"/>
  <c r="T503" i="9" l="1"/>
  <c r="B503" i="9"/>
  <c r="F504" i="9"/>
  <c r="O500" i="9"/>
  <c r="Q499" i="9"/>
  <c r="T325" i="9"/>
  <c r="B325" i="9"/>
  <c r="F326" i="9"/>
  <c r="O324" i="9"/>
  <c r="Q323" i="9"/>
  <c r="T504" i="9" l="1"/>
  <c r="B504" i="9"/>
  <c r="F505" i="9"/>
  <c r="O501" i="9"/>
  <c r="Q500" i="9"/>
  <c r="T326" i="9"/>
  <c r="B326" i="9"/>
  <c r="F327" i="9"/>
  <c r="O325" i="9"/>
  <c r="Q324" i="9"/>
  <c r="O502" i="9" l="1"/>
  <c r="Q501" i="9"/>
  <c r="F506" i="9"/>
  <c r="T505" i="9"/>
  <c r="B505" i="9"/>
  <c r="T327" i="9"/>
  <c r="B327" i="9"/>
  <c r="F328" i="9"/>
  <c r="O326" i="9"/>
  <c r="Q325" i="9"/>
  <c r="F507" i="9" l="1"/>
  <c r="T506" i="9"/>
  <c r="B506" i="9"/>
  <c r="O503" i="9"/>
  <c r="Q502" i="9"/>
  <c r="F329" i="9"/>
  <c r="T328" i="9"/>
  <c r="B328" i="9"/>
  <c r="O327" i="9"/>
  <c r="Q326" i="9"/>
  <c r="O504" i="9" l="1"/>
  <c r="Q503" i="9"/>
  <c r="T507" i="9"/>
  <c r="B507" i="9"/>
  <c r="F508" i="9"/>
  <c r="B329" i="9"/>
  <c r="F330" i="9"/>
  <c r="T329" i="9"/>
  <c r="O328" i="9"/>
  <c r="Q327" i="9"/>
  <c r="T508" i="9" l="1"/>
  <c r="B508" i="9"/>
  <c r="F509" i="9"/>
  <c r="O505" i="9"/>
  <c r="Q504" i="9"/>
  <c r="F331" i="9"/>
  <c r="B330" i="9"/>
  <c r="T330" i="9"/>
  <c r="O329" i="9"/>
  <c r="Q328" i="9"/>
  <c r="F510" i="9" l="1"/>
  <c r="T509" i="9"/>
  <c r="B509" i="9"/>
  <c r="O506" i="9"/>
  <c r="Q505" i="9"/>
  <c r="O330" i="9"/>
  <c r="Q329" i="9"/>
  <c r="F332" i="9"/>
  <c r="T331" i="9"/>
  <c r="B331" i="9"/>
  <c r="O507" i="9" l="1"/>
  <c r="Q506" i="9"/>
  <c r="F511" i="9"/>
  <c r="T510" i="9"/>
  <c r="B510" i="9"/>
  <c r="F333" i="9"/>
  <c r="B332" i="9"/>
  <c r="T332" i="9"/>
  <c r="O331" i="9"/>
  <c r="Q330" i="9"/>
  <c r="T511" i="9" l="1"/>
  <c r="B511" i="9"/>
  <c r="F512" i="9"/>
  <c r="O508" i="9"/>
  <c r="Q507" i="9"/>
  <c r="O332" i="9"/>
  <c r="Q331" i="9"/>
  <c r="T333" i="9"/>
  <c r="B333" i="9"/>
  <c r="F334" i="9"/>
  <c r="O509" i="9" l="1"/>
  <c r="Q508" i="9"/>
  <c r="T512" i="9"/>
  <c r="B512" i="9"/>
  <c r="F513" i="9"/>
  <c r="O333" i="9"/>
  <c r="Q332" i="9"/>
  <c r="T334" i="9"/>
  <c r="B334" i="9"/>
  <c r="F335" i="9"/>
  <c r="F514" i="9" l="1"/>
  <c r="B513" i="9"/>
  <c r="T513" i="9"/>
  <c r="O510" i="9"/>
  <c r="Q509" i="9"/>
  <c r="O334" i="9"/>
  <c r="Q333" i="9"/>
  <c r="T335" i="9"/>
  <c r="B335" i="9"/>
  <c r="F336" i="9"/>
  <c r="O511" i="9" l="1"/>
  <c r="Q510" i="9"/>
  <c r="F515" i="9"/>
  <c r="T514" i="9"/>
  <c r="B514" i="9"/>
  <c r="F337" i="9"/>
  <c r="T336" i="9"/>
  <c r="B336" i="9"/>
  <c r="O335" i="9"/>
  <c r="Q334" i="9"/>
  <c r="T515" i="9" l="1"/>
  <c r="B515" i="9"/>
  <c r="F516" i="9"/>
  <c r="O512" i="9"/>
  <c r="Q511" i="9"/>
  <c r="F338" i="9"/>
  <c r="B337" i="9"/>
  <c r="T337" i="9"/>
  <c r="O336" i="9"/>
  <c r="Q335" i="9"/>
  <c r="O513" i="9" l="1"/>
  <c r="Q512" i="9"/>
  <c r="T516" i="9"/>
  <c r="B516" i="9"/>
  <c r="F517" i="9"/>
  <c r="F339" i="9"/>
  <c r="T338" i="9"/>
  <c r="B338" i="9"/>
  <c r="O337" i="9"/>
  <c r="Q336" i="9"/>
  <c r="F518" i="9" l="1"/>
  <c r="T517" i="9"/>
  <c r="B517" i="9"/>
  <c r="O514" i="9"/>
  <c r="Q513" i="9"/>
  <c r="O338" i="9"/>
  <c r="Q337" i="9"/>
  <c r="F340" i="9"/>
  <c r="T339" i="9"/>
  <c r="B339" i="9"/>
  <c r="O515" i="9" l="1"/>
  <c r="Q514" i="9"/>
  <c r="F519" i="9"/>
  <c r="T518" i="9"/>
  <c r="B518" i="9"/>
  <c r="F341" i="9"/>
  <c r="T340" i="9"/>
  <c r="B340" i="9"/>
  <c r="O339" i="9"/>
  <c r="Q338" i="9"/>
  <c r="T519" i="9" l="1"/>
  <c r="B519" i="9"/>
  <c r="F520" i="9"/>
  <c r="O516" i="9"/>
  <c r="Q515" i="9"/>
  <c r="T341" i="9"/>
  <c r="B341" i="9"/>
  <c r="F342" i="9"/>
  <c r="O340" i="9"/>
  <c r="Q339" i="9"/>
  <c r="O517" i="9" l="1"/>
  <c r="Q516" i="9"/>
  <c r="T520" i="9"/>
  <c r="B520" i="9"/>
  <c r="F521" i="9"/>
  <c r="T342" i="9"/>
  <c r="B342" i="9"/>
  <c r="F343" i="9"/>
  <c r="O341" i="9"/>
  <c r="Q340" i="9"/>
  <c r="F522" i="9" l="1"/>
  <c r="T521" i="9"/>
  <c r="B521" i="9"/>
  <c r="O518" i="9"/>
  <c r="Q517" i="9"/>
  <c r="T343" i="9"/>
  <c r="B343" i="9"/>
  <c r="F344" i="9"/>
  <c r="O342" i="9"/>
  <c r="Q341" i="9"/>
  <c r="O519" i="9" l="1"/>
  <c r="Q518" i="9"/>
  <c r="F523" i="9"/>
  <c r="T522" i="9"/>
  <c r="B522" i="9"/>
  <c r="F345" i="9"/>
  <c r="T344" i="9"/>
  <c r="B344" i="9"/>
  <c r="O343" i="9"/>
  <c r="Q342" i="9"/>
  <c r="T523" i="9" l="1"/>
  <c r="B523" i="9"/>
  <c r="F524" i="9"/>
  <c r="O520" i="9"/>
  <c r="Q519" i="9"/>
  <c r="F346" i="9"/>
  <c r="B345" i="9"/>
  <c r="T345" i="9"/>
  <c r="O344" i="9"/>
  <c r="Q343" i="9"/>
  <c r="O521" i="9" l="1"/>
  <c r="Q520" i="9"/>
  <c r="T524" i="9"/>
  <c r="B524" i="9"/>
  <c r="F525" i="9"/>
  <c r="F347" i="9"/>
  <c r="T346" i="9"/>
  <c r="B346" i="9"/>
  <c r="O345" i="9"/>
  <c r="Q344" i="9"/>
  <c r="F526" i="9" l="1"/>
  <c r="T525" i="9"/>
  <c r="B525" i="9"/>
  <c r="O522" i="9"/>
  <c r="Q521" i="9"/>
  <c r="F348" i="9"/>
  <c r="T347" i="9"/>
  <c r="B347" i="9"/>
  <c r="O346" i="9"/>
  <c r="Q345" i="9"/>
  <c r="O523" i="9" l="1"/>
  <c r="Q522" i="9"/>
  <c r="F527" i="9"/>
  <c r="T526" i="9"/>
  <c r="B526" i="9"/>
  <c r="O347" i="9"/>
  <c r="Q346" i="9"/>
  <c r="F349" i="9"/>
  <c r="T348" i="9"/>
  <c r="B348" i="9"/>
  <c r="T527" i="9" l="1"/>
  <c r="B527" i="9"/>
  <c r="F528" i="9"/>
  <c r="O524" i="9"/>
  <c r="Q523" i="9"/>
  <c r="T349" i="9"/>
  <c r="B349" i="9"/>
  <c r="F350" i="9"/>
  <c r="O348" i="9"/>
  <c r="Q347" i="9"/>
  <c r="O525" i="9" l="1"/>
  <c r="Q524" i="9"/>
  <c r="T528" i="9"/>
  <c r="B528" i="9"/>
  <c r="F529" i="9"/>
  <c r="T350" i="9"/>
  <c r="B350" i="9"/>
  <c r="F351" i="9"/>
  <c r="O349" i="9"/>
  <c r="Q348" i="9"/>
  <c r="F530" i="9" l="1"/>
  <c r="T529" i="9"/>
  <c r="B529" i="9"/>
  <c r="O526" i="9"/>
  <c r="Q525" i="9"/>
  <c r="T351" i="9"/>
  <c r="B351" i="9"/>
  <c r="F352" i="9"/>
  <c r="O350" i="9"/>
  <c r="Q349" i="9"/>
  <c r="O527" i="9" l="1"/>
  <c r="Q526" i="9"/>
  <c r="F531" i="9"/>
  <c r="T530" i="9"/>
  <c r="B530" i="9"/>
  <c r="F353" i="9"/>
  <c r="T352" i="9"/>
  <c r="B352" i="9"/>
  <c r="O351" i="9"/>
  <c r="Q350" i="9"/>
  <c r="T531" i="9" l="1"/>
  <c r="B531" i="9"/>
  <c r="F532" i="9"/>
  <c r="O528" i="9"/>
  <c r="Q527" i="9"/>
  <c r="F354" i="9"/>
  <c r="B353" i="9"/>
  <c r="T353" i="9"/>
  <c r="O352" i="9"/>
  <c r="Q351" i="9"/>
  <c r="T532" i="9" l="1"/>
  <c r="B532" i="9"/>
  <c r="F533" i="9"/>
  <c r="O529" i="9"/>
  <c r="Q528" i="9"/>
  <c r="F355" i="9"/>
  <c r="T354" i="9"/>
  <c r="B354" i="9"/>
  <c r="O353" i="9"/>
  <c r="Q352" i="9"/>
  <c r="F534" i="9" l="1"/>
  <c r="B533" i="9"/>
  <c r="T533" i="9"/>
  <c r="O530" i="9"/>
  <c r="Q529" i="9"/>
  <c r="O354" i="9"/>
  <c r="Q353" i="9"/>
  <c r="F356" i="9"/>
  <c r="T355" i="9"/>
  <c r="B355" i="9"/>
  <c r="O531" i="9" l="1"/>
  <c r="Q530" i="9"/>
  <c r="F535" i="9"/>
  <c r="T534" i="9"/>
  <c r="B534" i="9"/>
  <c r="F357" i="9"/>
  <c r="T356" i="9"/>
  <c r="B356" i="9"/>
  <c r="O355" i="9"/>
  <c r="Q354" i="9"/>
  <c r="T535" i="9" l="1"/>
  <c r="B535" i="9"/>
  <c r="F536" i="9"/>
  <c r="O532" i="9"/>
  <c r="Q531" i="9"/>
  <c r="O356" i="9"/>
  <c r="Q355" i="9"/>
  <c r="T357" i="9"/>
  <c r="B357" i="9"/>
  <c r="F358" i="9"/>
  <c r="O533" i="9" l="1"/>
  <c r="Q532" i="9"/>
  <c r="T536" i="9"/>
  <c r="B536" i="9"/>
  <c r="F537" i="9"/>
  <c r="O357" i="9"/>
  <c r="Q356" i="9"/>
  <c r="T358" i="9"/>
  <c r="B358" i="9"/>
  <c r="F359" i="9"/>
  <c r="F538" i="9" l="1"/>
  <c r="T537" i="9"/>
  <c r="B537" i="9"/>
  <c r="O534" i="9"/>
  <c r="Q533" i="9"/>
  <c r="T359" i="9"/>
  <c r="B359" i="9"/>
  <c r="F360" i="9"/>
  <c r="O358" i="9"/>
  <c r="Q357" i="9"/>
  <c r="O535" i="9" l="1"/>
  <c r="Q534" i="9"/>
  <c r="F539" i="9"/>
  <c r="T538" i="9"/>
  <c r="B538" i="9"/>
  <c r="F361" i="9"/>
  <c r="T360" i="9"/>
  <c r="B360" i="9"/>
  <c r="O359" i="9"/>
  <c r="Q358" i="9"/>
  <c r="T539" i="9" l="1"/>
  <c r="B539" i="9"/>
  <c r="F540" i="9"/>
  <c r="O536" i="9"/>
  <c r="Q535" i="9"/>
  <c r="F362" i="9"/>
  <c r="B361" i="9"/>
  <c r="T361" i="9"/>
  <c r="O360" i="9"/>
  <c r="Q359" i="9"/>
  <c r="O537" i="9" l="1"/>
  <c r="Q536" i="9"/>
  <c r="T540" i="9"/>
  <c r="B540" i="9"/>
  <c r="F541" i="9"/>
  <c r="F363" i="9"/>
  <c r="T362" i="9"/>
  <c r="B362" i="9"/>
  <c r="O361" i="9"/>
  <c r="Q360" i="9"/>
  <c r="F542" i="9" l="1"/>
  <c r="T541" i="9"/>
  <c r="B541" i="9"/>
  <c r="O538" i="9"/>
  <c r="Q537" i="9"/>
  <c r="F364" i="9"/>
  <c r="T363" i="9"/>
  <c r="B363" i="9"/>
  <c r="O362" i="9"/>
  <c r="Q361" i="9"/>
  <c r="O539" i="9" l="1"/>
  <c r="Q538" i="9"/>
  <c r="F543" i="9"/>
  <c r="T542" i="9"/>
  <c r="B542" i="9"/>
  <c r="O363" i="9"/>
  <c r="Q362" i="9"/>
  <c r="T364" i="9"/>
  <c r="B364" i="9"/>
  <c r="T543" i="9" l="1"/>
  <c r="B543" i="9"/>
  <c r="F544" i="9"/>
  <c r="O540" i="9"/>
  <c r="Q539" i="9"/>
  <c r="O364" i="9"/>
  <c r="O365" i="9" s="1"/>
  <c r="Q365" i="9" s="1"/>
  <c r="Q363" i="9"/>
  <c r="O541" i="9" l="1"/>
  <c r="Q540" i="9"/>
  <c r="T544" i="9"/>
  <c r="B544" i="9"/>
  <c r="F545" i="9"/>
  <c r="O366" i="9"/>
  <c r="O367" i="9" s="1"/>
  <c r="Q364" i="9"/>
  <c r="F546" i="9" l="1"/>
  <c r="B545" i="9"/>
  <c r="T545" i="9"/>
  <c r="O542" i="9"/>
  <c r="Q541" i="9"/>
  <c r="Q366" i="9"/>
  <c r="Q367" i="9"/>
  <c r="O543" i="9" l="1"/>
  <c r="Q542" i="9"/>
  <c r="F547" i="9"/>
  <c r="T546" i="9"/>
  <c r="B546" i="9"/>
  <c r="T547" i="9" l="1"/>
  <c r="B547" i="9"/>
  <c r="F548" i="9"/>
  <c r="O544" i="9"/>
  <c r="Q543" i="9"/>
  <c r="O545" i="9" l="1"/>
  <c r="Q544" i="9"/>
  <c r="T548" i="9"/>
  <c r="B548" i="9"/>
  <c r="F549" i="9"/>
  <c r="F550" i="9" l="1"/>
  <c r="T549" i="9"/>
  <c r="B549" i="9"/>
  <c r="O546" i="9"/>
  <c r="Q545" i="9"/>
  <c r="O547" i="9" l="1"/>
  <c r="Q546" i="9"/>
  <c r="F551" i="9"/>
  <c r="T550" i="9"/>
  <c r="B550" i="9"/>
  <c r="T551" i="9" l="1"/>
  <c r="B551" i="9"/>
  <c r="F552" i="9"/>
  <c r="O548" i="9"/>
  <c r="Q547" i="9"/>
  <c r="O549" i="9" l="1"/>
  <c r="Q548" i="9"/>
  <c r="T552" i="9"/>
  <c r="B552" i="9"/>
  <c r="O550" i="9" l="1"/>
  <c r="Q549" i="9"/>
  <c r="O551" i="9" l="1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<sst xmlns="http://schemas.openxmlformats.org/spreadsheetml/2006/main" count="16161" uniqueCount="1533">
  <si>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</si>
  <si>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</si>
  <si>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</si>
  <si>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</si>
  <si>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</si>
  <si>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</si>
  <si>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</si>
  <si>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</si>
  <si>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</si>
  <si>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</si>
  <si>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</si>
  <si>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</si>
  <si>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</si>
  <si>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</si>
  <si>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</si>
  <si>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</si>
  <si>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</si>
  <si>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</si>
  <si>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</si>
  <si>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</si>
  <si>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</si>
  <si>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</si>
  <si>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</si>
  <si>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</si>
  <si>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</si>
  <si>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</si>
  <si>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</si>
  <si>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</si>
  <si>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</si>
  <si>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</si>
  <si>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</si>
  <si>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</si>
  <si>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</si>
  <si>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</si>
  <si>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</si>
  <si>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</si>
  <si>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</si>
  <si>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</si>
  <si>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</si>
  <si>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</si>
  <si>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</si>
  <si>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</si>
  <si>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</si>
  <si>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</si>
  <si>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</si>
  <si>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</si>
  <si>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</si>
  <si>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</si>
  <si>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</si>
  <si>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</si>
  <si>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</si>
  <si>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</si>
  <si>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</si>
  <si>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</si>
  <si>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</si>
  <si>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</si>
  <si>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</si>
  <si>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</si>
  <si>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</si>
  <si>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</si>
  <si>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</si>
  <si>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</si>
  <si>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</si>
  <si>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</si>
  <si>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</si>
  <si>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</si>
  <si>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</si>
  <si>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</si>
  <si>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</si>
  <si>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</si>
  <si>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</si>
  <si>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</si>
  <si>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</si>
  <si>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</si>
  <si>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</si>
  <si>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</si>
  <si>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</si>
  <si>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</si>
  <si>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</si>
  <si>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</si>
  <si>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</si>
  <si>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</si>
  <si>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</si>
  <si>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</si>
  <si>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</si>
  <si>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</si>
  <si>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</si>
  <si>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</si>
  <si>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</si>
  <si>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</si>
  <si>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</si>
  <si>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</si>
  <si>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</si>
  <si>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</si>
  <si>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</si>
  <si>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</si>
  <si>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</si>
  <si>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</si>
  <si>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</si>
  <si>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</si>
  <si>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</si>
  <si>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</si>
  <si>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</si>
  <si>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</si>
  <si>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</si>
  <si>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</si>
  <si>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</si>
  <si>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</si>
  <si>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</si>
  <si>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</si>
  <si>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</si>
  <si>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</si>
  <si>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</si>
  <si>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</si>
  <si>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</si>
  <si>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</si>
  <si>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</si>
  <si>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</si>
  <si>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</si>
  <si>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</si>
  <si>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</si>
  <si>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</si>
  <si>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</si>
  <si>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</si>
  <si>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</si>
  <si>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</si>
  <si>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</si>
  <si>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</si>
  <si>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</si>
  <si>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</si>
  <si>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</si>
  <si>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</si>
  <si>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</si>
  <si>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</si>
  <si>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</si>
  <si>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</si>
  <si>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</si>
  <si>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</si>
  <si>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</si>
  <si>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</si>
  <si>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</si>
  <si>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</si>
  <si>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</si>
  <si>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</si>
  <si>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</si>
  <si>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</si>
  <si>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</si>
  <si>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</si>
  <si>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</si>
  <si>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</si>
  <si>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</si>
  <si>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</si>
  <si>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</si>
  <si>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</si>
  <si>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</si>
  <si>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</si>
  <si>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</si>
  <si>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</si>
  <si>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</si>
  <si>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</si>
  <si>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</si>
  <si>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</si>
  <si>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</si>
  <si>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</si>
  <si>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</si>
  <si>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</si>
  <si>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</si>
  <si>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</si>
  <si>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</si>
  <si>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</si>
  <si>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</si>
  <si>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</si>
  <si>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</si>
  <si>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</si>
  <si>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</si>
  <si>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</si>
  <si>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</si>
  <si>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</si>
  <si>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</si>
  <si>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</si>
  <si>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</si>
  <si>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</si>
  <si>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</si>
  <si>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</si>
  <si>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</si>
  <si>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</si>
  <si>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</si>
  <si>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</si>
  <si>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</si>
  <si>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</si>
  <si>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</si>
  <si>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</si>
  <si>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</si>
  <si>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</si>
  <si>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</si>
  <si>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</si>
  <si>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</si>
  <si>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</si>
  <si>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</si>
  <si>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</si>
  <si>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</si>
  <si>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</si>
  <si>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</si>
  <si>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</si>
  <si>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</si>
  <si>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</si>
  <si>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</si>
  <si>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</si>
  <si>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</si>
  <si>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</si>
  <si>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</si>
  <si>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</si>
  <si>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</si>
  <si>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</si>
  <si>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</si>
  <si>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</si>
  <si>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</si>
  <si>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</si>
  <si>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</si>
  <si>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</si>
  <si>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</si>
  <si>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</si>
  <si>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</si>
  <si>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</si>
  <si>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</si>
  <si>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</si>
  <si>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</si>
  <si>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</si>
  <si>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</si>
  <si>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</si>
  <si>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</si>
  <si>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</si>
  <si>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</si>
  <si>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</si>
  <si>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</si>
  <si>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</si>
  <si>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</si>
  <si>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</si>
  <si>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</si>
  <si>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</si>
  <si>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</si>
  <si>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</si>
  <si>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</si>
  <si>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</si>
  <si>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</si>
  <si>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</si>
  <si>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</si>
  <si>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</si>
  <si>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</si>
  <si>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</si>
  <si>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</si>
  <si>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</si>
  <si>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</si>
  <si>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</si>
  <si>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</si>
  <si>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</si>
  <si>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</si>
  <si>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</si>
  <si>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</si>
  <si>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</si>
  <si>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</si>
  <si>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</si>
  <si>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</si>
  <si>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</si>
  <si>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</si>
  <si>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</si>
  <si>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</si>
  <si>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</si>
  <si>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</si>
  <si>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</si>
  <si>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</si>
  <si>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</si>
  <si>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</si>
  <si>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</si>
  <si>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</si>
  <si>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</si>
  <si>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</si>
  <si>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</si>
  <si>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</si>
  <si>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</si>
  <si>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</si>
  <si>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</si>
  <si>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</si>
  <si>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</si>
  <si>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</si>
  <si>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</si>
  <si>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</si>
  <si>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</si>
  <si>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</si>
  <si>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</si>
  <si>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</si>
  <si>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</si>
  <si>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</si>
  <si>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</si>
  <si>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</si>
  <si>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</si>
  <si>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</si>
  <si>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</si>
  <si>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</si>
  <si>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</si>
  <si>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</si>
  <si>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</si>
  <si>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</si>
  <si>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</si>
  <si>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</si>
  <si>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</si>
  <si>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</si>
  <si>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</si>
  <si>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</si>
  <si>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</si>
  <si>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</si>
  <si>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</si>
  <si>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</si>
  <si>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</si>
  <si>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</si>
  <si>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</si>
  <si>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</si>
  <si>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</si>
  <si>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</si>
  <si>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</si>
  <si>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</si>
  <si>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</si>
  <si>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</si>
  <si>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</si>
  <si>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</si>
  <si>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</si>
  <si>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</si>
  <si>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</si>
  <si>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</si>
  <si>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</si>
  <si>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</si>
  <si>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</si>
  <si>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</si>
  <si>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</si>
  <si>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</si>
  <si>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</si>
  <si>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</si>
  <si>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</si>
  <si>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</si>
  <si>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</si>
  <si>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</si>
  <si>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</si>
  <si>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</si>
  <si>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</si>
  <si>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</si>
  <si>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</si>
  <si>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</si>
  <si>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</si>
  <si>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</si>
  <si>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</si>
  <si>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</si>
  <si>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</si>
  <si>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</si>
  <si>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</si>
  <si>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</si>
  <si>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</si>
  <si>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</si>
  <si>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</si>
  <si>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</si>
  <si>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</si>
  <si>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</si>
  <si>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</si>
  <si>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</si>
  <si>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</si>
  <si>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</si>
  <si>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</si>
  <si>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</si>
  <si>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</si>
  <si>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</si>
  <si>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</si>
  <si>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</si>
  <si>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</si>
  <si>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</si>
  <si>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</si>
  <si>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</si>
  <si>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</si>
  <si>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</si>
  <si>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</si>
  <si>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</si>
  <si>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</si>
  <si>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</si>
  <si>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</si>
  <si>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</si>
  <si>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</si>
  <si>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</si>
  <si>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</si>
  <si>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</si>
  <si>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</si>
  <si>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</si>
  <si>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</si>
  <si>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</si>
  <si>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</si>
  <si>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</si>
  <si>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</si>
  <si>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</si>
  <si>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</si>
  <si>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</si>
  <si>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</si>
  <si>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</si>
  <si>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</si>
  <si>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</si>
  <si>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</si>
  <si>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</si>
  <si>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</si>
  <si>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</si>
  <si>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</si>
  <si>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</si>
  <si>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</si>
  <si>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</si>
  <si>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</si>
  <si>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</si>
  <si>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</si>
  <si>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</si>
  <si>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</si>
  <si>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</si>
  <si>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</si>
  <si>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</si>
  <si>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</si>
  <si>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</si>
  <si>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</si>
  <si>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</si>
  <si>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</si>
  <si>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</si>
  <si>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</si>
  <si>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</si>
  <si>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</si>
  <si>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</si>
  <si>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</si>
  <si>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</si>
  <si>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</si>
  <si>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</si>
  <si>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</si>
  <si>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</si>
  <si>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</si>
  <si>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</si>
  <si>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</si>
  <si>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</si>
  <si>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</si>
  <si>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</si>
  <si>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</si>
  <si>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</si>
  <si>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</si>
  <si>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</si>
  <si>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</si>
  <si>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</si>
  <si>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</si>
  <si>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</si>
  <si>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</si>
  <si>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</si>
  <si>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</si>
  <si>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</si>
  <si>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</si>
  <si>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</si>
  <si>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</si>
  <si>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</si>
  <si>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</si>
  <si>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</si>
  <si>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</si>
  <si>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</si>
  <si>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</si>
  <si>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</si>
  <si>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</si>
  <si>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</si>
  <si>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</si>
  <si>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</si>
  <si>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</si>
  <si>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</si>
  <si>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</si>
  <si>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</si>
  <si>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</si>
  <si>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</si>
  <si>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</si>
  <si>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</si>
  <si>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</si>
  <si>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</si>
  <si>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</si>
  <si>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</si>
  <si>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</si>
  <si>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</si>
  <si>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</si>
  <si>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</si>
  <si>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</si>
  <si>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</si>
  <si>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</si>
  <si>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</si>
  <si>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</si>
  <si>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</si>
  <si>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</si>
  <si>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</si>
  <si>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</si>
  <si>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</si>
  <si>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</si>
  <si>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</si>
  <si>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</si>
  <si>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</si>
  <si>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</si>
  <si>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</si>
  <si>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</si>
  <si>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</si>
  <si>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</si>
  <si>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</si>
  <si>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</si>
  <si>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</si>
  <si>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</si>
  <si>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</si>
  <si>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</si>
  <si>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</si>
  <si>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</si>
  <si>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</si>
  <si>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</si>
  <si>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</si>
  <si>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</si>
  <si>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</si>
  <si>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</si>
  <si>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</si>
  <si>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</si>
  <si>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</si>
  <si>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</si>
  <si>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</si>
  <si>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</si>
  <si>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</si>
  <si>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</si>
  <si>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</si>
  <si>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</si>
  <si>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</si>
  <si>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</si>
  <si>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</si>
  <si>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</si>
  <si>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</si>
  <si>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</si>
  <si>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</si>
  <si>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</si>
  <si>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</si>
  <si>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</si>
  <si>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</si>
  <si>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</si>
  <si>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</si>
  <si>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</si>
  <si>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</si>
  <si>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</si>
  <si>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</si>
  <si>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</si>
  <si>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</si>
  <si>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</si>
  <si>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</si>
  <si>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</si>
  <si>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</si>
  <si>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</si>
  <si>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</si>
  <si>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</si>
  <si>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</si>
  <si>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</si>
  <si>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</si>
  <si>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</si>
  <si>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</si>
  <si>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</si>
  <si>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</si>
  <si>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</si>
  <si>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</si>
  <si>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</si>
  <si>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</si>
  <si>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</si>
  <si>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</si>
  <si>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</si>
  <si>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</si>
  <si>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</si>
  <si>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</si>
  <si>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</si>
  <si>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</si>
  <si>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</si>
  <si>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</si>
  <si>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</si>
  <si>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</si>
  <si>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</si>
  <si>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</si>
  <si>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</si>
  <si>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</si>
  <si>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</si>
  <si>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</si>
  <si>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</si>
  <si>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</si>
  <si>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</si>
  <si>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</si>
  <si>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</si>
  <si>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</si>
  <si>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</si>
  <si>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</si>
  <si>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</si>
  <si>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</si>
  <si>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</si>
  <si>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</si>
  <si>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</si>
  <si>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</si>
  <si>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</si>
  <si>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</si>
  <si>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</si>
  <si>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</si>
  <si>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</si>
  <si>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</si>
  <si>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</si>
  <si>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</si>
  <si>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</si>
  <si>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</si>
  <si>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</si>
  <si>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</si>
  <si>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</si>
  <si>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</si>
  <si>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</si>
  <si>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</si>
  <si>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</si>
  <si>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</si>
  <si>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</si>
  <si>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</si>
  <si>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</si>
  <si>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</si>
  <si>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</si>
  <si>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</si>
  <si>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</si>
  <si>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</si>
  <si>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</si>
  <si>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</si>
  <si>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</si>
  <si>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</si>
  <si>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</si>
  <si>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</si>
  <si>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</si>
  <si>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</si>
  <si>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</si>
  <si>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</si>
  <si>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</si>
  <si>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</si>
  <si>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</si>
  <si>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</si>
  <si>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</si>
  <si>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</si>
  <si>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</si>
  <si>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</si>
  <si>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</si>
  <si>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</si>
  <si>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</si>
  <si>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</si>
  <si>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</si>
  <si>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</si>
  <si>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Construtivo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</si>
  <si>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</si>
  <si>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</si>
  <si>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</si>
  <si>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</si>
  <si>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</si>
  <si>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</si>
  <si>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</si>
  <si>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</si>
  <si>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</si>
  <si>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</si>
  <si>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</si>
  <si>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</si>
  <si>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</si>
  <si>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</si>
  <si>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Necessidade.Térmico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</si>
  <si>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</si>
  <si>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</si>
  <si>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</si>
  <si>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</si>
  <si>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</si>
  <si>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</si>
  <si>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</si>
  <si>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</si>
  <si>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</si>
  <si>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</si>
  <si>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</si>
  <si>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</si>
  <si>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</si>
  <si>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</si>
  <si>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</si>
  <si>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</si>
  <si>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</si>
  <si>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</si>
  <si>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</si>
  <si>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</si>
  <si>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</si>
  <si>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</si>
  <si>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</si>
  <si>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</si>
  <si>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</si>
  <si>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</si>
  <si>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</si>
  <si>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</si>
  <si>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</si>
  <si>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</si>
  <si>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</si>
  <si>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</si>
  <si>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</si>
  <si>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</si>
  <si>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</si>
  <si>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</si>
  <si>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</si>
  <si>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</si>
  <si>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</si>
  <si>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</si>
  <si>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</si>
  <si>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</si>
  <si>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</si>
  <si>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</si>
  <si>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</si>
  <si>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</si>
  <si>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</si>
  <si>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</si>
  <si>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</si>
  <si>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</si>
  <si>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</si>
  <si>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</si>
  <si>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</si>
  <si>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</si>
  <si>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</si>
  <si>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</si>
  <si>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</si>
  <si>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</si>
  <si>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</si>
  <si>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</si>
  <si>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</si>
  <si>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</si>
  <si>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</si>
  <si>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</si>
  <si>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</si>
  <si>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</si>
  <si>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</si>
  <si>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</si>
  <si>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</si>
  <si>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</si>
  <si>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</si>
  <si>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</si>
  <si>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</si>
  <si>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</si>
  <si>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</si>
  <si>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</si>
  <si>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</si>
  <si>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</si>
  <si>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</si>
  <si>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</si>
  <si>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</si>
  <si>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</si>
  <si>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</si>
  <si>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</si>
  <si>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</si>
  <si>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</si>
  <si>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</si>
  <si>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</si>
  <si>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</si>
  <si>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</si>
  <si>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</si>
  <si>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</si>
  <si>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</si>
  <si>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</si>
  <si>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</si>
  <si>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</si>
  <si>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</si>
  <si>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</si>
  <si>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</si>
  <si>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</si>
  <si>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</si>
  <si>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</si>
  <si>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</si>
  <si>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</si>
  <si>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</si>
  <si>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</si>
  <si>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</si>
  <si>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</si>
  <si>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</si>
  <si>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</si>
  <si>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</si>
  <si>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</si>
  <si>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</si>
  <si>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</si>
  <si>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</si>
  <si>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</si>
  <si>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</si>
  <si>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</si>
  <si>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</si>
  <si>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</si>
  <si>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</si>
  <si>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</si>
  <si>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</si>
  <si>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</si>
  <si>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</si>
  <si>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</si>
  <si>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</si>
  <si>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</si>
  <si>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</si>
  <si>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</si>
  <si>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</si>
  <si>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</si>
  <si>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</si>
  <si>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</si>
  <si>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</si>
  <si>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</si>
  <si>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</si>
  <si>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</si>
  <si>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</si>
  <si>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</si>
  <si>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</si>
  <si>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</si>
  <si>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</si>
  <si>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</si>
  <si>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</si>
  <si>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</si>
  <si>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</si>
  <si>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</si>
  <si>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</si>
  <si>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</si>
  <si>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</si>
  <si>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</si>
  <si>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</si>
  <si>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</si>
  <si>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</si>
  <si>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</si>
  <si>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</si>
  <si>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</si>
  <si>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</si>
  <si>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</si>
  <si>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</si>
  <si>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</si>
  <si>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</si>
  <si>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</si>
  <si>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</si>
  <si>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</si>
  <si>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</si>
  <si>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</si>
  <si>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</si>
  <si>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</si>
  <si>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</si>
  <si>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</si>
  <si>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</si>
  <si>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</si>
  <si>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</si>
  <si>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</si>
  <si>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</si>
  <si>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</si>
  <si>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</si>
  <si>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</si>
  <si>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</si>
  <si>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</si>
  <si>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</si>
  <si>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</si>
  <si>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</si>
  <si>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</si>
  <si>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</si>
  <si>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</si>
  <si>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</si>
  <si>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</si>
  <si>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</si>
  <si>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</si>
  <si>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</si>
  <si>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</si>
  <si>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</si>
  <si>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</si>
  <si>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</si>
  <si>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</si>
  <si>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</si>
  <si>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</si>
  <si>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</si>
  <si>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</si>
  <si>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</si>
  <si>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</si>
  <si>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</si>
  <si>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</si>
  <si>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</si>
  <si>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</si>
  <si>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</si>
  <si>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</si>
  <si>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</si>
  <si>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</si>
  <si>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</si>
  <si>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</si>
  <si>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</si>
  <si>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</si>
  <si>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</si>
  <si>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</si>
  <si>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</si>
  <si>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</si>
  <si>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</si>
  <si>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</si>
  <si>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</si>
  <si>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</si>
  <si>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</si>
  <si>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</si>
  <si>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</si>
  <si>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</si>
  <si>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</si>
  <si>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</si>
  <si>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</si>
  <si>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</si>
  <si>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</si>
  <si>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</si>
  <si>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</si>
  <si>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</si>
  <si>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</si>
  <si>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</si>
  <si>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</si>
  <si>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</si>
  <si>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</si>
  <si>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</si>
  <si>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</si>
  <si>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</si>
  <si>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</si>
  <si>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</si>
  <si>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</si>
  <si>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</si>
  <si>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</si>
  <si>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</si>
  <si>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</si>
  <si>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</si>
  <si>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</si>
  <si>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</si>
  <si>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</si>
  <si>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</si>
  <si>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</si>
  <si>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</si>
  <si>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</si>
  <si>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</si>
  <si>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</si>
  <si>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</si>
  <si>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</si>
  <si>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</si>
  <si>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</si>
  <si>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</si>
  <si>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</si>
  <si>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</si>
  <si>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</si>
  <si>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</si>
  <si>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</si>
  <si>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</si>
  <si>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</si>
  <si>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</si>
  <si>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</si>
  <si>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</si>
  <si>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</si>
  <si>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</si>
  <si>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</si>
  <si>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</si>
  <si>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</si>
  <si>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</si>
  <si>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</si>
  <si>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</si>
  <si>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</si>
  <si>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</si>
  <si>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</si>
  <si>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</si>
  <si>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</si>
  <si>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</si>
  <si>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</si>
  <si>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</si>
  <si>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</si>
  <si>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</si>
  <si>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</si>
  <si>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</si>
  <si>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</si>
  <si>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</si>
  <si>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</si>
  <si>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</si>
  <si>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</si>
  <si>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</si>
  <si>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</si>
  <si>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</si>
  <si>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</si>
  <si>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</si>
  <si>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</si>
  <si>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</si>
  <si>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</si>
  <si>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</si>
  <si>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</si>
  <si>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</si>
  <si>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</si>
  <si>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</si>
  <si>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</si>
  <si>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</si>
  <si>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</si>
  <si>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</si>
  <si>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</si>
  <si>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</si>
  <si>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</si>
  <si>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</si>
  <si>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</si>
  <si>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</si>
  <si>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</si>
  <si>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</si>
  <si>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</si>
  <si>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</si>
  <si>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</si>
  <si>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</si>
  <si>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</si>
  <si>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</si>
  <si>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</si>
  <si>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</si>
  <si>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</si>
  <si>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</si>
  <si>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</si>
  <si>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</si>
  <si>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</si>
  <si>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</si>
  <si>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</si>
  <si>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</si>
  <si>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</si>
  <si>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</si>
  <si>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</si>
  <si>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</si>
  <si>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</si>
  <si>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</si>
  <si>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</si>
  <si>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</si>
  <si>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</si>
  <si>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</si>
  <si>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</si>
  <si>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</si>
  <si>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</si>
  <si>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</si>
  <si>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</si>
  <si>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</si>
  <si>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</si>
  <si>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</si>
  <si>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</si>
  <si>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</si>
  <si>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</si>
  <si>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</si>
  <si>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</si>
  <si>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</si>
  <si>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</si>
  <si>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</si>
  <si>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</si>
  <si>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</si>
  <si>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</si>
  <si>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</si>
  <si>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</si>
  <si>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</si>
  <si>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</si>
  <si>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</si>
  <si>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</si>
  <si>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</si>
  <si>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</si>
  <si>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</si>
  <si>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</si>
  <si>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Maderamento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</si>
  <si>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</si>
  <si>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</si>
  <si>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</si>
  <si>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</si>
  <si>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</si>
  <si>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</si>
  <si>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</si>
  <si>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</si>
  <si>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</si>
  <si>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</si>
  <si>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</si>
  <si>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</si>
  <si>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</si>
  <si>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</si>
  <si>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</si>
  <si>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</si>
  <si>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</si>
  <si>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</si>
  <si>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</si>
  <si>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</si>
  <si>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</si>
  <si>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</si>
  <si>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</si>
  <si>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</si>
  <si>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</si>
  <si>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</si>
  <si>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</si>
  <si>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</si>
  <si>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</si>
  <si>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</si>
  <si>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</si>
  <si>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</si>
  <si>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</si>
  <si>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</si>
  <si>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</si>
  <si>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</si>
  <si>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</si>
  <si>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</si>
  <si>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</si>
  <si>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</si>
  <si>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</si>
  <si>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</si>
  <si>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</si>
  <si>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</si>
  <si>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</si>
  <si>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</si>
  <si>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</si>
  <si>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</si>
  <si>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</si>
  <si>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</si>
  <si>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</si>
  <si>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</si>
  <si>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</si>
  <si>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</si>
  <si>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</si>
  <si>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</si>
  <si>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</si>
  <si>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</si>
  <si>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</si>
  <si>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</si>
  <si>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</si>
  <si>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</si>
  <si>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</si>
  <si>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</si>
  <si>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</si>
  <si>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</si>
  <si>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</si>
  <si>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</si>
  <si>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</si>
  <si>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</si>
  <si>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</si>
  <si>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</si>
  <si>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</si>
  <si>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</si>
  <si>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</si>
  <si>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</si>
  <si>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</si>
  <si>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</si>
  <si>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</si>
  <si>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</si>
  <si>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</si>
  <si>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</si>
  <si>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</si>
  <si>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</si>
  <si>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</si>
  <si>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</si>
  <si>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</si>
  <si>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</si>
  <si>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</si>
  <si>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</si>
  <si>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</si>
  <si>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</si>
  <si>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</si>
  <si>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</si>
  <si>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</si>
  <si>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</si>
  <si>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</si>
  <si>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</si>
  <si>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</si>
  <si>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</si>
  <si>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</si>
  <si>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</si>
  <si>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</si>
  <si>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</si>
  <si>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</si>
  <si>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</si>
  <si>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</si>
  <si>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</si>
  <si>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</si>
  <si>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</si>
  <si>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</si>
  <si>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</si>
  <si>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</si>
  <si>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</si>
  <si>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</si>
  <si>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</si>
  <si>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</si>
  <si>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</si>
  <si>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</si>
  <si>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</si>
  <si>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</si>
  <si>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</si>
  <si>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</si>
  <si>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</si>
  <si>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</si>
  <si>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</si>
  <si>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</si>
  <si>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</si>
  <si>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</si>
  <si>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</si>
  <si>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</si>
  <si>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</si>
  <si>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</si>
  <si>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</si>
  <si>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</si>
  <si>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</si>
  <si>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</si>
  <si>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</si>
  <si>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</si>
  <si>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</si>
  <si>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</si>
  <si>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</si>
  <si>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</si>
  <si>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</si>
  <si>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</si>
  <si>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</si>
  <si>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</si>
  <si>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</si>
  <si>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</si>
  <si>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</si>
  <si>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</si>
  <si>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</si>
  <si>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</si>
  <si>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</si>
  <si>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</si>
  <si>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</si>
  <si>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</si>
  <si>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</si>
  <si>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</si>
  <si>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</si>
  <si>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</si>
  <si>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</si>
  <si>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</si>
  <si>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</si>
  <si>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</si>
  <si>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</si>
  <si>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</si>
  <si>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</si>
  <si>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</si>
  <si>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</si>
  <si>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</si>
  <si>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</si>
  <si>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</si>
  <si>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</si>
  <si>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</si>
  <si>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</si>
  <si>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</si>
  <si>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</si>
  <si>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</si>
  <si>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</si>
  <si>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</si>
  <si>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</si>
  <si>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</si>
  <si>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</si>
  <si>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</si>
  <si>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</si>
  <si>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</si>
  <si>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</si>
  <si>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</si>
  <si>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</si>
  <si>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</si>
  <si>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</si>
  <si>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</si>
  <si>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</si>
  <si>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</si>
  <si>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</si>
  <si>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</si>
  <si>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</si>
  <si>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</si>
  <si>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</si>
  <si>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</si>
  <si>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</si>
  <si>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</si>
  <si>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</si>
  <si>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</si>
  <si>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</si>
  <si>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</si>
  <si>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</si>
  <si>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</si>
  <si>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</si>
  <si>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</si>
  <si>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</si>
  <si>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</si>
  <si>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</si>
  <si>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</si>
  <si>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</si>
  <si>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</si>
  <si>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</si>
  <si>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</si>
  <si>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</si>
  <si>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</si>
  <si>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</si>
  <si>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Valor: 10</t>
  </si>
  <si>
    <t>Prop: 5</t>
  </si>
  <si>
    <t>Prop: 7</t>
  </si>
  <si>
    <t>Prop: 9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</si>
  <si>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</si>
  <si>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</si>
  <si>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</si>
  <si>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</si>
  <si>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</si>
  <si>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</si>
  <si>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</si>
  <si>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</si>
  <si>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Contorno.Predial</t>
  </si>
  <si>
    <t>Contorno.Espacial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</si>
  <si>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</si>
  <si>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</si>
  <si>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</si>
  <si>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</si>
  <si>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</si>
  <si>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</si>
  <si>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</si>
  <si>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</si>
  <si>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</si>
  <si>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</si>
  <si>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</si>
  <si>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</si>
  <si>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</si>
  <si>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</si>
  <si>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</si>
  <si>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</si>
  <si>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</si>
  <si>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</si>
  <si>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</si>
  <si>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</si>
  <si>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</si>
  <si>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</si>
  <si>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</si>
  <si>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</si>
  <si>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</si>
  <si>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</si>
  <si>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</si>
  <si>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</si>
  <si>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</si>
  <si>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</si>
  <si>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</si>
  <si>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</si>
  <si>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</si>
  <si>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</si>
  <si>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</si>
  <si>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</si>
  <si>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</si>
  <si>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</si>
  <si>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</si>
  <si>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</si>
  <si>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</si>
  <si>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</si>
  <si>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</si>
  <si>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</si>
  <si>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</si>
  <si>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</si>
  <si>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</si>
  <si>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</si>
  <si>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</si>
  <si>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</si>
  <si>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</si>
  <si>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</si>
  <si>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</si>
  <si>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</si>
  <si>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</si>
  <si>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</si>
  <si>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</si>
  <si>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</si>
  <si>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</si>
  <si>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</si>
  <si>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</si>
  <si>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</si>
  <si>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</si>
  <si>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</si>
  <si>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</si>
  <si>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</si>
  <si>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</si>
  <si>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</si>
  <si>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</si>
  <si>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</si>
  <si>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</si>
  <si>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</si>
  <si>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</si>
  <si>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</si>
  <si>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</si>
  <si>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</si>
  <si>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</si>
  <si>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</si>
  <si>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</si>
  <si>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</si>
  <si>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</si>
  <si>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Tema.Envelope</t>
  </si>
  <si>
    <t>Tema.Esquadrias</t>
  </si>
  <si>
    <t>Tema.Estrutura</t>
  </si>
  <si>
    <t>Tema.HVAC</t>
  </si>
  <si>
    <t>Tema.Layout</t>
  </si>
  <si>
    <t>Tema.Predial</t>
  </si>
  <si>
    <t>Tema.Trânsito</t>
  </si>
  <si>
    <t>Tema.SuperClasses.IFC</t>
  </si>
  <si>
    <t>Tema.Custos</t>
  </si>
  <si>
    <t>Tema.Processos</t>
  </si>
  <si>
    <t>Tema.Tarefas</t>
  </si>
  <si>
    <t>Tema.Controle</t>
  </si>
  <si>
    <t>Tema.Equipamento</t>
  </si>
  <si>
    <t>Tema.Incêndio</t>
  </si>
  <si>
    <t>Tema.Instalação</t>
  </si>
  <si>
    <t>Tema.Dutos</t>
  </si>
  <si>
    <t>Tema.Elétrica</t>
  </si>
  <si>
    <t>Tema.Luminotécnica</t>
  </si>
  <si>
    <t>Tema.Tubulação</t>
  </si>
  <si>
    <t>Tema.Conjunto</t>
  </si>
  <si>
    <t>Tema.Armadura</t>
  </si>
  <si>
    <t>Tema.Mecânico</t>
  </si>
  <si>
    <t>Tema.Aquecimento</t>
  </si>
  <si>
    <t>Tema.Energia</t>
  </si>
  <si>
    <t>Tema.Superestrutura</t>
  </si>
  <si>
    <t>Tema.Geometria</t>
  </si>
  <si>
    <t>Tema.Cabeamento</t>
  </si>
  <si>
    <t>Tema.Audiovisual</t>
  </si>
  <si>
    <t>Tema.Saúde</t>
  </si>
  <si>
    <t>Tema.Telecom</t>
  </si>
  <si>
    <t>Tema.Mobiliário</t>
  </si>
  <si>
    <t>Tema.Site</t>
  </si>
  <si>
    <t>Tema.AnáliseEstrutural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</si>
  <si>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</si>
  <si>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</si>
  <si>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</si>
  <si>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</si>
  <si>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</si>
  <si>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</si>
  <si>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Tema.Fabricação</t>
  </si>
  <si>
    <t>Tema.Genérico</t>
  </si>
  <si>
    <t>Tema.Informativo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</si>
  <si>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</si>
  <si>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</si>
  <si>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</si>
  <si>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</si>
  <si>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</si>
  <si>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</si>
  <si>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</si>
  <si>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</si>
  <si>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</si>
  <si>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</si>
  <si>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</si>
  <si>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</si>
  <si>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</si>
  <si>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</si>
  <si>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</si>
  <si>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</si>
  <si>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</si>
  <si>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</si>
  <si>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</si>
  <si>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</si>
  <si>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</si>
  <si>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</si>
  <si>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</si>
  <si>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do.estado</t>
  </si>
  <si>
    <t>do.município</t>
  </si>
  <si>
    <t>do.bairro</t>
  </si>
  <si>
    <t>Rio.de.Janeiro</t>
  </si>
  <si>
    <t>"Brasil"</t>
  </si>
  <si>
    <t>do.país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</si>
  <si>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</si>
  <si>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</si>
  <si>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</si>
  <si>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</si>
  <si>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</si>
  <si>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</si>
  <si>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</si>
  <si>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</si>
  <si>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</si>
  <si>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</si>
  <si>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</si>
  <si>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</si>
  <si>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</si>
  <si>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</si>
  <si>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</si>
  <si>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</si>
  <si>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</si>
  <si>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</si>
  <si>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urbanas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</si>
  <si>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</si>
  <si>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</si>
  <si>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</si>
  <si>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</si>
  <si>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</si>
  <si>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</si>
  <si>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</si>
  <si>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</si>
  <si>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</si>
  <si>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</si>
  <si>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</si>
  <si>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</si>
  <si>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</si>
  <si>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Bairro.Copacabana</t>
  </si>
  <si>
    <t>Quadra.Q01</t>
  </si>
  <si>
    <t>da.região.municipal</t>
  </si>
  <si>
    <t>do.perímetro.municipal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</si>
  <si>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</si>
  <si>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</si>
  <si>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</si>
  <si>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</si>
  <si>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</si>
  <si>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</si>
  <si>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</si>
  <si>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</si>
  <si>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</si>
  <si>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</si>
  <si>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</si>
  <si>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</si>
  <si>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</si>
  <si>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</si>
  <si>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</si>
  <si>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</si>
  <si>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</si>
  <si>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</si>
  <si>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</si>
  <si>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</si>
  <si>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</si>
  <si>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</si>
  <si>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</si>
  <si>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</si>
  <si>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</si>
  <si>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</si>
  <si>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</si>
  <si>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</si>
  <si>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</si>
  <si>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</si>
  <si>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</si>
  <si>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</si>
  <si>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</si>
  <si>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</si>
  <si>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</si>
  <si>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</si>
  <si>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</si>
  <si>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</si>
  <si>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</si>
  <si>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</si>
  <si>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</si>
  <si>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dimensional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</si>
  <si>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</si>
  <si>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</si>
  <si>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</si>
  <si>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</si>
  <si>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</si>
  <si>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</si>
  <si>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</si>
  <si>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</si>
  <si>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</si>
  <si>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</si>
  <si>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de.areas</t>
  </si>
  <si>
    <t>folha</t>
  </si>
  <si>
    <t>de.divisão</t>
  </si>
  <si>
    <t>divisão.A</t>
  </si>
  <si>
    <t>divisão.B</t>
  </si>
  <si>
    <t>tem.area.máxima</t>
  </si>
  <si>
    <t>tem.area.mínima</t>
  </si>
  <si>
    <t>tem.area.projetada</t>
  </si>
  <si>
    <t>tem.largura.máxima</t>
  </si>
  <si>
    <t>tem.largura.mínima</t>
  </si>
  <si>
    <t>tem.largura.projetada</t>
  </si>
  <si>
    <t>de.alturas</t>
  </si>
  <si>
    <t>tem.pédireito.máximo</t>
  </si>
  <si>
    <t>tem.pédireito.mínimo</t>
  </si>
  <si>
    <t>tem.pédireito.projetado</t>
  </si>
  <si>
    <t>de.comprimentos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</si>
</sst>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</fonts>
  <fills count="50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9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2" fontId="11" fillId="42" borderId="1" xfId="0" applyNumberFormat="1" applyFont="1" applyFill="1" applyBorder="1" applyAlignment="1">
      <alignment horizontal="left" vertical="center"/>
    </xf>
    <xf numFmtId="0" fontId="9" fillId="49" borderId="1" xfId="0" applyFont="1" applyFill="1" applyBorder="1" applyAlignment="1">
      <alignment vertical="center"/>
    </xf>
  </cellXfs>
  <cellStyles count="1">
    <cellStyle name="Normal" xfId="0" builtinId="0"/>
  </cellStyles>
  <dxfs count="168"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" name="Shape 3" descr="Texto Integral disponível">
          <a:extLst>
            <a:ext uri="{FF2B5EF4-FFF2-40B4-BE49-F238E27FC236}">
              <a16:creationId xmlns:a16="http://schemas.microsoft.com/office/drawing/2014/main" id="{F6B75030-E363-4DE6-95B5-E1D8133FCFD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3" name="Shape 3" descr="Texto Integral disponível">
          <a:extLst>
            <a:ext uri="{FF2B5EF4-FFF2-40B4-BE49-F238E27FC236}">
              <a16:creationId xmlns:a16="http://schemas.microsoft.com/office/drawing/2014/main" id="{5B547333-E38C-471F-8A03-D8460AA9A2A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4" name="Shape 3" descr="Texto Integral disponível">
          <a:extLst>
            <a:ext uri="{FF2B5EF4-FFF2-40B4-BE49-F238E27FC236}">
              <a16:creationId xmlns:a16="http://schemas.microsoft.com/office/drawing/2014/main" id="{4206C4FF-1976-48AF-A3FD-EC53F49A972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5" name="Shape 3" descr="Texto Integral disponível">
          <a:extLst>
            <a:ext uri="{FF2B5EF4-FFF2-40B4-BE49-F238E27FC236}">
              <a16:creationId xmlns:a16="http://schemas.microsoft.com/office/drawing/2014/main" id="{C00B18DC-FDC7-4D98-96EE-7FA07F9D014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6" name="Shape 3" descr="Texto Integral disponível">
          <a:extLst>
            <a:ext uri="{FF2B5EF4-FFF2-40B4-BE49-F238E27FC236}">
              <a16:creationId xmlns:a16="http://schemas.microsoft.com/office/drawing/2014/main" id="{C5F202D0-C08D-427A-A0A1-611FABC5457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7" name="Shape 3" descr="Texto Integral disponível">
          <a:extLst>
            <a:ext uri="{FF2B5EF4-FFF2-40B4-BE49-F238E27FC236}">
              <a16:creationId xmlns:a16="http://schemas.microsoft.com/office/drawing/2014/main" id="{1A584AA0-B275-4607-A718-C8D00E21F21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8" name="Shape 3" descr="Texto Integral disponível">
          <a:extLst>
            <a:ext uri="{FF2B5EF4-FFF2-40B4-BE49-F238E27FC236}">
              <a16:creationId xmlns:a16="http://schemas.microsoft.com/office/drawing/2014/main" id="{FCC43B8A-C676-4EDF-A0EE-3E504D88029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9" name="Shape 3" descr="Texto Integral disponível">
          <a:extLst>
            <a:ext uri="{FF2B5EF4-FFF2-40B4-BE49-F238E27FC236}">
              <a16:creationId xmlns:a16="http://schemas.microsoft.com/office/drawing/2014/main" id="{F7E3CB4A-856B-4F3D-A7C3-3F770DB204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0" name="Shape 3" descr="Texto Integral disponível">
          <a:extLst>
            <a:ext uri="{FF2B5EF4-FFF2-40B4-BE49-F238E27FC236}">
              <a16:creationId xmlns:a16="http://schemas.microsoft.com/office/drawing/2014/main" id="{81F09DE6-DAB8-40B5-A4A1-C00B0A3391F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" name="Shape 3" descr="Texto Integral disponível">
          <a:extLst>
            <a:ext uri="{FF2B5EF4-FFF2-40B4-BE49-F238E27FC236}">
              <a16:creationId xmlns:a16="http://schemas.microsoft.com/office/drawing/2014/main" id="{7E78B0BF-13A5-4A19-B443-D1936DC39CC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2" name="Shape 3" descr="Texto Integral disponível">
          <a:extLst>
            <a:ext uri="{FF2B5EF4-FFF2-40B4-BE49-F238E27FC236}">
              <a16:creationId xmlns:a16="http://schemas.microsoft.com/office/drawing/2014/main" id="{C7BF0CB0-8480-40CA-9B9F-A5DAEBD63CE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3" name="Shape 3" descr="Texto Integral disponível">
          <a:extLst>
            <a:ext uri="{FF2B5EF4-FFF2-40B4-BE49-F238E27FC236}">
              <a16:creationId xmlns:a16="http://schemas.microsoft.com/office/drawing/2014/main" id="{95D09A74-3E56-4C66-BC55-6CE43023DA9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4" name="Shape 3" descr="Texto Integral disponível">
          <a:extLst>
            <a:ext uri="{FF2B5EF4-FFF2-40B4-BE49-F238E27FC236}">
              <a16:creationId xmlns:a16="http://schemas.microsoft.com/office/drawing/2014/main" id="{C48DC3B1-BCD4-406E-976B-4DFCEE3C2F9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5" name="Shape 3" descr="Texto Integral disponível">
          <a:extLst>
            <a:ext uri="{FF2B5EF4-FFF2-40B4-BE49-F238E27FC236}">
              <a16:creationId xmlns:a16="http://schemas.microsoft.com/office/drawing/2014/main" id="{48FAABB5-023A-4B96-85D6-AF15553F3C5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6" name="Shape 3" descr="Texto Integral disponível">
          <a:extLst>
            <a:ext uri="{FF2B5EF4-FFF2-40B4-BE49-F238E27FC236}">
              <a16:creationId xmlns:a16="http://schemas.microsoft.com/office/drawing/2014/main" id="{D9E4535E-B00B-44DF-B9D3-066442AAF10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7" name="Shape 3" descr="Texto Integral disponível">
          <a:extLst>
            <a:ext uri="{FF2B5EF4-FFF2-40B4-BE49-F238E27FC236}">
              <a16:creationId xmlns:a16="http://schemas.microsoft.com/office/drawing/2014/main" id="{B7E21570-6A9E-4B75-A587-C2FD35677E6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8" name="Shape 3" descr="Texto Integral disponível">
          <a:extLst>
            <a:ext uri="{FF2B5EF4-FFF2-40B4-BE49-F238E27FC236}">
              <a16:creationId xmlns:a16="http://schemas.microsoft.com/office/drawing/2014/main" id="{F990E9EF-3BAF-4370-8E0D-6B5DCD37AE4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9" name="Shape 3" descr="Texto Integral disponível">
          <a:extLst>
            <a:ext uri="{FF2B5EF4-FFF2-40B4-BE49-F238E27FC236}">
              <a16:creationId xmlns:a16="http://schemas.microsoft.com/office/drawing/2014/main" id="{C845C31C-6121-4DB9-A723-8A123DA8780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0" name="Shape 3" descr="Texto Integral disponível">
          <a:extLst>
            <a:ext uri="{FF2B5EF4-FFF2-40B4-BE49-F238E27FC236}">
              <a16:creationId xmlns:a16="http://schemas.microsoft.com/office/drawing/2014/main" id="{621786DB-92BB-4956-9DA2-5C1302B970B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1" name="Shape 3" descr="Texto Integral disponível">
          <a:extLst>
            <a:ext uri="{FF2B5EF4-FFF2-40B4-BE49-F238E27FC236}">
              <a16:creationId xmlns:a16="http://schemas.microsoft.com/office/drawing/2014/main" id="{29EA24E0-6626-46AE-BA5E-745A8692113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2" name="Shape 3" descr="Texto Integral disponível">
          <a:extLst>
            <a:ext uri="{FF2B5EF4-FFF2-40B4-BE49-F238E27FC236}">
              <a16:creationId xmlns:a16="http://schemas.microsoft.com/office/drawing/2014/main" id="{E708DD96-737D-4A5F-9956-6E1B1CF80B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3" name="Shape 3" descr="Texto Integral disponível">
          <a:extLst>
            <a:ext uri="{FF2B5EF4-FFF2-40B4-BE49-F238E27FC236}">
              <a16:creationId xmlns:a16="http://schemas.microsoft.com/office/drawing/2014/main" id="{ED063B7F-49AB-44E7-A270-5EC1ABD8212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4" name="Shape 3" descr="Texto Integral disponível">
          <a:extLst>
            <a:ext uri="{FF2B5EF4-FFF2-40B4-BE49-F238E27FC236}">
              <a16:creationId xmlns:a16="http://schemas.microsoft.com/office/drawing/2014/main" id="{7DE2625B-59E6-4118-9E0F-5B888C26171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5" name="Shape 3" descr="Texto Integral disponível">
          <a:extLst>
            <a:ext uri="{FF2B5EF4-FFF2-40B4-BE49-F238E27FC236}">
              <a16:creationId xmlns:a16="http://schemas.microsoft.com/office/drawing/2014/main" id="{9566FA27-A18C-43B7-9B68-26A6D3C19FE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28" name="Shape 3" descr="Texto Integral disponível">
          <a:extLst>
            <a:ext uri="{FF2B5EF4-FFF2-40B4-BE49-F238E27FC236}">
              <a16:creationId xmlns:a16="http://schemas.microsoft.com/office/drawing/2014/main" id="{5657BEE6-5E5F-45F9-AC0D-5FF5F0CA5F8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29" name="Shape 3" descr="Texto Integral disponível">
          <a:extLst>
            <a:ext uri="{FF2B5EF4-FFF2-40B4-BE49-F238E27FC236}">
              <a16:creationId xmlns:a16="http://schemas.microsoft.com/office/drawing/2014/main" id="{A204A7B9-85C7-49BC-898D-6AD6014BE6C6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0" name="Shape 3" descr="Texto Integral disponível">
          <a:extLst>
            <a:ext uri="{FF2B5EF4-FFF2-40B4-BE49-F238E27FC236}">
              <a16:creationId xmlns:a16="http://schemas.microsoft.com/office/drawing/2014/main" id="{42F5FD05-F898-4B04-89AC-5AC731D8035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1" name="Shape 3" descr="Texto Integral disponível">
          <a:extLst>
            <a:ext uri="{FF2B5EF4-FFF2-40B4-BE49-F238E27FC236}">
              <a16:creationId xmlns:a16="http://schemas.microsoft.com/office/drawing/2014/main" id="{95DAE262-CAE7-48C4-9C07-DBD9000269B1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2" name="Shape 3" descr="Texto Integral disponível">
          <a:extLst>
            <a:ext uri="{FF2B5EF4-FFF2-40B4-BE49-F238E27FC236}">
              <a16:creationId xmlns:a16="http://schemas.microsoft.com/office/drawing/2014/main" id="{69161D7A-7F03-43AA-9E41-7C2069B059B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3" name="Shape 3" descr="Texto Integral disponível">
          <a:extLst>
            <a:ext uri="{FF2B5EF4-FFF2-40B4-BE49-F238E27FC236}">
              <a16:creationId xmlns:a16="http://schemas.microsoft.com/office/drawing/2014/main" id="{C60F831B-A92C-410A-859F-0898936C1A2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4" name="Shape 3" descr="Texto Integral disponível">
          <a:extLst>
            <a:ext uri="{FF2B5EF4-FFF2-40B4-BE49-F238E27FC236}">
              <a16:creationId xmlns:a16="http://schemas.microsoft.com/office/drawing/2014/main" id="{CAFF772A-F1C0-4130-9085-81F80C321C7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5" name="Shape 3" descr="Texto Integral disponível">
          <a:extLst>
            <a:ext uri="{FF2B5EF4-FFF2-40B4-BE49-F238E27FC236}">
              <a16:creationId xmlns:a16="http://schemas.microsoft.com/office/drawing/2014/main" id="{374A76D7-16F4-44D5-A72D-2AE224C7523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6" name="Shape 3" descr="Texto Integral disponível">
          <a:extLst>
            <a:ext uri="{FF2B5EF4-FFF2-40B4-BE49-F238E27FC236}">
              <a16:creationId xmlns:a16="http://schemas.microsoft.com/office/drawing/2014/main" id="{6956843F-7737-4EDE-9BAC-8A252AB93F0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7" name="Shape 3" descr="Texto Integral disponível">
          <a:extLst>
            <a:ext uri="{FF2B5EF4-FFF2-40B4-BE49-F238E27FC236}">
              <a16:creationId xmlns:a16="http://schemas.microsoft.com/office/drawing/2014/main" id="{E38656DB-BD9F-4DDE-A179-601DC46236AC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8" name="Shape 3" descr="Texto Integral disponível">
          <a:extLst>
            <a:ext uri="{FF2B5EF4-FFF2-40B4-BE49-F238E27FC236}">
              <a16:creationId xmlns:a16="http://schemas.microsoft.com/office/drawing/2014/main" id="{92A618F2-E977-491B-8C7A-9656CEE5E58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9" name="Shape 3" descr="Texto Integral disponível">
          <a:extLst>
            <a:ext uri="{FF2B5EF4-FFF2-40B4-BE49-F238E27FC236}">
              <a16:creationId xmlns:a16="http://schemas.microsoft.com/office/drawing/2014/main" id="{3B132E8C-687A-4229-9EDA-8D519899873F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0" name="Shape 3" descr="Texto Integral disponível">
          <a:extLst>
            <a:ext uri="{FF2B5EF4-FFF2-40B4-BE49-F238E27FC236}">
              <a16:creationId xmlns:a16="http://schemas.microsoft.com/office/drawing/2014/main" id="{CD61799C-F0B4-4BF9-8A01-1D93463D8B8A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1" name="Shape 3" descr="Texto Integral disponível">
          <a:extLst>
            <a:ext uri="{FF2B5EF4-FFF2-40B4-BE49-F238E27FC236}">
              <a16:creationId xmlns:a16="http://schemas.microsoft.com/office/drawing/2014/main" id="{6050A6ED-B1E1-4995-9807-FB1E51DB05E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2" name="Shape 3" descr="Texto Integral disponível">
          <a:extLst>
            <a:ext uri="{FF2B5EF4-FFF2-40B4-BE49-F238E27FC236}">
              <a16:creationId xmlns:a16="http://schemas.microsoft.com/office/drawing/2014/main" id="{2F5A220C-CF39-4BE4-8A48-12EB4CEDB36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3" name="Shape 3" descr="Texto Integral disponível">
          <a:extLst>
            <a:ext uri="{FF2B5EF4-FFF2-40B4-BE49-F238E27FC236}">
              <a16:creationId xmlns:a16="http://schemas.microsoft.com/office/drawing/2014/main" id="{7E616491-4365-4D33-A651-04B366E27A42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4" name="Shape 3" descr="Texto Integral disponível">
          <a:extLst>
            <a:ext uri="{FF2B5EF4-FFF2-40B4-BE49-F238E27FC236}">
              <a16:creationId xmlns:a16="http://schemas.microsoft.com/office/drawing/2014/main" id="{1468B4BA-EC2A-4460-8585-F5B46E79843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5" name="Shape 3" descr="Texto Integral disponível">
          <a:extLst>
            <a:ext uri="{FF2B5EF4-FFF2-40B4-BE49-F238E27FC236}">
              <a16:creationId xmlns:a16="http://schemas.microsoft.com/office/drawing/2014/main" id="{703F12CF-C5B3-45B6-8A3A-2E9A75A2890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6" name="Shape 3" descr="Texto Integral disponível">
          <a:extLst>
            <a:ext uri="{FF2B5EF4-FFF2-40B4-BE49-F238E27FC236}">
              <a16:creationId xmlns:a16="http://schemas.microsoft.com/office/drawing/2014/main" id="{0E891C16-45C0-4C55-B2AD-D4FC03A2EF6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4" name="Shape 3" descr="Texto Integral disponível">
          <a:extLst>
            <a:ext uri="{FF2B5EF4-FFF2-40B4-BE49-F238E27FC236}">
              <a16:creationId xmlns:a16="http://schemas.microsoft.com/office/drawing/2014/main" id="{93AB1AF4-5120-4079-B695-F2273430884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5" name="Shape 3" descr="Texto Integral disponível">
          <a:extLst>
            <a:ext uri="{FF2B5EF4-FFF2-40B4-BE49-F238E27FC236}">
              <a16:creationId xmlns:a16="http://schemas.microsoft.com/office/drawing/2014/main" id="{A071C932-B809-460F-A75C-E6DC12EE429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6" name="Shape 3" descr="Texto Integral disponível">
          <a:extLst>
            <a:ext uri="{FF2B5EF4-FFF2-40B4-BE49-F238E27FC236}">
              <a16:creationId xmlns:a16="http://schemas.microsoft.com/office/drawing/2014/main" id="{28CB11FA-68FD-4E4F-B1E1-8D1C95B9E76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7" name="Shape 3" descr="Texto Integral disponível">
          <a:extLst>
            <a:ext uri="{FF2B5EF4-FFF2-40B4-BE49-F238E27FC236}">
              <a16:creationId xmlns:a16="http://schemas.microsoft.com/office/drawing/2014/main" id="{83328C1E-7A66-465E-9333-40998E4ADA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8" name="Shape 3" descr="Texto Integral disponível">
          <a:extLst>
            <a:ext uri="{FF2B5EF4-FFF2-40B4-BE49-F238E27FC236}">
              <a16:creationId xmlns:a16="http://schemas.microsoft.com/office/drawing/2014/main" id="{A34440A9-7FC8-46FD-80CA-D5011CD386CB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9" name="Shape 3" descr="Texto Integral disponível">
          <a:extLst>
            <a:ext uri="{FF2B5EF4-FFF2-40B4-BE49-F238E27FC236}">
              <a16:creationId xmlns:a16="http://schemas.microsoft.com/office/drawing/2014/main" id="{9615A8D8-76E4-4A97-9FF8-1F0089FD046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0" name="Shape 3" descr="Texto Integral disponível">
          <a:extLst>
            <a:ext uri="{FF2B5EF4-FFF2-40B4-BE49-F238E27FC236}">
              <a16:creationId xmlns:a16="http://schemas.microsoft.com/office/drawing/2014/main" id="{DDD26563-48F0-438A-8C8A-75976C7A0F7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1" name="Shape 3" descr="Texto Integral disponível">
          <a:extLst>
            <a:ext uri="{FF2B5EF4-FFF2-40B4-BE49-F238E27FC236}">
              <a16:creationId xmlns:a16="http://schemas.microsoft.com/office/drawing/2014/main" id="{A145C25B-2574-4BF6-9E1D-D91FB68C65F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2" name="Shape 3" descr="Texto Integral disponível">
          <a:extLst>
            <a:ext uri="{FF2B5EF4-FFF2-40B4-BE49-F238E27FC236}">
              <a16:creationId xmlns:a16="http://schemas.microsoft.com/office/drawing/2014/main" id="{9865FAE5-B21E-43A6-9A45-908D5547289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3" name="Shape 3" descr="Texto Integral disponível">
          <a:extLst>
            <a:ext uri="{FF2B5EF4-FFF2-40B4-BE49-F238E27FC236}">
              <a16:creationId xmlns:a16="http://schemas.microsoft.com/office/drawing/2014/main" id="{836B2A7B-59BF-49C4-B4FF-AE775FE2587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4" name="Shape 3" descr="Texto Integral disponível">
          <a:extLst>
            <a:ext uri="{FF2B5EF4-FFF2-40B4-BE49-F238E27FC236}">
              <a16:creationId xmlns:a16="http://schemas.microsoft.com/office/drawing/2014/main" id="{55A53896-DF26-4614-90CB-8F357749F5B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5" name="Shape 3" descr="Texto Integral disponível">
          <a:extLst>
            <a:ext uri="{FF2B5EF4-FFF2-40B4-BE49-F238E27FC236}">
              <a16:creationId xmlns:a16="http://schemas.microsoft.com/office/drawing/2014/main" id="{6219DDE6-B9C4-43ED-B4E1-3159972A177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6" name="Shape 3" descr="Texto Integral disponível">
          <a:extLst>
            <a:ext uri="{FF2B5EF4-FFF2-40B4-BE49-F238E27FC236}">
              <a16:creationId xmlns:a16="http://schemas.microsoft.com/office/drawing/2014/main" id="{076F2A46-3008-4E99-B7BC-01D2DEF33E8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7" name="Shape 3" descr="Texto Integral disponível">
          <a:extLst>
            <a:ext uri="{FF2B5EF4-FFF2-40B4-BE49-F238E27FC236}">
              <a16:creationId xmlns:a16="http://schemas.microsoft.com/office/drawing/2014/main" id="{6912A75A-EBD1-42FC-A8A3-A809E9F46D7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8" name="Shape 3" descr="Texto Integral disponível">
          <a:extLst>
            <a:ext uri="{FF2B5EF4-FFF2-40B4-BE49-F238E27FC236}">
              <a16:creationId xmlns:a16="http://schemas.microsoft.com/office/drawing/2014/main" id="{DA2D3987-F4ED-4912-B1B0-74796A09586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9" name="Shape 3" descr="Texto Integral disponível">
          <a:extLst>
            <a:ext uri="{FF2B5EF4-FFF2-40B4-BE49-F238E27FC236}">
              <a16:creationId xmlns:a16="http://schemas.microsoft.com/office/drawing/2014/main" id="{A2937152-D443-4A42-940B-D101BDCABD1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70" name="Shape 3" descr="Texto Integral disponível">
          <a:extLst>
            <a:ext uri="{FF2B5EF4-FFF2-40B4-BE49-F238E27FC236}">
              <a16:creationId xmlns:a16="http://schemas.microsoft.com/office/drawing/2014/main" id="{CE55D1EE-F066-469E-8B9B-FA0B53EC4E3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71" name="Shape 3" descr="Texto Integral disponível">
          <a:extLst>
            <a:ext uri="{FF2B5EF4-FFF2-40B4-BE49-F238E27FC236}">
              <a16:creationId xmlns:a16="http://schemas.microsoft.com/office/drawing/2014/main" id="{A95CFCEF-A77A-4A30-917C-293DDBC858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73" name="Shape 3" descr="Texto Integral disponível">
          <a:extLst>
            <a:ext uri="{FF2B5EF4-FFF2-40B4-BE49-F238E27FC236}">
              <a16:creationId xmlns:a16="http://schemas.microsoft.com/office/drawing/2014/main" id="{02C699B3-F108-420E-BC7B-FFB0C60276D4}"/>
            </a:ext>
          </a:extLst>
        </xdr:cNvPr>
        <xdr:cNvSpPr/>
      </xdr:nvSpPr>
      <xdr:spPr>
        <a:xfrm>
          <a:off x="2738846" y="58621749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0" name="Shape 3" descr="Texto Integral disponível">
          <a:extLst>
            <a:ext uri="{FF2B5EF4-FFF2-40B4-BE49-F238E27FC236}">
              <a16:creationId xmlns:a16="http://schemas.microsoft.com/office/drawing/2014/main" id="{9A47B240-F952-4783-BCE5-4211D562013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1" name="Shape 3" descr="Texto Integral disponível">
          <a:extLst>
            <a:ext uri="{FF2B5EF4-FFF2-40B4-BE49-F238E27FC236}">
              <a16:creationId xmlns:a16="http://schemas.microsoft.com/office/drawing/2014/main" id="{A57D14A2-D78C-4183-A017-713A0329593C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2" name="Shape 3" descr="Texto Integral disponível">
          <a:extLst>
            <a:ext uri="{FF2B5EF4-FFF2-40B4-BE49-F238E27FC236}">
              <a16:creationId xmlns:a16="http://schemas.microsoft.com/office/drawing/2014/main" id="{20D1E3EE-8CFF-4D68-B1C3-BF4EA9CD0F0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3" name="Shape 3" descr="Texto Integral disponível">
          <a:extLst>
            <a:ext uri="{FF2B5EF4-FFF2-40B4-BE49-F238E27FC236}">
              <a16:creationId xmlns:a16="http://schemas.microsoft.com/office/drawing/2014/main" id="{2CDF9CBF-C829-4E17-A143-0B068454FC4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4" name="Shape 3" descr="Texto Integral disponível">
          <a:extLst>
            <a:ext uri="{FF2B5EF4-FFF2-40B4-BE49-F238E27FC236}">
              <a16:creationId xmlns:a16="http://schemas.microsoft.com/office/drawing/2014/main" id="{DF9B8016-6617-4057-9F80-18E7339CD52A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5" name="Shape 3" descr="Texto Integral disponível">
          <a:extLst>
            <a:ext uri="{FF2B5EF4-FFF2-40B4-BE49-F238E27FC236}">
              <a16:creationId xmlns:a16="http://schemas.microsoft.com/office/drawing/2014/main" id="{C0314412-7C64-49BC-8525-416985D57EF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6" name="Shape 3" descr="Texto Integral disponível">
          <a:extLst>
            <a:ext uri="{FF2B5EF4-FFF2-40B4-BE49-F238E27FC236}">
              <a16:creationId xmlns:a16="http://schemas.microsoft.com/office/drawing/2014/main" id="{04795F42-E0F4-4851-B142-08531C8270F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7" name="Shape 3" descr="Texto Integral disponível">
          <a:extLst>
            <a:ext uri="{FF2B5EF4-FFF2-40B4-BE49-F238E27FC236}">
              <a16:creationId xmlns:a16="http://schemas.microsoft.com/office/drawing/2014/main" id="{FB334C20-3C1E-4096-9406-A5CD34E408E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8" name="Shape 3" descr="Texto Integral disponível">
          <a:extLst>
            <a:ext uri="{FF2B5EF4-FFF2-40B4-BE49-F238E27FC236}">
              <a16:creationId xmlns:a16="http://schemas.microsoft.com/office/drawing/2014/main" id="{FDA022B2-78A9-474D-9CB4-342CD14C04C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9" name="Shape 3" descr="Texto Integral disponível">
          <a:extLst>
            <a:ext uri="{FF2B5EF4-FFF2-40B4-BE49-F238E27FC236}">
              <a16:creationId xmlns:a16="http://schemas.microsoft.com/office/drawing/2014/main" id="{C3CBB705-88DC-408F-AD6D-1C4EA2A17C4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0" name="Shape 3" descr="Texto Integral disponível">
          <a:extLst>
            <a:ext uri="{FF2B5EF4-FFF2-40B4-BE49-F238E27FC236}">
              <a16:creationId xmlns:a16="http://schemas.microsoft.com/office/drawing/2014/main" id="{EBED7A82-6FAD-4015-BBF3-73EA3486AF5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1" name="Shape 3" descr="Texto Integral disponível">
          <a:extLst>
            <a:ext uri="{FF2B5EF4-FFF2-40B4-BE49-F238E27FC236}">
              <a16:creationId xmlns:a16="http://schemas.microsoft.com/office/drawing/2014/main" id="{FAED9E86-7AC3-41C2-95CA-C942C1397B5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2" name="Shape 3" descr="Texto Integral disponível">
          <a:extLst>
            <a:ext uri="{FF2B5EF4-FFF2-40B4-BE49-F238E27FC236}">
              <a16:creationId xmlns:a16="http://schemas.microsoft.com/office/drawing/2014/main" id="{6391DED7-B612-46CF-AFAF-E59A5431CF1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3" name="Shape 3" descr="Texto Integral disponível">
          <a:extLst>
            <a:ext uri="{FF2B5EF4-FFF2-40B4-BE49-F238E27FC236}">
              <a16:creationId xmlns:a16="http://schemas.microsoft.com/office/drawing/2014/main" id="{4307D7EA-AF40-48F5-8B27-59C52AB3CBE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4" name="Shape 3" descr="Texto Integral disponível">
          <a:extLst>
            <a:ext uri="{FF2B5EF4-FFF2-40B4-BE49-F238E27FC236}">
              <a16:creationId xmlns:a16="http://schemas.microsoft.com/office/drawing/2014/main" id="{2B0D614F-DC47-4E10-9295-EC25D399868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5" name="Shape 3" descr="Texto Integral disponível">
          <a:extLst>
            <a:ext uri="{FF2B5EF4-FFF2-40B4-BE49-F238E27FC236}">
              <a16:creationId xmlns:a16="http://schemas.microsoft.com/office/drawing/2014/main" id="{092C1FC5-DCA1-43E9-8422-5A3F9A48A5C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6" name="Shape 3" descr="Texto Integral disponível">
          <a:extLst>
            <a:ext uri="{FF2B5EF4-FFF2-40B4-BE49-F238E27FC236}">
              <a16:creationId xmlns:a16="http://schemas.microsoft.com/office/drawing/2014/main" id="{2B707493-2575-4A86-982F-02BDDE98ABF1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7" name="Shape 3" descr="Texto Integral disponível">
          <a:extLst>
            <a:ext uri="{FF2B5EF4-FFF2-40B4-BE49-F238E27FC236}">
              <a16:creationId xmlns:a16="http://schemas.microsoft.com/office/drawing/2014/main" id="{77EB5938-38D7-45B2-AD94-24E0FCD7DF6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8" name="Shape 3" descr="Texto Integral disponível">
          <a:extLst>
            <a:ext uri="{FF2B5EF4-FFF2-40B4-BE49-F238E27FC236}">
              <a16:creationId xmlns:a16="http://schemas.microsoft.com/office/drawing/2014/main" id="{EA62B1D3-FF31-4112-9758-D782D93CF0D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9" name="Shape 3" descr="Texto Integral disponível">
          <a:extLst>
            <a:ext uri="{FF2B5EF4-FFF2-40B4-BE49-F238E27FC236}">
              <a16:creationId xmlns:a16="http://schemas.microsoft.com/office/drawing/2014/main" id="{759C58C5-0890-47F9-9C8E-3932968C49F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0" name="Shape 3" descr="Texto Integral disponível">
          <a:extLst>
            <a:ext uri="{FF2B5EF4-FFF2-40B4-BE49-F238E27FC236}">
              <a16:creationId xmlns:a16="http://schemas.microsoft.com/office/drawing/2014/main" id="{952F9D0B-7B7E-413B-9DC1-088F04FC420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1" name="Shape 3" descr="Texto Integral disponível">
          <a:extLst>
            <a:ext uri="{FF2B5EF4-FFF2-40B4-BE49-F238E27FC236}">
              <a16:creationId xmlns:a16="http://schemas.microsoft.com/office/drawing/2014/main" id="{A3838D30-CDE8-41DB-B755-9531B99B905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2" name="Shape 3" descr="Texto Integral disponível">
          <a:extLst>
            <a:ext uri="{FF2B5EF4-FFF2-40B4-BE49-F238E27FC236}">
              <a16:creationId xmlns:a16="http://schemas.microsoft.com/office/drawing/2014/main" id="{9116364A-A198-41BF-BD7D-700185459B4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3" name="Shape 3" descr="Texto Integral disponível">
          <a:extLst>
            <a:ext uri="{FF2B5EF4-FFF2-40B4-BE49-F238E27FC236}">
              <a16:creationId xmlns:a16="http://schemas.microsoft.com/office/drawing/2014/main" id="{132384AF-5AAD-4534-904A-C5E9A4034D24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4" name="Shape 3" descr="Texto Integral disponível">
          <a:extLst>
            <a:ext uri="{FF2B5EF4-FFF2-40B4-BE49-F238E27FC236}">
              <a16:creationId xmlns:a16="http://schemas.microsoft.com/office/drawing/2014/main" id="{866D3E92-7E6E-4D58-8F38-2EC302771E3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609600</xdr:colOff>
      <xdr:row>18</xdr:row>
      <xdr:rowOff>3464</xdr:rowOff>
    </xdr:from>
    <xdr:ext cx="304800" cy="304800"/>
    <xdr:sp macro="" textlink="">
      <xdr:nvSpPr>
        <xdr:cNvPr id="105" name="Shape 3" descr="Texto Integral disponível">
          <a:extLst>
            <a:ext uri="{FF2B5EF4-FFF2-40B4-BE49-F238E27FC236}">
              <a16:creationId xmlns:a16="http://schemas.microsoft.com/office/drawing/2014/main" id="{98D8EBEC-385A-430B-B12C-D16BF8ECA0A7}"/>
            </a:ext>
          </a:extLst>
        </xdr:cNvPr>
        <xdr:cNvSpPr/>
      </xdr:nvSpPr>
      <xdr:spPr>
        <a:xfrm>
          <a:off x="5295900" y="193617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6" name="Shape 3" descr="Texto Integral disponível">
          <a:extLst>
            <a:ext uri="{FF2B5EF4-FFF2-40B4-BE49-F238E27FC236}">
              <a16:creationId xmlns:a16="http://schemas.microsoft.com/office/drawing/2014/main" id="{E118C989-5C55-4ED1-BB2E-A426A73AEB56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7" name="Shape 3" descr="Texto Integral disponível">
          <a:extLst>
            <a:ext uri="{FF2B5EF4-FFF2-40B4-BE49-F238E27FC236}">
              <a16:creationId xmlns:a16="http://schemas.microsoft.com/office/drawing/2014/main" id="{86F414BF-C708-40F6-95BC-63F1756D4F1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8" name="Shape 3" descr="Texto Integral disponível">
          <a:extLst>
            <a:ext uri="{FF2B5EF4-FFF2-40B4-BE49-F238E27FC236}">
              <a16:creationId xmlns:a16="http://schemas.microsoft.com/office/drawing/2014/main" id="{2C04754D-6A07-44A5-94BE-969FCAE43B2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9" name="Shape 3" descr="Texto Integral disponível">
          <a:extLst>
            <a:ext uri="{FF2B5EF4-FFF2-40B4-BE49-F238E27FC236}">
              <a16:creationId xmlns:a16="http://schemas.microsoft.com/office/drawing/2014/main" id="{95093199-B85F-4AAD-8847-D0A244B41D0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0" name="Shape 3" descr="Texto Integral disponível">
          <a:extLst>
            <a:ext uri="{FF2B5EF4-FFF2-40B4-BE49-F238E27FC236}">
              <a16:creationId xmlns:a16="http://schemas.microsoft.com/office/drawing/2014/main" id="{14813B71-77DA-4184-8A17-E113D0B1CE4C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1" name="Shape 3" descr="Texto Integral disponível">
          <a:extLst>
            <a:ext uri="{FF2B5EF4-FFF2-40B4-BE49-F238E27FC236}">
              <a16:creationId xmlns:a16="http://schemas.microsoft.com/office/drawing/2014/main" id="{782CE7B7-E9AD-4475-9A72-C28CFFF0763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2" name="Shape 3" descr="Texto Integral disponível">
          <a:extLst>
            <a:ext uri="{FF2B5EF4-FFF2-40B4-BE49-F238E27FC236}">
              <a16:creationId xmlns:a16="http://schemas.microsoft.com/office/drawing/2014/main" id="{C432CEAF-7068-4214-A036-F16BF12E47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3" name="Shape 3" descr="Texto Integral disponível">
          <a:extLst>
            <a:ext uri="{FF2B5EF4-FFF2-40B4-BE49-F238E27FC236}">
              <a16:creationId xmlns:a16="http://schemas.microsoft.com/office/drawing/2014/main" id="{1B6EBF5D-2310-4D1C-8703-3721E1BD42F8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4" name="Shape 3" descr="Texto Integral disponível">
          <a:extLst>
            <a:ext uri="{FF2B5EF4-FFF2-40B4-BE49-F238E27FC236}">
              <a16:creationId xmlns:a16="http://schemas.microsoft.com/office/drawing/2014/main" id="{128AAFF4-091A-49D8-8966-935C411231F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5" name="Shape 3" descr="Texto Integral disponível">
          <a:extLst>
            <a:ext uri="{FF2B5EF4-FFF2-40B4-BE49-F238E27FC236}">
              <a16:creationId xmlns:a16="http://schemas.microsoft.com/office/drawing/2014/main" id="{8CD25223-1A6D-4A8A-B7B1-81278E49E9C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6" name="Shape 3" descr="Texto Integral disponível">
          <a:extLst>
            <a:ext uri="{FF2B5EF4-FFF2-40B4-BE49-F238E27FC236}">
              <a16:creationId xmlns:a16="http://schemas.microsoft.com/office/drawing/2014/main" id="{A6D16FEF-C635-4845-881B-F8F4844366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7" name="Shape 3" descr="Texto Integral disponível">
          <a:extLst>
            <a:ext uri="{FF2B5EF4-FFF2-40B4-BE49-F238E27FC236}">
              <a16:creationId xmlns:a16="http://schemas.microsoft.com/office/drawing/2014/main" id="{449E6351-534B-48A7-B16E-9CE0C5EC5D7B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8" name="Shape 3" descr="Texto Integral disponível">
          <a:extLst>
            <a:ext uri="{FF2B5EF4-FFF2-40B4-BE49-F238E27FC236}">
              <a16:creationId xmlns:a16="http://schemas.microsoft.com/office/drawing/2014/main" id="{4C9203B1-D7FF-436E-81C5-72EBFBCDABD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9" name="Shape 3" descr="Texto Integral disponível">
          <a:extLst>
            <a:ext uri="{FF2B5EF4-FFF2-40B4-BE49-F238E27FC236}">
              <a16:creationId xmlns:a16="http://schemas.microsoft.com/office/drawing/2014/main" id="{146C4090-C3CD-4BC5-83A1-F93DBCBCC3C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0" name="Shape 3" descr="Texto Integral disponível">
          <a:extLst>
            <a:ext uri="{FF2B5EF4-FFF2-40B4-BE49-F238E27FC236}">
              <a16:creationId xmlns:a16="http://schemas.microsoft.com/office/drawing/2014/main" id="{FCF1211F-D169-4E76-B915-0FDB89295D1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1" name="Shape 3" descr="Texto Integral disponível">
          <a:extLst>
            <a:ext uri="{FF2B5EF4-FFF2-40B4-BE49-F238E27FC236}">
              <a16:creationId xmlns:a16="http://schemas.microsoft.com/office/drawing/2014/main" id="{87E07026-19D8-47C5-9505-9B8D6991F6C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2" name="Shape 3" descr="Texto Integral disponível">
          <a:extLst>
            <a:ext uri="{FF2B5EF4-FFF2-40B4-BE49-F238E27FC236}">
              <a16:creationId xmlns:a16="http://schemas.microsoft.com/office/drawing/2014/main" id="{222C38B3-78A9-4EF7-8A48-3CBB4F1071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3" name="Shape 3" descr="Texto Integral disponível">
          <a:extLst>
            <a:ext uri="{FF2B5EF4-FFF2-40B4-BE49-F238E27FC236}">
              <a16:creationId xmlns:a16="http://schemas.microsoft.com/office/drawing/2014/main" id="{C19BA5D0-0784-4681-9D40-8E9154C89BB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4" name="Shape 3" descr="Texto Integral disponível">
          <a:extLst>
            <a:ext uri="{FF2B5EF4-FFF2-40B4-BE49-F238E27FC236}">
              <a16:creationId xmlns:a16="http://schemas.microsoft.com/office/drawing/2014/main" id="{B1E60A16-30E2-4779-9567-7617A5E36142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5" name="Shape 3" descr="Texto Integral disponível">
          <a:extLst>
            <a:ext uri="{FF2B5EF4-FFF2-40B4-BE49-F238E27FC236}">
              <a16:creationId xmlns:a16="http://schemas.microsoft.com/office/drawing/2014/main" id="{463951D7-4368-48B0-9A00-9C5E5DD7F0A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6" name="Shape 3" descr="Texto Integral disponível">
          <a:extLst>
            <a:ext uri="{FF2B5EF4-FFF2-40B4-BE49-F238E27FC236}">
              <a16:creationId xmlns:a16="http://schemas.microsoft.com/office/drawing/2014/main" id="{8D6A5323-E1E1-4DE0-8B07-28D91FF7379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7" name="Shape 3" descr="Texto Integral disponível">
          <a:extLst>
            <a:ext uri="{FF2B5EF4-FFF2-40B4-BE49-F238E27FC236}">
              <a16:creationId xmlns:a16="http://schemas.microsoft.com/office/drawing/2014/main" id="{DF992818-2816-4E3E-B983-683072AEE88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8" name="Shape 3" descr="Texto Integral disponível">
          <a:extLst>
            <a:ext uri="{FF2B5EF4-FFF2-40B4-BE49-F238E27FC236}">
              <a16:creationId xmlns:a16="http://schemas.microsoft.com/office/drawing/2014/main" id="{DC480796-2B29-4E10-A07A-BA34A6CD3B0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9" name="Shape 3" descr="Texto Integral disponível">
          <a:extLst>
            <a:ext uri="{FF2B5EF4-FFF2-40B4-BE49-F238E27FC236}">
              <a16:creationId xmlns:a16="http://schemas.microsoft.com/office/drawing/2014/main" id="{E02D9209-8790-4283-AAB9-CA9657C4AC4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30" name="Shape 3" descr="Texto Integral disponível">
          <a:extLst>
            <a:ext uri="{FF2B5EF4-FFF2-40B4-BE49-F238E27FC236}">
              <a16:creationId xmlns:a16="http://schemas.microsoft.com/office/drawing/2014/main" id="{8C662097-6045-4592-8175-79BB289EC41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31" name="Shape 3" descr="Texto Integral disponível">
          <a:extLst>
            <a:ext uri="{FF2B5EF4-FFF2-40B4-BE49-F238E27FC236}">
              <a16:creationId xmlns:a16="http://schemas.microsoft.com/office/drawing/2014/main" id="{7CE1706F-8972-4EA9-A62D-F4E1F9BDAF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26" name="Shape 3" descr="Texto Integral disponível">
          <a:extLst>
            <a:ext uri="{FF2B5EF4-FFF2-40B4-BE49-F238E27FC236}">
              <a16:creationId xmlns:a16="http://schemas.microsoft.com/office/drawing/2014/main" id="{D5D493DC-10E5-4039-A096-C0201B808289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27" name="Shape 3" descr="Texto Integral disponível">
          <a:extLst>
            <a:ext uri="{FF2B5EF4-FFF2-40B4-BE49-F238E27FC236}">
              <a16:creationId xmlns:a16="http://schemas.microsoft.com/office/drawing/2014/main" id="{D4F30D7D-762F-4DEF-AFEF-FE7B4108EBF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48" name="Shape 3" descr="Texto Integral disponível">
          <a:extLst>
            <a:ext uri="{FF2B5EF4-FFF2-40B4-BE49-F238E27FC236}">
              <a16:creationId xmlns:a16="http://schemas.microsoft.com/office/drawing/2014/main" id="{E05273D0-706F-46FD-A5B8-D784D2AA8B28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49" name="Shape 3" descr="Texto Integral disponível">
          <a:extLst>
            <a:ext uri="{FF2B5EF4-FFF2-40B4-BE49-F238E27FC236}">
              <a16:creationId xmlns:a16="http://schemas.microsoft.com/office/drawing/2014/main" id="{EAC528B3-6CDB-4C12-AFC2-3C3C9B528A1E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50" name="Shape 3" descr="Texto Integral disponível">
          <a:extLst>
            <a:ext uri="{FF2B5EF4-FFF2-40B4-BE49-F238E27FC236}">
              <a16:creationId xmlns:a16="http://schemas.microsoft.com/office/drawing/2014/main" id="{F8DF1A43-B5B7-45A6-87E2-092E98909B17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51" name="Shape 3" descr="Texto Integral disponível">
          <a:extLst>
            <a:ext uri="{FF2B5EF4-FFF2-40B4-BE49-F238E27FC236}">
              <a16:creationId xmlns:a16="http://schemas.microsoft.com/office/drawing/2014/main" id="{AFE393C2-3C24-4FF6-AAD8-B4CC53D383B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52" name="Shape 3" descr="Texto Integral disponível">
          <a:extLst>
            <a:ext uri="{FF2B5EF4-FFF2-40B4-BE49-F238E27FC236}">
              <a16:creationId xmlns:a16="http://schemas.microsoft.com/office/drawing/2014/main" id="{749390FF-524A-43F7-8220-C6B6FFE30402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53" name="Shape 3" descr="Texto Integral disponível">
          <a:extLst>
            <a:ext uri="{FF2B5EF4-FFF2-40B4-BE49-F238E27FC236}">
              <a16:creationId xmlns:a16="http://schemas.microsoft.com/office/drawing/2014/main" id="{92BC2623-4D9A-493D-852A-E83053811716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72" name="Shape 3" descr="Texto Integral disponível">
          <a:extLst>
            <a:ext uri="{FF2B5EF4-FFF2-40B4-BE49-F238E27FC236}">
              <a16:creationId xmlns:a16="http://schemas.microsoft.com/office/drawing/2014/main" id="{B4D6EE36-650E-4643-BAA4-5AD7C859C71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74" name="Shape 3" descr="Texto Integral disponível">
          <a:extLst>
            <a:ext uri="{FF2B5EF4-FFF2-40B4-BE49-F238E27FC236}">
              <a16:creationId xmlns:a16="http://schemas.microsoft.com/office/drawing/2014/main" id="{E89A8078-5228-4A8D-8AA9-8544328CAAC7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75" name="Shape 3" descr="Texto Integral disponível">
          <a:extLst>
            <a:ext uri="{FF2B5EF4-FFF2-40B4-BE49-F238E27FC236}">
              <a16:creationId xmlns:a16="http://schemas.microsoft.com/office/drawing/2014/main" id="{9D5B4C6A-9331-4606-9565-49E99A76531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76" name="Shape 3" descr="Texto Integral disponível">
          <a:extLst>
            <a:ext uri="{FF2B5EF4-FFF2-40B4-BE49-F238E27FC236}">
              <a16:creationId xmlns:a16="http://schemas.microsoft.com/office/drawing/2014/main" id="{36B72FBB-F4F2-442E-8929-AFFEBF0751E1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77" name="Shape 3" descr="Texto Integral disponível">
          <a:extLst>
            <a:ext uri="{FF2B5EF4-FFF2-40B4-BE49-F238E27FC236}">
              <a16:creationId xmlns:a16="http://schemas.microsoft.com/office/drawing/2014/main" id="{081265BF-8100-4944-A3F6-92ADA28E9E08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78" name="Shape 3" descr="Texto Integral disponível">
          <a:extLst>
            <a:ext uri="{FF2B5EF4-FFF2-40B4-BE49-F238E27FC236}">
              <a16:creationId xmlns:a16="http://schemas.microsoft.com/office/drawing/2014/main" id="{94C2A51C-17D1-426E-AA72-0B865843CA80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79" name="Shape 3" descr="Texto Integral disponível">
          <a:extLst>
            <a:ext uri="{FF2B5EF4-FFF2-40B4-BE49-F238E27FC236}">
              <a16:creationId xmlns:a16="http://schemas.microsoft.com/office/drawing/2014/main" id="{B0B01AD1-AF99-499B-99AC-3610F02F9ECC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32" name="Shape 3" descr="Texto Integral disponível">
          <a:extLst>
            <a:ext uri="{FF2B5EF4-FFF2-40B4-BE49-F238E27FC236}">
              <a16:creationId xmlns:a16="http://schemas.microsoft.com/office/drawing/2014/main" id="{C70223CE-073F-4223-B07F-E82D60545334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33" name="Shape 3" descr="Texto Integral disponível">
          <a:extLst>
            <a:ext uri="{FF2B5EF4-FFF2-40B4-BE49-F238E27FC236}">
              <a16:creationId xmlns:a16="http://schemas.microsoft.com/office/drawing/2014/main" id="{884309BF-E7D6-4E3F-B4B4-B5856B0313D4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34" name="Shape 3" descr="Texto Integral disponível">
          <a:extLst>
            <a:ext uri="{FF2B5EF4-FFF2-40B4-BE49-F238E27FC236}">
              <a16:creationId xmlns:a16="http://schemas.microsoft.com/office/drawing/2014/main" id="{58334215-3ACA-4705-BC4D-2A6B8EB69D6A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35" name="Shape 3" descr="Texto Integral disponível">
          <a:extLst>
            <a:ext uri="{FF2B5EF4-FFF2-40B4-BE49-F238E27FC236}">
              <a16:creationId xmlns:a16="http://schemas.microsoft.com/office/drawing/2014/main" id="{C3A661CF-8320-4FFD-9853-345574C717E3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36" name="Shape 3" descr="Texto Integral disponível">
          <a:extLst>
            <a:ext uri="{FF2B5EF4-FFF2-40B4-BE49-F238E27FC236}">
              <a16:creationId xmlns:a16="http://schemas.microsoft.com/office/drawing/2014/main" id="{89B5E6D5-C32A-4827-9300-779CEB8854B3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37" name="Shape 3" descr="Texto Integral disponível">
          <a:extLst>
            <a:ext uri="{FF2B5EF4-FFF2-40B4-BE49-F238E27FC236}">
              <a16:creationId xmlns:a16="http://schemas.microsoft.com/office/drawing/2014/main" id="{DC33A318-00AF-4EAB-A0D4-4CC7887203AB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38" name="Shape 3" descr="Texto Integral disponível">
          <a:extLst>
            <a:ext uri="{FF2B5EF4-FFF2-40B4-BE49-F238E27FC236}">
              <a16:creationId xmlns:a16="http://schemas.microsoft.com/office/drawing/2014/main" id="{F3E45083-606E-448B-9A03-AD82CAD6C4DC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39" name="Shape 3" descr="Texto Integral disponível">
          <a:extLst>
            <a:ext uri="{FF2B5EF4-FFF2-40B4-BE49-F238E27FC236}">
              <a16:creationId xmlns:a16="http://schemas.microsoft.com/office/drawing/2014/main" id="{14D6C2E5-FD51-4067-88DF-72BA2A6D272F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40" name="Shape 3" descr="Texto Integral disponível">
          <a:extLst>
            <a:ext uri="{FF2B5EF4-FFF2-40B4-BE49-F238E27FC236}">
              <a16:creationId xmlns:a16="http://schemas.microsoft.com/office/drawing/2014/main" id="{F34406B1-F451-4F72-B729-1F79AD6850BE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41" name="Shape 3" descr="Texto Integral disponível">
          <a:extLst>
            <a:ext uri="{FF2B5EF4-FFF2-40B4-BE49-F238E27FC236}">
              <a16:creationId xmlns:a16="http://schemas.microsoft.com/office/drawing/2014/main" id="{9D2EBF1E-4301-4ABE-80C3-4BA256EE259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42" name="Shape 3" descr="Texto Integral disponível">
          <a:extLst>
            <a:ext uri="{FF2B5EF4-FFF2-40B4-BE49-F238E27FC236}">
              <a16:creationId xmlns:a16="http://schemas.microsoft.com/office/drawing/2014/main" id="{6782CE6F-CC4F-43B3-AAB5-BC66DC38538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43" name="Shape 3" descr="Texto Integral disponível">
          <a:extLst>
            <a:ext uri="{FF2B5EF4-FFF2-40B4-BE49-F238E27FC236}">
              <a16:creationId xmlns:a16="http://schemas.microsoft.com/office/drawing/2014/main" id="{7CB53633-E9B9-4298-A2D5-ABB7CA4CA42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44" name="Shape 3" descr="Texto Integral disponível">
          <a:extLst>
            <a:ext uri="{FF2B5EF4-FFF2-40B4-BE49-F238E27FC236}">
              <a16:creationId xmlns:a16="http://schemas.microsoft.com/office/drawing/2014/main" id="{CA91B263-321F-49CB-9A98-396993BB416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45" name="Shape 3" descr="Texto Integral disponível">
          <a:extLst>
            <a:ext uri="{FF2B5EF4-FFF2-40B4-BE49-F238E27FC236}">
              <a16:creationId xmlns:a16="http://schemas.microsoft.com/office/drawing/2014/main" id="{53335B7C-2D12-4CAE-A784-7BF5F1E11EE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46" name="Shape 3" descr="Texto Integral disponível">
          <a:extLst>
            <a:ext uri="{FF2B5EF4-FFF2-40B4-BE49-F238E27FC236}">
              <a16:creationId xmlns:a16="http://schemas.microsoft.com/office/drawing/2014/main" id="{60FEFC7C-4BF8-47F1-9852-FA37E809EA2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47" name="Shape 3" descr="Texto Integral disponível">
          <a:extLst>
            <a:ext uri="{FF2B5EF4-FFF2-40B4-BE49-F238E27FC236}">
              <a16:creationId xmlns:a16="http://schemas.microsoft.com/office/drawing/2014/main" id="{80B48143-1ECB-48F7-9CD0-937729413E1B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48" name="Shape 3" descr="Texto Integral disponível">
          <a:extLst>
            <a:ext uri="{FF2B5EF4-FFF2-40B4-BE49-F238E27FC236}">
              <a16:creationId xmlns:a16="http://schemas.microsoft.com/office/drawing/2014/main" id="{C42951C8-4AC6-4F15-AA8D-266FCE5809E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49" name="Shape 3" descr="Texto Integral disponível">
          <a:extLst>
            <a:ext uri="{FF2B5EF4-FFF2-40B4-BE49-F238E27FC236}">
              <a16:creationId xmlns:a16="http://schemas.microsoft.com/office/drawing/2014/main" id="{16CD5698-19BF-4125-8276-2F9254B8694B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0" name="Shape 3" descr="Texto Integral disponível">
          <a:extLst>
            <a:ext uri="{FF2B5EF4-FFF2-40B4-BE49-F238E27FC236}">
              <a16:creationId xmlns:a16="http://schemas.microsoft.com/office/drawing/2014/main" id="{92406FB1-9297-4EEC-882E-0D009DAB7E5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1" name="Shape 3" descr="Texto Integral disponível">
          <a:extLst>
            <a:ext uri="{FF2B5EF4-FFF2-40B4-BE49-F238E27FC236}">
              <a16:creationId xmlns:a16="http://schemas.microsoft.com/office/drawing/2014/main" id="{E51E1479-F87E-4770-9938-AA79CACFA23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2" name="Shape 3" descr="Texto Integral disponível">
          <a:extLst>
            <a:ext uri="{FF2B5EF4-FFF2-40B4-BE49-F238E27FC236}">
              <a16:creationId xmlns:a16="http://schemas.microsoft.com/office/drawing/2014/main" id="{67191EC5-A4F5-470C-8925-520F7378CB10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3" name="Shape 3" descr="Texto Integral disponível">
          <a:extLst>
            <a:ext uri="{FF2B5EF4-FFF2-40B4-BE49-F238E27FC236}">
              <a16:creationId xmlns:a16="http://schemas.microsoft.com/office/drawing/2014/main" id="{1E074697-48A2-4B5B-A47E-8AF49814916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4" name="Shape 3" descr="Texto Integral disponível">
          <a:extLst>
            <a:ext uri="{FF2B5EF4-FFF2-40B4-BE49-F238E27FC236}">
              <a16:creationId xmlns:a16="http://schemas.microsoft.com/office/drawing/2014/main" id="{10449C47-2267-43FC-9573-AB5A90F6C20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5" name="Shape 3" descr="Texto Integral disponível">
          <a:extLst>
            <a:ext uri="{FF2B5EF4-FFF2-40B4-BE49-F238E27FC236}">
              <a16:creationId xmlns:a16="http://schemas.microsoft.com/office/drawing/2014/main" id="{EF3B9A12-D052-4577-9704-6DC009212A5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6" name="Shape 3" descr="Texto Integral disponível">
          <a:extLst>
            <a:ext uri="{FF2B5EF4-FFF2-40B4-BE49-F238E27FC236}">
              <a16:creationId xmlns:a16="http://schemas.microsoft.com/office/drawing/2014/main" id="{38E8B931-623C-4CFF-90C4-20F0C1537E5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7" name="Shape 3" descr="Texto Integral disponível">
          <a:extLst>
            <a:ext uri="{FF2B5EF4-FFF2-40B4-BE49-F238E27FC236}">
              <a16:creationId xmlns:a16="http://schemas.microsoft.com/office/drawing/2014/main" id="{DA9C59F5-867B-4F66-B5CD-716DDA9D73A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8" name="Shape 3" descr="Texto Integral disponível">
          <a:extLst>
            <a:ext uri="{FF2B5EF4-FFF2-40B4-BE49-F238E27FC236}">
              <a16:creationId xmlns:a16="http://schemas.microsoft.com/office/drawing/2014/main" id="{7811B7C3-AC99-4B67-ADC5-12411D4541E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59" name="Shape 3" descr="Texto Integral disponível">
          <a:extLst>
            <a:ext uri="{FF2B5EF4-FFF2-40B4-BE49-F238E27FC236}">
              <a16:creationId xmlns:a16="http://schemas.microsoft.com/office/drawing/2014/main" id="{FC9A5500-ABA3-48BF-978A-55D312F9403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60" name="Shape 3" descr="Texto Integral disponível">
          <a:extLst>
            <a:ext uri="{FF2B5EF4-FFF2-40B4-BE49-F238E27FC236}">
              <a16:creationId xmlns:a16="http://schemas.microsoft.com/office/drawing/2014/main" id="{9EF01FB4-3B34-4B82-A08A-7F2E7DC74FE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04800" cy="304800"/>
    <xdr:sp macro="" textlink="">
      <xdr:nvSpPr>
        <xdr:cNvPr id="161" name="Shape 3" descr="Texto Integral disponível">
          <a:extLst>
            <a:ext uri="{FF2B5EF4-FFF2-40B4-BE49-F238E27FC236}">
              <a16:creationId xmlns:a16="http://schemas.microsoft.com/office/drawing/2014/main" id="{DC1E1F57-DBE2-45ED-9A60-1B5722C3FE8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62" name="Shape 3" descr="Texto Integral disponível">
          <a:extLst>
            <a:ext uri="{FF2B5EF4-FFF2-40B4-BE49-F238E27FC236}">
              <a16:creationId xmlns:a16="http://schemas.microsoft.com/office/drawing/2014/main" id="{542DF9A6-D2DB-43DC-A645-703A362442C7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63" name="Shape 3" descr="Texto Integral disponível">
          <a:extLst>
            <a:ext uri="{FF2B5EF4-FFF2-40B4-BE49-F238E27FC236}">
              <a16:creationId xmlns:a16="http://schemas.microsoft.com/office/drawing/2014/main" id="{EC7F53EE-6A3C-41E0-A098-5DB55988C9B3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64" name="Shape 3" descr="Texto Integral disponível">
          <a:extLst>
            <a:ext uri="{FF2B5EF4-FFF2-40B4-BE49-F238E27FC236}">
              <a16:creationId xmlns:a16="http://schemas.microsoft.com/office/drawing/2014/main" id="{CFE66DE8-EFD9-4CAE-BBEC-6FFE6DCAD0C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65" name="Shape 3" descr="Texto Integral disponível">
          <a:extLst>
            <a:ext uri="{FF2B5EF4-FFF2-40B4-BE49-F238E27FC236}">
              <a16:creationId xmlns:a16="http://schemas.microsoft.com/office/drawing/2014/main" id="{6E8ED180-D86D-4C48-B01F-623DE5EC220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66" name="Shape 3" descr="Texto Integral disponível">
          <a:extLst>
            <a:ext uri="{FF2B5EF4-FFF2-40B4-BE49-F238E27FC236}">
              <a16:creationId xmlns:a16="http://schemas.microsoft.com/office/drawing/2014/main" id="{C03F6862-2C09-4A05-8650-C84D838E068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67" name="Shape 3" descr="Texto Integral disponível">
          <a:extLst>
            <a:ext uri="{FF2B5EF4-FFF2-40B4-BE49-F238E27FC236}">
              <a16:creationId xmlns:a16="http://schemas.microsoft.com/office/drawing/2014/main" id="{ED7F4E00-1C50-4940-8865-4ECAA53B117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68" name="Shape 3" descr="Texto Integral disponível">
          <a:extLst>
            <a:ext uri="{FF2B5EF4-FFF2-40B4-BE49-F238E27FC236}">
              <a16:creationId xmlns:a16="http://schemas.microsoft.com/office/drawing/2014/main" id="{4CE99838-A0B1-4222-8C17-21D08F5D63D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69" name="Shape 3" descr="Texto Integral disponível">
          <a:extLst>
            <a:ext uri="{FF2B5EF4-FFF2-40B4-BE49-F238E27FC236}">
              <a16:creationId xmlns:a16="http://schemas.microsoft.com/office/drawing/2014/main" id="{A9C5E034-9476-448F-936A-81BC043796D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70" name="Shape 3" descr="Texto Integral disponível">
          <a:extLst>
            <a:ext uri="{FF2B5EF4-FFF2-40B4-BE49-F238E27FC236}">
              <a16:creationId xmlns:a16="http://schemas.microsoft.com/office/drawing/2014/main" id="{05DBF7BD-9E79-40D9-BC18-B0F35A41C9E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71" name="Shape 3" descr="Texto Integral disponível">
          <a:extLst>
            <a:ext uri="{FF2B5EF4-FFF2-40B4-BE49-F238E27FC236}">
              <a16:creationId xmlns:a16="http://schemas.microsoft.com/office/drawing/2014/main" id="{0AEED15B-5A4A-4A65-8FEC-C5D2BF6F4C2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72" name="Shape 3" descr="Texto Integral disponível">
          <a:extLst>
            <a:ext uri="{FF2B5EF4-FFF2-40B4-BE49-F238E27FC236}">
              <a16:creationId xmlns:a16="http://schemas.microsoft.com/office/drawing/2014/main" id="{A7DE3F2D-A695-48F0-8D64-434F795D4B9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73" name="Shape 3" descr="Texto Integral disponível">
          <a:extLst>
            <a:ext uri="{FF2B5EF4-FFF2-40B4-BE49-F238E27FC236}">
              <a16:creationId xmlns:a16="http://schemas.microsoft.com/office/drawing/2014/main" id="{CA5CD17F-6EBE-470D-862B-6D619729525F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74" name="Shape 3" descr="Texto Integral disponível">
          <a:extLst>
            <a:ext uri="{FF2B5EF4-FFF2-40B4-BE49-F238E27FC236}">
              <a16:creationId xmlns:a16="http://schemas.microsoft.com/office/drawing/2014/main" id="{F4D3FAEF-B5A2-4273-895D-90780CADA9C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75" name="Shape 3" descr="Texto Integral disponível">
          <a:extLst>
            <a:ext uri="{FF2B5EF4-FFF2-40B4-BE49-F238E27FC236}">
              <a16:creationId xmlns:a16="http://schemas.microsoft.com/office/drawing/2014/main" id="{DA8A4175-AEAB-429A-AC1D-8781BB5B3EF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192</xdr:row>
      <xdr:rowOff>0</xdr:rowOff>
    </xdr:from>
    <xdr:ext cx="304800" cy="304800"/>
    <xdr:sp macro="" textlink="">
      <xdr:nvSpPr>
        <xdr:cNvPr id="176" name="Shape 3" descr="Texto Integral disponível">
          <a:extLst>
            <a:ext uri="{FF2B5EF4-FFF2-40B4-BE49-F238E27FC236}">
              <a16:creationId xmlns:a16="http://schemas.microsoft.com/office/drawing/2014/main" id="{7357B167-6BED-40AD-A33F-B12CA6776703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81" name="Shape 3" descr="Texto Integral disponível">
          <a:extLst>
            <a:ext uri="{FF2B5EF4-FFF2-40B4-BE49-F238E27FC236}">
              <a16:creationId xmlns:a16="http://schemas.microsoft.com/office/drawing/2014/main" id="{696A479A-8393-4CC5-9659-9E1462F1B1E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82" name="Shape 3" descr="Texto Integral disponível">
          <a:extLst>
            <a:ext uri="{FF2B5EF4-FFF2-40B4-BE49-F238E27FC236}">
              <a16:creationId xmlns:a16="http://schemas.microsoft.com/office/drawing/2014/main" id="{87B43E8C-FD72-4F99-A57F-8479CD4929F8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83" name="Shape 3" descr="Texto Integral disponível">
          <a:extLst>
            <a:ext uri="{FF2B5EF4-FFF2-40B4-BE49-F238E27FC236}">
              <a16:creationId xmlns:a16="http://schemas.microsoft.com/office/drawing/2014/main" id="{219D6FDC-FE9D-47C5-BC02-B40FACF4168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84" name="Shape 3" descr="Texto Integral disponível">
          <a:extLst>
            <a:ext uri="{FF2B5EF4-FFF2-40B4-BE49-F238E27FC236}">
              <a16:creationId xmlns:a16="http://schemas.microsoft.com/office/drawing/2014/main" id="{E21C1E9B-ECD1-43AC-AB9D-534B4F7EC43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85" name="Shape 3" descr="Texto Integral disponível">
          <a:extLst>
            <a:ext uri="{FF2B5EF4-FFF2-40B4-BE49-F238E27FC236}">
              <a16:creationId xmlns:a16="http://schemas.microsoft.com/office/drawing/2014/main" id="{83EB805C-0888-4D5C-AF91-C7B62C78B21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86" name="Shape 3" descr="Texto Integral disponível">
          <a:extLst>
            <a:ext uri="{FF2B5EF4-FFF2-40B4-BE49-F238E27FC236}">
              <a16:creationId xmlns:a16="http://schemas.microsoft.com/office/drawing/2014/main" id="{15181E0D-A613-46ED-B16A-893359A0EE86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87" name="Shape 3" descr="Texto Integral disponível">
          <a:extLst>
            <a:ext uri="{FF2B5EF4-FFF2-40B4-BE49-F238E27FC236}">
              <a16:creationId xmlns:a16="http://schemas.microsoft.com/office/drawing/2014/main" id="{0653099D-9CDB-4B78-93DF-DD2A0FE008C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88" name="Shape 3" descr="Texto Integral disponível">
          <a:extLst>
            <a:ext uri="{FF2B5EF4-FFF2-40B4-BE49-F238E27FC236}">
              <a16:creationId xmlns:a16="http://schemas.microsoft.com/office/drawing/2014/main" id="{495AE2D1-D952-404B-BCC7-3F03FB772DF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89" name="Shape 3" descr="Texto Integral disponível">
          <a:extLst>
            <a:ext uri="{FF2B5EF4-FFF2-40B4-BE49-F238E27FC236}">
              <a16:creationId xmlns:a16="http://schemas.microsoft.com/office/drawing/2014/main" id="{78FAA19A-C6EF-4FD6-8471-5F402F93B98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0" name="Shape 3" descr="Texto Integral disponível">
          <a:extLst>
            <a:ext uri="{FF2B5EF4-FFF2-40B4-BE49-F238E27FC236}">
              <a16:creationId xmlns:a16="http://schemas.microsoft.com/office/drawing/2014/main" id="{2FD990D1-8651-425C-84C1-18AFA536F252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1" name="Shape 3" descr="Texto Integral disponível">
          <a:extLst>
            <a:ext uri="{FF2B5EF4-FFF2-40B4-BE49-F238E27FC236}">
              <a16:creationId xmlns:a16="http://schemas.microsoft.com/office/drawing/2014/main" id="{81F36A29-04B0-438D-9D42-7679A751FF9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2" name="Shape 3" descr="Texto Integral disponível">
          <a:extLst>
            <a:ext uri="{FF2B5EF4-FFF2-40B4-BE49-F238E27FC236}">
              <a16:creationId xmlns:a16="http://schemas.microsoft.com/office/drawing/2014/main" id="{4504BA6A-D810-417E-AEBF-7F0CF9D9324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3" name="Shape 3" descr="Texto Integral disponível">
          <a:extLst>
            <a:ext uri="{FF2B5EF4-FFF2-40B4-BE49-F238E27FC236}">
              <a16:creationId xmlns:a16="http://schemas.microsoft.com/office/drawing/2014/main" id="{545D561F-BFD2-48E9-B225-22D2DEB35E9C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4" name="Shape 3" descr="Texto Integral disponível">
          <a:extLst>
            <a:ext uri="{FF2B5EF4-FFF2-40B4-BE49-F238E27FC236}">
              <a16:creationId xmlns:a16="http://schemas.microsoft.com/office/drawing/2014/main" id="{AEEBE03E-68EC-4473-8E2A-582A7C6F9E3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5" name="Shape 3" descr="Texto Integral disponível">
          <a:extLst>
            <a:ext uri="{FF2B5EF4-FFF2-40B4-BE49-F238E27FC236}">
              <a16:creationId xmlns:a16="http://schemas.microsoft.com/office/drawing/2014/main" id="{CC028BA9-0B54-41C3-9531-32AB1D897BBC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6" name="Shape 3" descr="Texto Integral disponível">
          <a:extLst>
            <a:ext uri="{FF2B5EF4-FFF2-40B4-BE49-F238E27FC236}">
              <a16:creationId xmlns:a16="http://schemas.microsoft.com/office/drawing/2014/main" id="{6BCE65D7-561E-45BC-882C-56C95FCAC6F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7" name="Shape 3" descr="Texto Integral disponível">
          <a:extLst>
            <a:ext uri="{FF2B5EF4-FFF2-40B4-BE49-F238E27FC236}">
              <a16:creationId xmlns:a16="http://schemas.microsoft.com/office/drawing/2014/main" id="{BC49D31D-046B-4BA3-8FF9-19A879E57EC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8" name="Shape 3" descr="Texto Integral disponível">
          <a:extLst>
            <a:ext uri="{FF2B5EF4-FFF2-40B4-BE49-F238E27FC236}">
              <a16:creationId xmlns:a16="http://schemas.microsoft.com/office/drawing/2014/main" id="{D732CB1D-A6AE-4789-A587-180C900EE00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199" name="Shape 3" descr="Texto Integral disponível">
          <a:extLst>
            <a:ext uri="{FF2B5EF4-FFF2-40B4-BE49-F238E27FC236}">
              <a16:creationId xmlns:a16="http://schemas.microsoft.com/office/drawing/2014/main" id="{864F9871-4EBF-4123-86D7-FF52F4585DB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200" name="Shape 3" descr="Texto Integral disponível">
          <a:extLst>
            <a:ext uri="{FF2B5EF4-FFF2-40B4-BE49-F238E27FC236}">
              <a16:creationId xmlns:a16="http://schemas.microsoft.com/office/drawing/2014/main" id="{39EBB822-6763-4061-A167-61F70B5C256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201" name="Shape 3" descr="Texto Integral disponível">
          <a:extLst>
            <a:ext uri="{FF2B5EF4-FFF2-40B4-BE49-F238E27FC236}">
              <a16:creationId xmlns:a16="http://schemas.microsoft.com/office/drawing/2014/main" id="{B5D3FB12-F152-4C5A-85D7-4AF31A195CD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202" name="Shape 3" descr="Texto Integral disponível">
          <a:extLst>
            <a:ext uri="{FF2B5EF4-FFF2-40B4-BE49-F238E27FC236}">
              <a16:creationId xmlns:a16="http://schemas.microsoft.com/office/drawing/2014/main" id="{13A79300-4E27-4877-A19F-91379C934C8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203" name="Shape 3" descr="Texto Integral disponível">
          <a:extLst>
            <a:ext uri="{FF2B5EF4-FFF2-40B4-BE49-F238E27FC236}">
              <a16:creationId xmlns:a16="http://schemas.microsoft.com/office/drawing/2014/main" id="{AB7E12C3-2BAF-46CC-9D8B-1F4E0C87F52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204" name="Shape 3" descr="Texto Integral disponível">
          <a:extLst>
            <a:ext uri="{FF2B5EF4-FFF2-40B4-BE49-F238E27FC236}">
              <a16:creationId xmlns:a16="http://schemas.microsoft.com/office/drawing/2014/main" id="{B56A14AF-B526-4912-A5DA-DCBFA928499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205" name="Shape 3" descr="Texto Integral disponível">
          <a:extLst>
            <a:ext uri="{FF2B5EF4-FFF2-40B4-BE49-F238E27FC236}">
              <a16:creationId xmlns:a16="http://schemas.microsoft.com/office/drawing/2014/main" id="{AA83FCDB-72C2-47C5-AC99-1BD077EBC59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192</xdr:row>
      <xdr:rowOff>0</xdr:rowOff>
    </xdr:from>
    <xdr:ext cx="304800" cy="304800"/>
    <xdr:sp macro="" textlink="">
      <xdr:nvSpPr>
        <xdr:cNvPr id="206" name="Shape 3" descr="Texto Integral disponível">
          <a:extLst>
            <a:ext uri="{FF2B5EF4-FFF2-40B4-BE49-F238E27FC236}">
              <a16:creationId xmlns:a16="http://schemas.microsoft.com/office/drawing/2014/main" id="{ABC0E292-57B8-4E81-94C2-7B78CF3FFA92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07" name="Shape 3" descr="Texto Integral disponível">
          <a:extLst>
            <a:ext uri="{FF2B5EF4-FFF2-40B4-BE49-F238E27FC236}">
              <a16:creationId xmlns:a16="http://schemas.microsoft.com/office/drawing/2014/main" id="{1D03EF7D-B529-42CC-B14E-A94A52D8BAB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08" name="Shape 3" descr="Texto Integral disponível">
          <a:extLst>
            <a:ext uri="{FF2B5EF4-FFF2-40B4-BE49-F238E27FC236}">
              <a16:creationId xmlns:a16="http://schemas.microsoft.com/office/drawing/2014/main" id="{731DD1FD-6151-449C-B5AD-67FF762FAA2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09" name="Shape 3" descr="Texto Integral disponível">
          <a:extLst>
            <a:ext uri="{FF2B5EF4-FFF2-40B4-BE49-F238E27FC236}">
              <a16:creationId xmlns:a16="http://schemas.microsoft.com/office/drawing/2014/main" id="{416C4221-D2DC-45EA-8424-C38650AA6E0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0" name="Shape 3" descr="Texto Integral disponível">
          <a:extLst>
            <a:ext uri="{FF2B5EF4-FFF2-40B4-BE49-F238E27FC236}">
              <a16:creationId xmlns:a16="http://schemas.microsoft.com/office/drawing/2014/main" id="{A5167A5C-BFE8-43AE-9868-AEB049DFCC0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1" name="Shape 3" descr="Texto Integral disponível">
          <a:extLst>
            <a:ext uri="{FF2B5EF4-FFF2-40B4-BE49-F238E27FC236}">
              <a16:creationId xmlns:a16="http://schemas.microsoft.com/office/drawing/2014/main" id="{7E872357-1C51-4737-93C5-3A1500A9566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2" name="Shape 3" descr="Texto Integral disponível">
          <a:extLst>
            <a:ext uri="{FF2B5EF4-FFF2-40B4-BE49-F238E27FC236}">
              <a16:creationId xmlns:a16="http://schemas.microsoft.com/office/drawing/2014/main" id="{55265B65-3A44-4873-B1AE-3CE7706FB87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3" name="Shape 3" descr="Texto Integral disponível">
          <a:extLst>
            <a:ext uri="{FF2B5EF4-FFF2-40B4-BE49-F238E27FC236}">
              <a16:creationId xmlns:a16="http://schemas.microsoft.com/office/drawing/2014/main" id="{FAF5CC89-A9E2-49C7-8A38-05A17EB3295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4" name="Shape 3" descr="Texto Integral disponível">
          <a:extLst>
            <a:ext uri="{FF2B5EF4-FFF2-40B4-BE49-F238E27FC236}">
              <a16:creationId xmlns:a16="http://schemas.microsoft.com/office/drawing/2014/main" id="{B76F2C6A-6509-4723-B9D2-FD615E4C318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5" name="Shape 3" descr="Texto Integral disponível">
          <a:extLst>
            <a:ext uri="{FF2B5EF4-FFF2-40B4-BE49-F238E27FC236}">
              <a16:creationId xmlns:a16="http://schemas.microsoft.com/office/drawing/2014/main" id="{6FF022FC-0219-4A43-A5F4-817A2203A14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6" name="Shape 3" descr="Texto Integral disponível">
          <a:extLst>
            <a:ext uri="{FF2B5EF4-FFF2-40B4-BE49-F238E27FC236}">
              <a16:creationId xmlns:a16="http://schemas.microsoft.com/office/drawing/2014/main" id="{C5EDCE10-BC8A-4003-81CC-B0D22CAAEE66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7" name="Shape 3" descr="Texto Integral disponível">
          <a:extLst>
            <a:ext uri="{FF2B5EF4-FFF2-40B4-BE49-F238E27FC236}">
              <a16:creationId xmlns:a16="http://schemas.microsoft.com/office/drawing/2014/main" id="{F108D413-9C09-476D-B4DE-8B0526EC33C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8" name="Shape 3" descr="Texto Integral disponível">
          <a:extLst>
            <a:ext uri="{FF2B5EF4-FFF2-40B4-BE49-F238E27FC236}">
              <a16:creationId xmlns:a16="http://schemas.microsoft.com/office/drawing/2014/main" id="{A50865FD-4B5B-479D-BD25-9A1BFCEE291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19" name="Shape 3" descr="Texto Integral disponível">
          <a:extLst>
            <a:ext uri="{FF2B5EF4-FFF2-40B4-BE49-F238E27FC236}">
              <a16:creationId xmlns:a16="http://schemas.microsoft.com/office/drawing/2014/main" id="{4EDE6DE0-014B-44EF-AA04-E9288F43B1D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0" name="Shape 3" descr="Texto Integral disponível">
          <a:extLst>
            <a:ext uri="{FF2B5EF4-FFF2-40B4-BE49-F238E27FC236}">
              <a16:creationId xmlns:a16="http://schemas.microsoft.com/office/drawing/2014/main" id="{E6C20CC0-0C51-48D5-B2A5-AE3EE0F9B9F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1" name="Shape 3" descr="Texto Integral disponível">
          <a:extLst>
            <a:ext uri="{FF2B5EF4-FFF2-40B4-BE49-F238E27FC236}">
              <a16:creationId xmlns:a16="http://schemas.microsoft.com/office/drawing/2014/main" id="{4FF3D6BA-E7F1-41FD-BAD2-7A068A26847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2" name="Shape 3" descr="Texto Integral disponível">
          <a:extLst>
            <a:ext uri="{FF2B5EF4-FFF2-40B4-BE49-F238E27FC236}">
              <a16:creationId xmlns:a16="http://schemas.microsoft.com/office/drawing/2014/main" id="{28FDE63F-753A-4993-B48F-B7131914E84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3" name="Shape 3" descr="Texto Integral disponível">
          <a:extLst>
            <a:ext uri="{FF2B5EF4-FFF2-40B4-BE49-F238E27FC236}">
              <a16:creationId xmlns:a16="http://schemas.microsoft.com/office/drawing/2014/main" id="{68E15346-CF86-4A5D-9604-7A62906D738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4" name="Shape 3" descr="Texto Integral disponível">
          <a:extLst>
            <a:ext uri="{FF2B5EF4-FFF2-40B4-BE49-F238E27FC236}">
              <a16:creationId xmlns:a16="http://schemas.microsoft.com/office/drawing/2014/main" id="{744FE5BD-8E14-4DF5-BB98-E21A416190B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5" name="Shape 3" descr="Texto Integral disponível">
          <a:extLst>
            <a:ext uri="{FF2B5EF4-FFF2-40B4-BE49-F238E27FC236}">
              <a16:creationId xmlns:a16="http://schemas.microsoft.com/office/drawing/2014/main" id="{6B597CB1-F261-495B-9954-CC1C1CD4875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6" name="Shape 3" descr="Texto Integral disponível">
          <a:extLst>
            <a:ext uri="{FF2B5EF4-FFF2-40B4-BE49-F238E27FC236}">
              <a16:creationId xmlns:a16="http://schemas.microsoft.com/office/drawing/2014/main" id="{5AABBC9E-2EC4-4F9C-BCE3-47FF5388480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7" name="Shape 3" descr="Texto Integral disponível">
          <a:extLst>
            <a:ext uri="{FF2B5EF4-FFF2-40B4-BE49-F238E27FC236}">
              <a16:creationId xmlns:a16="http://schemas.microsoft.com/office/drawing/2014/main" id="{C0AA156E-2700-4169-AB9F-C861E2F5B32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8" name="Shape 3" descr="Texto Integral disponível">
          <a:extLst>
            <a:ext uri="{FF2B5EF4-FFF2-40B4-BE49-F238E27FC236}">
              <a16:creationId xmlns:a16="http://schemas.microsoft.com/office/drawing/2014/main" id="{AAD921AF-E382-4978-8C2B-D54722EAFD1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29" name="Shape 3" descr="Texto Integral disponível">
          <a:extLst>
            <a:ext uri="{FF2B5EF4-FFF2-40B4-BE49-F238E27FC236}">
              <a16:creationId xmlns:a16="http://schemas.microsoft.com/office/drawing/2014/main" id="{960E09B1-80F5-41E9-8664-4E87A58B934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30" name="Shape 3" descr="Texto Integral disponível">
          <a:extLst>
            <a:ext uri="{FF2B5EF4-FFF2-40B4-BE49-F238E27FC236}">
              <a16:creationId xmlns:a16="http://schemas.microsoft.com/office/drawing/2014/main" id="{8F26CBE7-6DC2-4C64-94F6-47E564D69A65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31" name="Shape 3" descr="Texto Integral disponível">
          <a:extLst>
            <a:ext uri="{FF2B5EF4-FFF2-40B4-BE49-F238E27FC236}">
              <a16:creationId xmlns:a16="http://schemas.microsoft.com/office/drawing/2014/main" id="{9FA92E6E-8088-4D5F-88FA-479917962C6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192</xdr:row>
      <xdr:rowOff>0</xdr:rowOff>
    </xdr:from>
    <xdr:ext cx="304800" cy="304800"/>
    <xdr:sp macro="" textlink="">
      <xdr:nvSpPr>
        <xdr:cNvPr id="232" name="Shape 3" descr="Texto Integral disponível">
          <a:extLst>
            <a:ext uri="{FF2B5EF4-FFF2-40B4-BE49-F238E27FC236}">
              <a16:creationId xmlns:a16="http://schemas.microsoft.com/office/drawing/2014/main" id="{321D443C-3514-4DBD-97B1-5C4A8A1B0EA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33" name="Shape 3" descr="Texto Integral disponível">
          <a:extLst>
            <a:ext uri="{FF2B5EF4-FFF2-40B4-BE49-F238E27FC236}">
              <a16:creationId xmlns:a16="http://schemas.microsoft.com/office/drawing/2014/main" id="{3E268124-F11E-4D5C-AA68-670C977ED4F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34" name="Shape 3" descr="Texto Integral disponível">
          <a:extLst>
            <a:ext uri="{FF2B5EF4-FFF2-40B4-BE49-F238E27FC236}">
              <a16:creationId xmlns:a16="http://schemas.microsoft.com/office/drawing/2014/main" id="{75AE078B-9B86-4887-B8EA-628FB76D623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35" name="Shape 3" descr="Texto Integral disponível">
          <a:extLst>
            <a:ext uri="{FF2B5EF4-FFF2-40B4-BE49-F238E27FC236}">
              <a16:creationId xmlns:a16="http://schemas.microsoft.com/office/drawing/2014/main" id="{9C50A7DA-89E3-45E8-8B31-9F53F1C5F50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36" name="Shape 3" descr="Texto Integral disponível">
          <a:extLst>
            <a:ext uri="{FF2B5EF4-FFF2-40B4-BE49-F238E27FC236}">
              <a16:creationId xmlns:a16="http://schemas.microsoft.com/office/drawing/2014/main" id="{820FAEB0-6939-48B2-81BD-8FB57718E8B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37" name="Shape 3" descr="Texto Integral disponível">
          <a:extLst>
            <a:ext uri="{FF2B5EF4-FFF2-40B4-BE49-F238E27FC236}">
              <a16:creationId xmlns:a16="http://schemas.microsoft.com/office/drawing/2014/main" id="{47DEAA17-F9A0-4162-83E1-8EED6D428F5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38" name="Shape 3" descr="Texto Integral disponível">
          <a:extLst>
            <a:ext uri="{FF2B5EF4-FFF2-40B4-BE49-F238E27FC236}">
              <a16:creationId xmlns:a16="http://schemas.microsoft.com/office/drawing/2014/main" id="{67F67DAB-3821-4102-BCD0-B95659417CB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39" name="Shape 3" descr="Texto Integral disponível">
          <a:extLst>
            <a:ext uri="{FF2B5EF4-FFF2-40B4-BE49-F238E27FC236}">
              <a16:creationId xmlns:a16="http://schemas.microsoft.com/office/drawing/2014/main" id="{91974DAA-0F19-4140-B54D-AA34A17498F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0" name="Shape 3" descr="Texto Integral disponível">
          <a:extLst>
            <a:ext uri="{FF2B5EF4-FFF2-40B4-BE49-F238E27FC236}">
              <a16:creationId xmlns:a16="http://schemas.microsoft.com/office/drawing/2014/main" id="{EE746F35-7002-49F1-A7CB-BA91C260486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1" name="Shape 3" descr="Texto Integral disponível">
          <a:extLst>
            <a:ext uri="{FF2B5EF4-FFF2-40B4-BE49-F238E27FC236}">
              <a16:creationId xmlns:a16="http://schemas.microsoft.com/office/drawing/2014/main" id="{F0D14A14-E80F-4671-A099-6065609DAAF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2" name="Shape 3" descr="Texto Integral disponível">
          <a:extLst>
            <a:ext uri="{FF2B5EF4-FFF2-40B4-BE49-F238E27FC236}">
              <a16:creationId xmlns:a16="http://schemas.microsoft.com/office/drawing/2014/main" id="{90E8CB2E-E7E1-4E0D-AB38-C9823B16F06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3" name="Shape 3" descr="Texto Integral disponível">
          <a:extLst>
            <a:ext uri="{FF2B5EF4-FFF2-40B4-BE49-F238E27FC236}">
              <a16:creationId xmlns:a16="http://schemas.microsoft.com/office/drawing/2014/main" id="{49313E38-6792-4049-93F1-FCC97BEC4B5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4" name="Shape 3" descr="Texto Integral disponível">
          <a:extLst>
            <a:ext uri="{FF2B5EF4-FFF2-40B4-BE49-F238E27FC236}">
              <a16:creationId xmlns:a16="http://schemas.microsoft.com/office/drawing/2014/main" id="{722DEF65-8E28-45CE-B1B0-C4DAEE028C3D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5" name="Shape 3" descr="Texto Integral disponível">
          <a:extLst>
            <a:ext uri="{FF2B5EF4-FFF2-40B4-BE49-F238E27FC236}">
              <a16:creationId xmlns:a16="http://schemas.microsoft.com/office/drawing/2014/main" id="{82756E00-2370-4E52-8E65-94AD90616C7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6" name="Shape 3" descr="Texto Integral disponível">
          <a:extLst>
            <a:ext uri="{FF2B5EF4-FFF2-40B4-BE49-F238E27FC236}">
              <a16:creationId xmlns:a16="http://schemas.microsoft.com/office/drawing/2014/main" id="{1E86A192-3531-41C9-9B0C-22E4F0C643D9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7" name="Shape 3" descr="Texto Integral disponível">
          <a:extLst>
            <a:ext uri="{FF2B5EF4-FFF2-40B4-BE49-F238E27FC236}">
              <a16:creationId xmlns:a16="http://schemas.microsoft.com/office/drawing/2014/main" id="{E66505E5-4D11-4E1C-895D-0666950C8C7C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8" name="Shape 3" descr="Texto Integral disponível">
          <a:extLst>
            <a:ext uri="{FF2B5EF4-FFF2-40B4-BE49-F238E27FC236}">
              <a16:creationId xmlns:a16="http://schemas.microsoft.com/office/drawing/2014/main" id="{0B5B7D9B-5803-4E00-A998-C36C261FEB0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49" name="Shape 3" descr="Texto Integral disponível">
          <a:extLst>
            <a:ext uri="{FF2B5EF4-FFF2-40B4-BE49-F238E27FC236}">
              <a16:creationId xmlns:a16="http://schemas.microsoft.com/office/drawing/2014/main" id="{2FC84259-D6CC-4EEC-9DB7-7167FD34DB6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50" name="Shape 3" descr="Texto Integral disponível">
          <a:extLst>
            <a:ext uri="{FF2B5EF4-FFF2-40B4-BE49-F238E27FC236}">
              <a16:creationId xmlns:a16="http://schemas.microsoft.com/office/drawing/2014/main" id="{1AB99B33-1AA9-4373-86F9-BBE7093E074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51" name="Shape 3" descr="Texto Integral disponível">
          <a:extLst>
            <a:ext uri="{FF2B5EF4-FFF2-40B4-BE49-F238E27FC236}">
              <a16:creationId xmlns:a16="http://schemas.microsoft.com/office/drawing/2014/main" id="{E90474AB-21BF-4025-A6F7-2F99D33EF25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04800" cy="304800"/>
    <xdr:sp macro="" textlink="">
      <xdr:nvSpPr>
        <xdr:cNvPr id="252" name="Shape 3" descr="Texto Integral disponível">
          <a:extLst>
            <a:ext uri="{FF2B5EF4-FFF2-40B4-BE49-F238E27FC236}">
              <a16:creationId xmlns:a16="http://schemas.microsoft.com/office/drawing/2014/main" id="{BDC426ED-0C4C-4E93-B04E-E37FA4D5193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54" name="Shape 3" descr="Texto Integral disponível">
          <a:extLst>
            <a:ext uri="{FF2B5EF4-FFF2-40B4-BE49-F238E27FC236}">
              <a16:creationId xmlns:a16="http://schemas.microsoft.com/office/drawing/2014/main" id="{33BE01E1-6B1C-4265-8188-286524292EA5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55" name="Shape 3" descr="Texto Integral disponível">
          <a:extLst>
            <a:ext uri="{FF2B5EF4-FFF2-40B4-BE49-F238E27FC236}">
              <a16:creationId xmlns:a16="http://schemas.microsoft.com/office/drawing/2014/main" id="{8C412396-45F8-40E3-996E-35420836AB5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56" name="Shape 3" descr="Texto Integral disponível">
          <a:extLst>
            <a:ext uri="{FF2B5EF4-FFF2-40B4-BE49-F238E27FC236}">
              <a16:creationId xmlns:a16="http://schemas.microsoft.com/office/drawing/2014/main" id="{9F169E20-34C7-44A1-893B-AF6ADF1ECC5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57" name="Shape 3" descr="Texto Integral disponível">
          <a:extLst>
            <a:ext uri="{FF2B5EF4-FFF2-40B4-BE49-F238E27FC236}">
              <a16:creationId xmlns:a16="http://schemas.microsoft.com/office/drawing/2014/main" id="{2DF6ECC0-A515-4E6C-82E9-FEBE05B3E7F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58" name="Shape 3" descr="Texto Integral disponível">
          <a:extLst>
            <a:ext uri="{FF2B5EF4-FFF2-40B4-BE49-F238E27FC236}">
              <a16:creationId xmlns:a16="http://schemas.microsoft.com/office/drawing/2014/main" id="{D9B948E3-36FD-4659-BABB-50791BECEA0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59" name="Shape 3" descr="Texto Integral disponível">
          <a:extLst>
            <a:ext uri="{FF2B5EF4-FFF2-40B4-BE49-F238E27FC236}">
              <a16:creationId xmlns:a16="http://schemas.microsoft.com/office/drawing/2014/main" id="{351B5DBA-26DD-472F-AF6B-839CF93DAED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0" name="Shape 3" descr="Texto Integral disponível">
          <a:extLst>
            <a:ext uri="{FF2B5EF4-FFF2-40B4-BE49-F238E27FC236}">
              <a16:creationId xmlns:a16="http://schemas.microsoft.com/office/drawing/2014/main" id="{7C423D0C-F298-4E91-873B-27C953544A2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1" name="Shape 3" descr="Texto Integral disponível">
          <a:extLst>
            <a:ext uri="{FF2B5EF4-FFF2-40B4-BE49-F238E27FC236}">
              <a16:creationId xmlns:a16="http://schemas.microsoft.com/office/drawing/2014/main" id="{87F0F5C7-3D82-41C6-9E23-371A694D8A52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2" name="Shape 3" descr="Texto Integral disponível">
          <a:extLst>
            <a:ext uri="{FF2B5EF4-FFF2-40B4-BE49-F238E27FC236}">
              <a16:creationId xmlns:a16="http://schemas.microsoft.com/office/drawing/2014/main" id="{4C64D6E2-DB0D-428D-A9F0-0E277A8BBE4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3" name="Shape 3" descr="Texto Integral disponível">
          <a:extLst>
            <a:ext uri="{FF2B5EF4-FFF2-40B4-BE49-F238E27FC236}">
              <a16:creationId xmlns:a16="http://schemas.microsoft.com/office/drawing/2014/main" id="{4C06F886-2C5F-4C7A-B859-32B7FE289462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4" name="Shape 3" descr="Texto Integral disponível">
          <a:extLst>
            <a:ext uri="{FF2B5EF4-FFF2-40B4-BE49-F238E27FC236}">
              <a16:creationId xmlns:a16="http://schemas.microsoft.com/office/drawing/2014/main" id="{3C1ED8C1-AA05-4B5A-A81A-4D6A443F6BAD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5" name="Shape 3" descr="Texto Integral disponível">
          <a:extLst>
            <a:ext uri="{FF2B5EF4-FFF2-40B4-BE49-F238E27FC236}">
              <a16:creationId xmlns:a16="http://schemas.microsoft.com/office/drawing/2014/main" id="{41B93280-2D91-4CE3-A0AC-0E8E0201C1D3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6" name="Shape 3" descr="Texto Integral disponível">
          <a:extLst>
            <a:ext uri="{FF2B5EF4-FFF2-40B4-BE49-F238E27FC236}">
              <a16:creationId xmlns:a16="http://schemas.microsoft.com/office/drawing/2014/main" id="{87F8A0E4-7C9E-49B2-B5B2-8B7F7502069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7" name="Shape 3" descr="Texto Integral disponível">
          <a:extLst>
            <a:ext uri="{FF2B5EF4-FFF2-40B4-BE49-F238E27FC236}">
              <a16:creationId xmlns:a16="http://schemas.microsoft.com/office/drawing/2014/main" id="{73903D20-6681-4007-BC45-72BAA951975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8" name="Shape 3" descr="Texto Integral disponível">
          <a:extLst>
            <a:ext uri="{FF2B5EF4-FFF2-40B4-BE49-F238E27FC236}">
              <a16:creationId xmlns:a16="http://schemas.microsoft.com/office/drawing/2014/main" id="{AE74E9A8-C375-4A34-B98C-3D5B43D1F39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69" name="Shape 3" descr="Texto Integral disponível">
          <a:extLst>
            <a:ext uri="{FF2B5EF4-FFF2-40B4-BE49-F238E27FC236}">
              <a16:creationId xmlns:a16="http://schemas.microsoft.com/office/drawing/2014/main" id="{21831E96-A706-48D7-8628-979C7DEAE024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367</xdr:row>
      <xdr:rowOff>0</xdr:rowOff>
    </xdr:from>
    <xdr:ext cx="304800" cy="304800"/>
    <xdr:sp macro="" textlink="">
      <xdr:nvSpPr>
        <xdr:cNvPr id="270" name="Shape 3" descr="Texto Integral disponível">
          <a:extLst>
            <a:ext uri="{FF2B5EF4-FFF2-40B4-BE49-F238E27FC236}">
              <a16:creationId xmlns:a16="http://schemas.microsoft.com/office/drawing/2014/main" id="{33237808-84AD-452D-9D93-4AD01BE7B50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73" name="Shape 3" descr="Texto Integral disponível">
          <a:extLst>
            <a:ext uri="{FF2B5EF4-FFF2-40B4-BE49-F238E27FC236}">
              <a16:creationId xmlns:a16="http://schemas.microsoft.com/office/drawing/2014/main" id="{D5DCED38-9796-4F1D-B6FF-2126F6A5DAF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74" name="Shape 3" descr="Texto Integral disponível">
          <a:extLst>
            <a:ext uri="{FF2B5EF4-FFF2-40B4-BE49-F238E27FC236}">
              <a16:creationId xmlns:a16="http://schemas.microsoft.com/office/drawing/2014/main" id="{89697EA5-FA99-42AA-B8C5-07B1FEEFA31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75" name="Shape 3" descr="Texto Integral disponível">
          <a:extLst>
            <a:ext uri="{FF2B5EF4-FFF2-40B4-BE49-F238E27FC236}">
              <a16:creationId xmlns:a16="http://schemas.microsoft.com/office/drawing/2014/main" id="{8617C431-BDDD-4AF2-9F99-B68790037F0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76" name="Shape 3" descr="Texto Integral disponível">
          <a:extLst>
            <a:ext uri="{FF2B5EF4-FFF2-40B4-BE49-F238E27FC236}">
              <a16:creationId xmlns:a16="http://schemas.microsoft.com/office/drawing/2014/main" id="{14F8BA78-1979-4335-9FB6-E7F2158C300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77" name="Shape 3" descr="Texto Integral disponível">
          <a:extLst>
            <a:ext uri="{FF2B5EF4-FFF2-40B4-BE49-F238E27FC236}">
              <a16:creationId xmlns:a16="http://schemas.microsoft.com/office/drawing/2014/main" id="{D30EAAE6-AB56-49D0-AE5A-5ECCEAB55AE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78" name="Shape 3" descr="Texto Integral disponível">
          <a:extLst>
            <a:ext uri="{FF2B5EF4-FFF2-40B4-BE49-F238E27FC236}">
              <a16:creationId xmlns:a16="http://schemas.microsoft.com/office/drawing/2014/main" id="{C10C4989-1B75-4870-9B81-94C4AEB99CB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79" name="Shape 3" descr="Texto Integral disponível">
          <a:extLst>
            <a:ext uri="{FF2B5EF4-FFF2-40B4-BE49-F238E27FC236}">
              <a16:creationId xmlns:a16="http://schemas.microsoft.com/office/drawing/2014/main" id="{7F7A332F-425B-49FE-B896-84B9C50BCFE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0" name="Shape 3" descr="Texto Integral disponível">
          <a:extLst>
            <a:ext uri="{FF2B5EF4-FFF2-40B4-BE49-F238E27FC236}">
              <a16:creationId xmlns:a16="http://schemas.microsoft.com/office/drawing/2014/main" id="{9E95802B-BBA1-4595-84A3-64C0B7B8023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1" name="Shape 3" descr="Texto Integral disponível">
          <a:extLst>
            <a:ext uri="{FF2B5EF4-FFF2-40B4-BE49-F238E27FC236}">
              <a16:creationId xmlns:a16="http://schemas.microsoft.com/office/drawing/2014/main" id="{27CB8902-645D-42A6-8A36-A8FA63A8B67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2" name="Shape 3" descr="Texto Integral disponível">
          <a:extLst>
            <a:ext uri="{FF2B5EF4-FFF2-40B4-BE49-F238E27FC236}">
              <a16:creationId xmlns:a16="http://schemas.microsoft.com/office/drawing/2014/main" id="{75778818-2757-45FC-9EDF-0BD1E4D7E41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3" name="Shape 3" descr="Texto Integral disponível">
          <a:extLst>
            <a:ext uri="{FF2B5EF4-FFF2-40B4-BE49-F238E27FC236}">
              <a16:creationId xmlns:a16="http://schemas.microsoft.com/office/drawing/2014/main" id="{1B2988EE-531F-403A-9563-0E8665872A51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4" name="Shape 3" descr="Texto Integral disponível">
          <a:extLst>
            <a:ext uri="{FF2B5EF4-FFF2-40B4-BE49-F238E27FC236}">
              <a16:creationId xmlns:a16="http://schemas.microsoft.com/office/drawing/2014/main" id="{67FE9103-3502-4DFC-9995-01587BC98408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5" name="Shape 3" descr="Texto Integral disponível">
          <a:extLst>
            <a:ext uri="{FF2B5EF4-FFF2-40B4-BE49-F238E27FC236}">
              <a16:creationId xmlns:a16="http://schemas.microsoft.com/office/drawing/2014/main" id="{C26EC244-E9B1-47E6-A9F2-68E05B8DC08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6" name="Shape 3" descr="Texto Integral disponível">
          <a:extLst>
            <a:ext uri="{FF2B5EF4-FFF2-40B4-BE49-F238E27FC236}">
              <a16:creationId xmlns:a16="http://schemas.microsoft.com/office/drawing/2014/main" id="{E236440B-4F6C-43B9-A6A9-27B14496BAB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7" name="Shape 3" descr="Texto Integral disponível">
          <a:extLst>
            <a:ext uri="{FF2B5EF4-FFF2-40B4-BE49-F238E27FC236}">
              <a16:creationId xmlns:a16="http://schemas.microsoft.com/office/drawing/2014/main" id="{CD1106D9-2024-4FD5-8B23-7DFD2D265F9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8" name="Shape 3" descr="Texto Integral disponível">
          <a:extLst>
            <a:ext uri="{FF2B5EF4-FFF2-40B4-BE49-F238E27FC236}">
              <a16:creationId xmlns:a16="http://schemas.microsoft.com/office/drawing/2014/main" id="{F565C067-3C3D-45FA-9FEC-5378678CEC8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89" name="Shape 3" descr="Texto Integral disponível">
          <a:extLst>
            <a:ext uri="{FF2B5EF4-FFF2-40B4-BE49-F238E27FC236}">
              <a16:creationId xmlns:a16="http://schemas.microsoft.com/office/drawing/2014/main" id="{F04A5B8F-0F4D-469D-B7B1-5E7B5F7C3E9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90" name="Shape 3" descr="Texto Integral disponível">
          <a:extLst>
            <a:ext uri="{FF2B5EF4-FFF2-40B4-BE49-F238E27FC236}">
              <a16:creationId xmlns:a16="http://schemas.microsoft.com/office/drawing/2014/main" id="{DA200614-3F58-453B-AF8C-1DCE57F7BEC5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91" name="Shape 3" descr="Texto Integral disponível">
          <a:extLst>
            <a:ext uri="{FF2B5EF4-FFF2-40B4-BE49-F238E27FC236}">
              <a16:creationId xmlns:a16="http://schemas.microsoft.com/office/drawing/2014/main" id="{3F03C193-7C5B-4705-947F-0DB14A693F3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92" name="Shape 3" descr="Texto Integral disponível">
          <a:extLst>
            <a:ext uri="{FF2B5EF4-FFF2-40B4-BE49-F238E27FC236}">
              <a16:creationId xmlns:a16="http://schemas.microsoft.com/office/drawing/2014/main" id="{1D7EECB0-1893-4390-AA05-1B1065217C3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93" name="Shape 3" descr="Texto Integral disponível">
          <a:extLst>
            <a:ext uri="{FF2B5EF4-FFF2-40B4-BE49-F238E27FC236}">
              <a16:creationId xmlns:a16="http://schemas.microsoft.com/office/drawing/2014/main" id="{48C20624-67D0-4D00-BE88-6426DA223C9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94" name="Shape 3" descr="Texto Integral disponível">
          <a:extLst>
            <a:ext uri="{FF2B5EF4-FFF2-40B4-BE49-F238E27FC236}">
              <a16:creationId xmlns:a16="http://schemas.microsoft.com/office/drawing/2014/main" id="{85D677AF-6875-4C7B-84D2-3520D16B25A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95" name="Shape 3" descr="Texto Integral disponível">
          <a:extLst>
            <a:ext uri="{FF2B5EF4-FFF2-40B4-BE49-F238E27FC236}">
              <a16:creationId xmlns:a16="http://schemas.microsoft.com/office/drawing/2014/main" id="{4662AE96-3CDA-46A5-BB59-A974F27D1EC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96" name="Shape 3" descr="Texto Integral disponível">
          <a:extLst>
            <a:ext uri="{FF2B5EF4-FFF2-40B4-BE49-F238E27FC236}">
              <a16:creationId xmlns:a16="http://schemas.microsoft.com/office/drawing/2014/main" id="{8BA10486-A149-461F-8CC1-23F13D7E8342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97" name="Shape 3" descr="Texto Integral disponível">
          <a:extLst>
            <a:ext uri="{FF2B5EF4-FFF2-40B4-BE49-F238E27FC236}">
              <a16:creationId xmlns:a16="http://schemas.microsoft.com/office/drawing/2014/main" id="{8BDBD346-2957-4DFC-B2AF-FC3C55CE34F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367</xdr:row>
      <xdr:rowOff>0</xdr:rowOff>
    </xdr:from>
    <xdr:ext cx="304800" cy="304800"/>
    <xdr:sp macro="" textlink="">
      <xdr:nvSpPr>
        <xdr:cNvPr id="298" name="Shape 3" descr="Texto Integral disponível">
          <a:extLst>
            <a:ext uri="{FF2B5EF4-FFF2-40B4-BE49-F238E27FC236}">
              <a16:creationId xmlns:a16="http://schemas.microsoft.com/office/drawing/2014/main" id="{32F66D5C-85E8-4B76-9FBC-3D3B60E32B26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299" name="Shape 3" descr="Texto Integral disponível">
          <a:extLst>
            <a:ext uri="{FF2B5EF4-FFF2-40B4-BE49-F238E27FC236}">
              <a16:creationId xmlns:a16="http://schemas.microsoft.com/office/drawing/2014/main" id="{A35A2AFC-B24C-4BB8-8AD9-9247558C561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0" name="Shape 3" descr="Texto Integral disponível">
          <a:extLst>
            <a:ext uri="{FF2B5EF4-FFF2-40B4-BE49-F238E27FC236}">
              <a16:creationId xmlns:a16="http://schemas.microsoft.com/office/drawing/2014/main" id="{A42327C1-A9F9-465B-A057-93E07EF200E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1" name="Shape 3" descr="Texto Integral disponível">
          <a:extLst>
            <a:ext uri="{FF2B5EF4-FFF2-40B4-BE49-F238E27FC236}">
              <a16:creationId xmlns:a16="http://schemas.microsoft.com/office/drawing/2014/main" id="{2D53DB92-B6E4-4E03-9862-CBC2B53B99B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2" name="Shape 3" descr="Texto Integral disponível">
          <a:extLst>
            <a:ext uri="{FF2B5EF4-FFF2-40B4-BE49-F238E27FC236}">
              <a16:creationId xmlns:a16="http://schemas.microsoft.com/office/drawing/2014/main" id="{ACEFE234-EC2F-4281-9044-F252AAA8C02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3" name="Shape 3" descr="Texto Integral disponível">
          <a:extLst>
            <a:ext uri="{FF2B5EF4-FFF2-40B4-BE49-F238E27FC236}">
              <a16:creationId xmlns:a16="http://schemas.microsoft.com/office/drawing/2014/main" id="{1FA288DE-305E-47F1-8F8D-2A9C119ACAA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4" name="Shape 3" descr="Texto Integral disponível">
          <a:extLst>
            <a:ext uri="{FF2B5EF4-FFF2-40B4-BE49-F238E27FC236}">
              <a16:creationId xmlns:a16="http://schemas.microsoft.com/office/drawing/2014/main" id="{DC384918-1CF9-4B4C-9579-5B6181773A9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5" name="Shape 3" descr="Texto Integral disponível">
          <a:extLst>
            <a:ext uri="{FF2B5EF4-FFF2-40B4-BE49-F238E27FC236}">
              <a16:creationId xmlns:a16="http://schemas.microsoft.com/office/drawing/2014/main" id="{C1AD0851-CAD0-404B-8854-C9306A6D609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6" name="Shape 3" descr="Texto Integral disponível">
          <a:extLst>
            <a:ext uri="{FF2B5EF4-FFF2-40B4-BE49-F238E27FC236}">
              <a16:creationId xmlns:a16="http://schemas.microsoft.com/office/drawing/2014/main" id="{31320119-C82B-40DE-8F79-9A851444EBE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7" name="Shape 3" descr="Texto Integral disponível">
          <a:extLst>
            <a:ext uri="{FF2B5EF4-FFF2-40B4-BE49-F238E27FC236}">
              <a16:creationId xmlns:a16="http://schemas.microsoft.com/office/drawing/2014/main" id="{24EA9BA3-6C70-4B87-A5DB-537ADD574A7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8" name="Shape 3" descr="Texto Integral disponível">
          <a:extLst>
            <a:ext uri="{FF2B5EF4-FFF2-40B4-BE49-F238E27FC236}">
              <a16:creationId xmlns:a16="http://schemas.microsoft.com/office/drawing/2014/main" id="{404931EE-BED7-467A-8232-6E177FD8FE0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09" name="Shape 3" descr="Texto Integral disponível">
          <a:extLst>
            <a:ext uri="{FF2B5EF4-FFF2-40B4-BE49-F238E27FC236}">
              <a16:creationId xmlns:a16="http://schemas.microsoft.com/office/drawing/2014/main" id="{A956D14D-1A0F-40BB-906A-571A928B8B8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0" name="Shape 3" descr="Texto Integral disponível">
          <a:extLst>
            <a:ext uri="{FF2B5EF4-FFF2-40B4-BE49-F238E27FC236}">
              <a16:creationId xmlns:a16="http://schemas.microsoft.com/office/drawing/2014/main" id="{7011E497-550C-4930-8C5C-9DA95D4CD4E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1" name="Shape 3" descr="Texto Integral disponível">
          <a:extLst>
            <a:ext uri="{FF2B5EF4-FFF2-40B4-BE49-F238E27FC236}">
              <a16:creationId xmlns:a16="http://schemas.microsoft.com/office/drawing/2014/main" id="{E4B537BD-D9CD-4CF7-A5B6-41A8BF22281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2" name="Shape 3" descr="Texto Integral disponível">
          <a:extLst>
            <a:ext uri="{FF2B5EF4-FFF2-40B4-BE49-F238E27FC236}">
              <a16:creationId xmlns:a16="http://schemas.microsoft.com/office/drawing/2014/main" id="{2F31FDC6-95D1-4EE5-9B87-678F41B670E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3" name="Shape 3" descr="Texto Integral disponível">
          <a:extLst>
            <a:ext uri="{FF2B5EF4-FFF2-40B4-BE49-F238E27FC236}">
              <a16:creationId xmlns:a16="http://schemas.microsoft.com/office/drawing/2014/main" id="{103608A0-3163-4111-B291-1452610F1EF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4" name="Shape 3" descr="Texto Integral disponível">
          <a:extLst>
            <a:ext uri="{FF2B5EF4-FFF2-40B4-BE49-F238E27FC236}">
              <a16:creationId xmlns:a16="http://schemas.microsoft.com/office/drawing/2014/main" id="{7E8213A8-C978-44C3-844C-591739878A3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5" name="Shape 3" descr="Texto Integral disponível">
          <a:extLst>
            <a:ext uri="{FF2B5EF4-FFF2-40B4-BE49-F238E27FC236}">
              <a16:creationId xmlns:a16="http://schemas.microsoft.com/office/drawing/2014/main" id="{DC5002D8-0B65-47F7-B2D6-28342D71A4C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6" name="Shape 3" descr="Texto Integral disponível">
          <a:extLst>
            <a:ext uri="{FF2B5EF4-FFF2-40B4-BE49-F238E27FC236}">
              <a16:creationId xmlns:a16="http://schemas.microsoft.com/office/drawing/2014/main" id="{9F295833-798D-4C18-A315-C4BC1AD2BB1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7" name="Shape 3" descr="Texto Integral disponível">
          <a:extLst>
            <a:ext uri="{FF2B5EF4-FFF2-40B4-BE49-F238E27FC236}">
              <a16:creationId xmlns:a16="http://schemas.microsoft.com/office/drawing/2014/main" id="{84161D3F-0EC5-4BBE-9A9E-B0A45A41E38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8" name="Shape 3" descr="Texto Integral disponível">
          <a:extLst>
            <a:ext uri="{FF2B5EF4-FFF2-40B4-BE49-F238E27FC236}">
              <a16:creationId xmlns:a16="http://schemas.microsoft.com/office/drawing/2014/main" id="{06ADE701-94C0-4B24-8F69-FF60DBB7DA5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19" name="Shape 3" descr="Texto Integral disponível">
          <a:extLst>
            <a:ext uri="{FF2B5EF4-FFF2-40B4-BE49-F238E27FC236}">
              <a16:creationId xmlns:a16="http://schemas.microsoft.com/office/drawing/2014/main" id="{04620F36-AC2F-430B-97FB-804F63A82277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20" name="Shape 3" descr="Texto Integral disponível">
          <a:extLst>
            <a:ext uri="{FF2B5EF4-FFF2-40B4-BE49-F238E27FC236}">
              <a16:creationId xmlns:a16="http://schemas.microsoft.com/office/drawing/2014/main" id="{D016E4CE-7261-4D4B-AE88-36783B76E06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21" name="Shape 3" descr="Texto Integral disponível">
          <a:extLst>
            <a:ext uri="{FF2B5EF4-FFF2-40B4-BE49-F238E27FC236}">
              <a16:creationId xmlns:a16="http://schemas.microsoft.com/office/drawing/2014/main" id="{C495393E-4302-4B28-B5B8-3CE70AAE256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22" name="Shape 3" descr="Texto Integral disponível">
          <a:extLst>
            <a:ext uri="{FF2B5EF4-FFF2-40B4-BE49-F238E27FC236}">
              <a16:creationId xmlns:a16="http://schemas.microsoft.com/office/drawing/2014/main" id="{834E7772-604A-47A1-9C8F-3960EEF1E50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23" name="Shape 3" descr="Texto Integral disponível">
          <a:extLst>
            <a:ext uri="{FF2B5EF4-FFF2-40B4-BE49-F238E27FC236}">
              <a16:creationId xmlns:a16="http://schemas.microsoft.com/office/drawing/2014/main" id="{75A21F35-59DD-4C5E-A7F9-4CDA171E010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367</xdr:row>
      <xdr:rowOff>0</xdr:rowOff>
    </xdr:from>
    <xdr:ext cx="304800" cy="304800"/>
    <xdr:sp macro="" textlink="">
      <xdr:nvSpPr>
        <xdr:cNvPr id="324" name="Shape 3" descr="Texto Integral disponível">
          <a:extLst>
            <a:ext uri="{FF2B5EF4-FFF2-40B4-BE49-F238E27FC236}">
              <a16:creationId xmlns:a16="http://schemas.microsoft.com/office/drawing/2014/main" id="{AC6387E0-FA0D-455D-B59A-C4342B2B5D6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180" name="Shape 3" descr="Texto Integral disponível">
          <a:extLst>
            <a:ext uri="{FF2B5EF4-FFF2-40B4-BE49-F238E27FC236}">
              <a16:creationId xmlns:a16="http://schemas.microsoft.com/office/drawing/2014/main" id="{A305FFF4-161E-4766-8E80-B670944D7B89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253" name="Shape 3" descr="Texto Integral disponível">
          <a:extLst>
            <a:ext uri="{FF2B5EF4-FFF2-40B4-BE49-F238E27FC236}">
              <a16:creationId xmlns:a16="http://schemas.microsoft.com/office/drawing/2014/main" id="{88D9ECB5-D4C2-44AA-A2D4-FDEB7EE6D4B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272" name="Shape 3" descr="Texto Integral disponível">
          <a:extLst>
            <a:ext uri="{FF2B5EF4-FFF2-40B4-BE49-F238E27FC236}">
              <a16:creationId xmlns:a16="http://schemas.microsoft.com/office/drawing/2014/main" id="{2892A911-0556-4B81-BCB8-3B467D0D7C0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25" name="Shape 3" descr="Texto Integral disponível">
          <a:extLst>
            <a:ext uri="{FF2B5EF4-FFF2-40B4-BE49-F238E27FC236}">
              <a16:creationId xmlns:a16="http://schemas.microsoft.com/office/drawing/2014/main" id="{9D1779D2-3F10-4B35-9101-C9F6738F156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26" name="Shape 3" descr="Texto Integral disponível">
          <a:extLst>
            <a:ext uri="{FF2B5EF4-FFF2-40B4-BE49-F238E27FC236}">
              <a16:creationId xmlns:a16="http://schemas.microsoft.com/office/drawing/2014/main" id="{D1C8F978-BF8B-4C91-A675-C76DBEAAFC10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27" name="Shape 3" descr="Texto Integral disponível">
          <a:extLst>
            <a:ext uri="{FF2B5EF4-FFF2-40B4-BE49-F238E27FC236}">
              <a16:creationId xmlns:a16="http://schemas.microsoft.com/office/drawing/2014/main" id="{1A83BE85-489E-4966-9575-61E1D3CA4A6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28" name="Shape 3" descr="Texto Integral disponível">
          <a:extLst>
            <a:ext uri="{FF2B5EF4-FFF2-40B4-BE49-F238E27FC236}">
              <a16:creationId xmlns:a16="http://schemas.microsoft.com/office/drawing/2014/main" id="{C8B5836F-63FA-4E37-96F0-767CBE0539C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29" name="Shape 3" descr="Texto Integral disponível">
          <a:extLst>
            <a:ext uri="{FF2B5EF4-FFF2-40B4-BE49-F238E27FC236}">
              <a16:creationId xmlns:a16="http://schemas.microsoft.com/office/drawing/2014/main" id="{F66015FC-5504-4F6F-8BAC-974856EC8DD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0" name="Shape 3" descr="Texto Integral disponível">
          <a:extLst>
            <a:ext uri="{FF2B5EF4-FFF2-40B4-BE49-F238E27FC236}">
              <a16:creationId xmlns:a16="http://schemas.microsoft.com/office/drawing/2014/main" id="{ED65C7DA-F0A9-462A-8EE3-B26A7A788B7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1" name="Shape 3" descr="Texto Integral disponível">
          <a:extLst>
            <a:ext uri="{FF2B5EF4-FFF2-40B4-BE49-F238E27FC236}">
              <a16:creationId xmlns:a16="http://schemas.microsoft.com/office/drawing/2014/main" id="{CC1D859F-4876-4515-91C1-8E3CF56FDCF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2" name="Shape 3" descr="Texto Integral disponível">
          <a:extLst>
            <a:ext uri="{FF2B5EF4-FFF2-40B4-BE49-F238E27FC236}">
              <a16:creationId xmlns:a16="http://schemas.microsoft.com/office/drawing/2014/main" id="{4707E95F-14B1-4A21-868B-8358ED961F3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3" name="Shape 3" descr="Texto Integral disponível">
          <a:extLst>
            <a:ext uri="{FF2B5EF4-FFF2-40B4-BE49-F238E27FC236}">
              <a16:creationId xmlns:a16="http://schemas.microsoft.com/office/drawing/2014/main" id="{269ED0AF-470D-4C79-9B31-EE083630D4F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4" name="Shape 3" descr="Texto Integral disponível">
          <a:extLst>
            <a:ext uri="{FF2B5EF4-FFF2-40B4-BE49-F238E27FC236}">
              <a16:creationId xmlns:a16="http://schemas.microsoft.com/office/drawing/2014/main" id="{218B7BC7-9977-437D-A429-EDAD5B06AB1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5" name="Shape 3" descr="Texto Integral disponível">
          <a:extLst>
            <a:ext uri="{FF2B5EF4-FFF2-40B4-BE49-F238E27FC236}">
              <a16:creationId xmlns:a16="http://schemas.microsoft.com/office/drawing/2014/main" id="{1942039E-BBF8-49C5-82A3-3F4B507172DD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6" name="Shape 3" descr="Texto Integral disponível">
          <a:extLst>
            <a:ext uri="{FF2B5EF4-FFF2-40B4-BE49-F238E27FC236}">
              <a16:creationId xmlns:a16="http://schemas.microsoft.com/office/drawing/2014/main" id="{2706ADA8-283B-4191-94DB-B6C3CAFC6ABC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7" name="Shape 3" descr="Texto Integral disponível">
          <a:extLst>
            <a:ext uri="{FF2B5EF4-FFF2-40B4-BE49-F238E27FC236}">
              <a16:creationId xmlns:a16="http://schemas.microsoft.com/office/drawing/2014/main" id="{27060CE5-7072-454D-8C4F-2A8897B34F8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8" name="Shape 3" descr="Texto Integral disponível">
          <a:extLst>
            <a:ext uri="{FF2B5EF4-FFF2-40B4-BE49-F238E27FC236}">
              <a16:creationId xmlns:a16="http://schemas.microsoft.com/office/drawing/2014/main" id="{B51C69E7-BA11-4F36-A997-46196C0FDA9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39" name="Shape 3" descr="Texto Integral disponível">
          <a:extLst>
            <a:ext uri="{FF2B5EF4-FFF2-40B4-BE49-F238E27FC236}">
              <a16:creationId xmlns:a16="http://schemas.microsoft.com/office/drawing/2014/main" id="{17E5E2AB-D987-4B51-A5AB-3D70C6D279C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40" name="Shape 3" descr="Texto Integral disponível">
          <a:extLst>
            <a:ext uri="{FF2B5EF4-FFF2-40B4-BE49-F238E27FC236}">
              <a16:creationId xmlns:a16="http://schemas.microsoft.com/office/drawing/2014/main" id="{63D22794-5152-454C-9B52-DB5A19A44A9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41" name="Shape 3" descr="Texto Integral disponível">
          <a:extLst>
            <a:ext uri="{FF2B5EF4-FFF2-40B4-BE49-F238E27FC236}">
              <a16:creationId xmlns:a16="http://schemas.microsoft.com/office/drawing/2014/main" id="{53DB3FD0-6CFC-426B-9A46-C4F6ADC9D8FB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04800" cy="304800"/>
    <xdr:sp macro="" textlink="">
      <xdr:nvSpPr>
        <xdr:cNvPr id="342" name="Shape 3" descr="Texto Integral disponível">
          <a:extLst>
            <a:ext uri="{FF2B5EF4-FFF2-40B4-BE49-F238E27FC236}">
              <a16:creationId xmlns:a16="http://schemas.microsoft.com/office/drawing/2014/main" id="{4D3BF1FF-5B67-453F-8FCF-2271B8F2BF6C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43" name="Shape 3" descr="Texto Integral disponível">
          <a:extLst>
            <a:ext uri="{FF2B5EF4-FFF2-40B4-BE49-F238E27FC236}">
              <a16:creationId xmlns:a16="http://schemas.microsoft.com/office/drawing/2014/main" id="{0EB2C271-BCAF-43B8-8ECC-C0B20B6279D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44" name="Shape 3" descr="Texto Integral disponível">
          <a:extLst>
            <a:ext uri="{FF2B5EF4-FFF2-40B4-BE49-F238E27FC236}">
              <a16:creationId xmlns:a16="http://schemas.microsoft.com/office/drawing/2014/main" id="{A4319298-4601-4D4F-B173-81CBFC4E3DA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45" name="Shape 3" descr="Texto Integral disponível">
          <a:extLst>
            <a:ext uri="{FF2B5EF4-FFF2-40B4-BE49-F238E27FC236}">
              <a16:creationId xmlns:a16="http://schemas.microsoft.com/office/drawing/2014/main" id="{0747094E-8A83-44F5-8E67-EE2F7EA713B6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46" name="Shape 3" descr="Texto Integral disponível">
          <a:extLst>
            <a:ext uri="{FF2B5EF4-FFF2-40B4-BE49-F238E27FC236}">
              <a16:creationId xmlns:a16="http://schemas.microsoft.com/office/drawing/2014/main" id="{24DC8D54-0DBA-4E35-90B9-96B28C8BE48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47" name="Shape 3" descr="Texto Integral disponível">
          <a:extLst>
            <a:ext uri="{FF2B5EF4-FFF2-40B4-BE49-F238E27FC236}">
              <a16:creationId xmlns:a16="http://schemas.microsoft.com/office/drawing/2014/main" id="{AF44400B-C802-4CF0-B6F9-2D7A0AC07B1D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48" name="Shape 3" descr="Texto Integral disponível">
          <a:extLst>
            <a:ext uri="{FF2B5EF4-FFF2-40B4-BE49-F238E27FC236}">
              <a16:creationId xmlns:a16="http://schemas.microsoft.com/office/drawing/2014/main" id="{BE931F3E-8064-4431-B6B8-6F14BDFAF66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49" name="Shape 3" descr="Texto Integral disponível">
          <a:extLst>
            <a:ext uri="{FF2B5EF4-FFF2-40B4-BE49-F238E27FC236}">
              <a16:creationId xmlns:a16="http://schemas.microsoft.com/office/drawing/2014/main" id="{6E11FC47-5C0F-489E-8048-B9F593A14244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0" name="Shape 3" descr="Texto Integral disponível">
          <a:extLst>
            <a:ext uri="{FF2B5EF4-FFF2-40B4-BE49-F238E27FC236}">
              <a16:creationId xmlns:a16="http://schemas.microsoft.com/office/drawing/2014/main" id="{8AF994A5-5089-458B-8F5D-AC3D7E05395F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1" name="Shape 3" descr="Texto Integral disponível">
          <a:extLst>
            <a:ext uri="{FF2B5EF4-FFF2-40B4-BE49-F238E27FC236}">
              <a16:creationId xmlns:a16="http://schemas.microsoft.com/office/drawing/2014/main" id="{FB5B94D0-0B93-4FE7-8C7A-E4BA6DCF71EE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2" name="Shape 3" descr="Texto Integral disponível">
          <a:extLst>
            <a:ext uri="{FF2B5EF4-FFF2-40B4-BE49-F238E27FC236}">
              <a16:creationId xmlns:a16="http://schemas.microsoft.com/office/drawing/2014/main" id="{ABB46C4F-5DB9-45E1-95CB-1EE76B18FFAD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3" name="Shape 3" descr="Texto Integral disponível">
          <a:extLst>
            <a:ext uri="{FF2B5EF4-FFF2-40B4-BE49-F238E27FC236}">
              <a16:creationId xmlns:a16="http://schemas.microsoft.com/office/drawing/2014/main" id="{8E87F12F-9301-44A0-82CE-0B7F351F960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4" name="Shape 3" descr="Texto Integral disponível">
          <a:extLst>
            <a:ext uri="{FF2B5EF4-FFF2-40B4-BE49-F238E27FC236}">
              <a16:creationId xmlns:a16="http://schemas.microsoft.com/office/drawing/2014/main" id="{BD4065E1-6987-46BE-8A47-A1BD9E9A8EC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5" name="Shape 3" descr="Texto Integral disponível">
          <a:extLst>
            <a:ext uri="{FF2B5EF4-FFF2-40B4-BE49-F238E27FC236}">
              <a16:creationId xmlns:a16="http://schemas.microsoft.com/office/drawing/2014/main" id="{138E9012-2005-44F1-8DE8-C5CC5CCCA8D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6" name="Shape 3" descr="Texto Integral disponível">
          <a:extLst>
            <a:ext uri="{FF2B5EF4-FFF2-40B4-BE49-F238E27FC236}">
              <a16:creationId xmlns:a16="http://schemas.microsoft.com/office/drawing/2014/main" id="{3E289D21-51E2-437C-8F38-37E13FFBFFA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7" name="Shape 3" descr="Texto Integral disponível">
          <a:extLst>
            <a:ext uri="{FF2B5EF4-FFF2-40B4-BE49-F238E27FC236}">
              <a16:creationId xmlns:a16="http://schemas.microsoft.com/office/drawing/2014/main" id="{2FE5180C-0EEC-496E-9E7C-9962F827C83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8" name="Shape 3" descr="Texto Integral disponível">
          <a:extLst>
            <a:ext uri="{FF2B5EF4-FFF2-40B4-BE49-F238E27FC236}">
              <a16:creationId xmlns:a16="http://schemas.microsoft.com/office/drawing/2014/main" id="{2A7CE56D-EB5E-426E-B7E3-948C4BDECFE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59" name="Shape 3" descr="Texto Integral disponível">
          <a:extLst>
            <a:ext uri="{FF2B5EF4-FFF2-40B4-BE49-F238E27FC236}">
              <a16:creationId xmlns:a16="http://schemas.microsoft.com/office/drawing/2014/main" id="{ACFC508D-64AE-4FA3-879E-B49F790611E2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580</xdr:row>
      <xdr:rowOff>0</xdr:rowOff>
    </xdr:from>
    <xdr:ext cx="304800" cy="304800"/>
    <xdr:sp macro="" textlink="">
      <xdr:nvSpPr>
        <xdr:cNvPr id="360" name="Shape 3" descr="Texto Integral disponível">
          <a:extLst>
            <a:ext uri="{FF2B5EF4-FFF2-40B4-BE49-F238E27FC236}">
              <a16:creationId xmlns:a16="http://schemas.microsoft.com/office/drawing/2014/main" id="{42432D8F-F0C9-4249-9B6F-4D12A02E422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43543</xdr:rowOff>
    </xdr:from>
    <xdr:ext cx="304800" cy="304800"/>
    <xdr:sp macro="" textlink="">
      <xdr:nvSpPr>
        <xdr:cNvPr id="361" name="Shape 3" descr="Texto Integral disponível">
          <a:extLst>
            <a:ext uri="{FF2B5EF4-FFF2-40B4-BE49-F238E27FC236}">
              <a16:creationId xmlns:a16="http://schemas.microsoft.com/office/drawing/2014/main" id="{F0C9E8C2-4E6D-4561-A719-6DA53DDF961F}"/>
            </a:ext>
          </a:extLst>
        </xdr:cNvPr>
        <xdr:cNvSpPr/>
      </xdr:nvSpPr>
      <xdr:spPr>
        <a:xfrm>
          <a:off x="2735580" y="6127786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62" name="Shape 3" descr="Texto Integral disponível">
          <a:extLst>
            <a:ext uri="{FF2B5EF4-FFF2-40B4-BE49-F238E27FC236}">
              <a16:creationId xmlns:a16="http://schemas.microsoft.com/office/drawing/2014/main" id="{63FC9977-8B10-4C13-A62B-F0145F492ED1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63" name="Shape 3" descr="Texto Integral disponível">
          <a:extLst>
            <a:ext uri="{FF2B5EF4-FFF2-40B4-BE49-F238E27FC236}">
              <a16:creationId xmlns:a16="http://schemas.microsoft.com/office/drawing/2014/main" id="{75EB6DBE-F815-430C-9ED4-A4EFFE36D8E1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64" name="Shape 3" descr="Texto Integral disponível">
          <a:extLst>
            <a:ext uri="{FF2B5EF4-FFF2-40B4-BE49-F238E27FC236}">
              <a16:creationId xmlns:a16="http://schemas.microsoft.com/office/drawing/2014/main" id="{163DB7E4-8436-4106-A459-B77CB8EDF45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65" name="Shape 3" descr="Texto Integral disponível">
          <a:extLst>
            <a:ext uri="{FF2B5EF4-FFF2-40B4-BE49-F238E27FC236}">
              <a16:creationId xmlns:a16="http://schemas.microsoft.com/office/drawing/2014/main" id="{965A2CFF-1B93-4DB6-8B14-B3AE8CFE96FC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66" name="Shape 3" descr="Texto Integral disponível">
          <a:extLst>
            <a:ext uri="{FF2B5EF4-FFF2-40B4-BE49-F238E27FC236}">
              <a16:creationId xmlns:a16="http://schemas.microsoft.com/office/drawing/2014/main" id="{F5E765C5-3573-48A1-8936-AC97BC48A32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67" name="Shape 3" descr="Texto Integral disponível">
          <a:extLst>
            <a:ext uri="{FF2B5EF4-FFF2-40B4-BE49-F238E27FC236}">
              <a16:creationId xmlns:a16="http://schemas.microsoft.com/office/drawing/2014/main" id="{03959349-7C8E-483B-B333-C2E1E4E221C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68" name="Shape 3" descr="Texto Integral disponível">
          <a:extLst>
            <a:ext uri="{FF2B5EF4-FFF2-40B4-BE49-F238E27FC236}">
              <a16:creationId xmlns:a16="http://schemas.microsoft.com/office/drawing/2014/main" id="{EBCD2356-7190-49D1-A0C2-ED3099C55EF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69" name="Shape 3" descr="Texto Integral disponível">
          <a:extLst>
            <a:ext uri="{FF2B5EF4-FFF2-40B4-BE49-F238E27FC236}">
              <a16:creationId xmlns:a16="http://schemas.microsoft.com/office/drawing/2014/main" id="{AB999656-888D-4AB8-9D10-84DFC688756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0" name="Shape 3" descr="Texto Integral disponível">
          <a:extLst>
            <a:ext uri="{FF2B5EF4-FFF2-40B4-BE49-F238E27FC236}">
              <a16:creationId xmlns:a16="http://schemas.microsoft.com/office/drawing/2014/main" id="{B320AA83-B4BD-4965-BC3A-9E34409F42C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1" name="Shape 3" descr="Texto Integral disponível">
          <a:extLst>
            <a:ext uri="{FF2B5EF4-FFF2-40B4-BE49-F238E27FC236}">
              <a16:creationId xmlns:a16="http://schemas.microsoft.com/office/drawing/2014/main" id="{7962578B-9208-49A9-A122-ED9A347E16E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2" name="Shape 3" descr="Texto Integral disponível">
          <a:extLst>
            <a:ext uri="{FF2B5EF4-FFF2-40B4-BE49-F238E27FC236}">
              <a16:creationId xmlns:a16="http://schemas.microsoft.com/office/drawing/2014/main" id="{F30CE63C-5C6E-4C0F-AEDD-A823355A464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3" name="Shape 3" descr="Texto Integral disponível">
          <a:extLst>
            <a:ext uri="{FF2B5EF4-FFF2-40B4-BE49-F238E27FC236}">
              <a16:creationId xmlns:a16="http://schemas.microsoft.com/office/drawing/2014/main" id="{1A57AA9E-DC4B-466E-BD63-A9C63B18B2C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4" name="Shape 3" descr="Texto Integral disponível">
          <a:extLst>
            <a:ext uri="{FF2B5EF4-FFF2-40B4-BE49-F238E27FC236}">
              <a16:creationId xmlns:a16="http://schemas.microsoft.com/office/drawing/2014/main" id="{78A08D8F-5685-4D6C-B8DB-88381877D475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5" name="Shape 3" descr="Texto Integral disponível">
          <a:extLst>
            <a:ext uri="{FF2B5EF4-FFF2-40B4-BE49-F238E27FC236}">
              <a16:creationId xmlns:a16="http://schemas.microsoft.com/office/drawing/2014/main" id="{54AE7061-5395-4513-8109-42399C0A24D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6" name="Shape 3" descr="Texto Integral disponível">
          <a:extLst>
            <a:ext uri="{FF2B5EF4-FFF2-40B4-BE49-F238E27FC236}">
              <a16:creationId xmlns:a16="http://schemas.microsoft.com/office/drawing/2014/main" id="{82449F21-451A-43DF-ACB7-716F34EC180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7" name="Shape 3" descr="Texto Integral disponível">
          <a:extLst>
            <a:ext uri="{FF2B5EF4-FFF2-40B4-BE49-F238E27FC236}">
              <a16:creationId xmlns:a16="http://schemas.microsoft.com/office/drawing/2014/main" id="{D913C0AE-2390-497B-A4A6-4074D1B5F6F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8" name="Shape 3" descr="Texto Integral disponível">
          <a:extLst>
            <a:ext uri="{FF2B5EF4-FFF2-40B4-BE49-F238E27FC236}">
              <a16:creationId xmlns:a16="http://schemas.microsoft.com/office/drawing/2014/main" id="{588FBFAB-33D6-4B16-AD6A-CEAFB9DC2DB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79" name="Shape 3" descr="Texto Integral disponível">
          <a:extLst>
            <a:ext uri="{FF2B5EF4-FFF2-40B4-BE49-F238E27FC236}">
              <a16:creationId xmlns:a16="http://schemas.microsoft.com/office/drawing/2014/main" id="{B18085C7-A1ED-4F5F-871B-F653C3FDEF7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80" name="Shape 3" descr="Texto Integral disponível">
          <a:extLst>
            <a:ext uri="{FF2B5EF4-FFF2-40B4-BE49-F238E27FC236}">
              <a16:creationId xmlns:a16="http://schemas.microsoft.com/office/drawing/2014/main" id="{0D9BD44B-7A9E-4766-A55E-D590F490F5F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81" name="Shape 3" descr="Texto Integral disponível">
          <a:extLst>
            <a:ext uri="{FF2B5EF4-FFF2-40B4-BE49-F238E27FC236}">
              <a16:creationId xmlns:a16="http://schemas.microsoft.com/office/drawing/2014/main" id="{EA7247A5-C5CF-40D0-8803-3AFCC5F563F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82" name="Shape 3" descr="Texto Integral disponível">
          <a:extLst>
            <a:ext uri="{FF2B5EF4-FFF2-40B4-BE49-F238E27FC236}">
              <a16:creationId xmlns:a16="http://schemas.microsoft.com/office/drawing/2014/main" id="{2560AFEE-5B8A-44E2-B049-2606618FE28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83" name="Shape 3" descr="Texto Integral disponível">
          <a:extLst>
            <a:ext uri="{FF2B5EF4-FFF2-40B4-BE49-F238E27FC236}">
              <a16:creationId xmlns:a16="http://schemas.microsoft.com/office/drawing/2014/main" id="{C15FD132-66DD-412A-86EF-CD4446645A5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84" name="Shape 3" descr="Texto Integral disponível">
          <a:extLst>
            <a:ext uri="{FF2B5EF4-FFF2-40B4-BE49-F238E27FC236}">
              <a16:creationId xmlns:a16="http://schemas.microsoft.com/office/drawing/2014/main" id="{DB39C650-5BCA-49BB-9E26-A29FE2B1BA2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85" name="Shape 3" descr="Texto Integral disponível">
          <a:extLst>
            <a:ext uri="{FF2B5EF4-FFF2-40B4-BE49-F238E27FC236}">
              <a16:creationId xmlns:a16="http://schemas.microsoft.com/office/drawing/2014/main" id="{C10523A0-6DBE-4EFE-ACC8-BADE013ABC9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86" name="Shape 3" descr="Texto Integral disponível">
          <a:extLst>
            <a:ext uri="{FF2B5EF4-FFF2-40B4-BE49-F238E27FC236}">
              <a16:creationId xmlns:a16="http://schemas.microsoft.com/office/drawing/2014/main" id="{54BBD817-5265-4BDC-984F-79159C358F05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580</xdr:row>
      <xdr:rowOff>0</xdr:rowOff>
    </xdr:from>
    <xdr:ext cx="304800" cy="304800"/>
    <xdr:sp macro="" textlink="">
      <xdr:nvSpPr>
        <xdr:cNvPr id="387" name="Shape 3" descr="Texto Integral disponível">
          <a:extLst>
            <a:ext uri="{FF2B5EF4-FFF2-40B4-BE49-F238E27FC236}">
              <a16:creationId xmlns:a16="http://schemas.microsoft.com/office/drawing/2014/main" id="{5C0E3C98-593A-409B-9A0A-9713094E8C4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88" name="Shape 3" descr="Texto Integral disponível">
          <a:extLst>
            <a:ext uri="{FF2B5EF4-FFF2-40B4-BE49-F238E27FC236}">
              <a16:creationId xmlns:a16="http://schemas.microsoft.com/office/drawing/2014/main" id="{E073C820-22A9-46CE-B6E1-9C8FCBE4293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89" name="Shape 3" descr="Texto Integral disponível">
          <a:extLst>
            <a:ext uri="{FF2B5EF4-FFF2-40B4-BE49-F238E27FC236}">
              <a16:creationId xmlns:a16="http://schemas.microsoft.com/office/drawing/2014/main" id="{430A84CD-BB02-4701-A879-155BA834DD3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0" name="Shape 3" descr="Texto Integral disponível">
          <a:extLst>
            <a:ext uri="{FF2B5EF4-FFF2-40B4-BE49-F238E27FC236}">
              <a16:creationId xmlns:a16="http://schemas.microsoft.com/office/drawing/2014/main" id="{D8B65515-9555-43D2-9F75-83FD3D873A1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1" name="Shape 3" descr="Texto Integral disponível">
          <a:extLst>
            <a:ext uri="{FF2B5EF4-FFF2-40B4-BE49-F238E27FC236}">
              <a16:creationId xmlns:a16="http://schemas.microsoft.com/office/drawing/2014/main" id="{2FED145A-A345-4431-BB07-49BE9759687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2" name="Shape 3" descr="Texto Integral disponível">
          <a:extLst>
            <a:ext uri="{FF2B5EF4-FFF2-40B4-BE49-F238E27FC236}">
              <a16:creationId xmlns:a16="http://schemas.microsoft.com/office/drawing/2014/main" id="{4AC8B13D-6DA2-40E8-BFF4-6861C18C974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3" name="Shape 3" descr="Texto Integral disponível">
          <a:extLst>
            <a:ext uri="{FF2B5EF4-FFF2-40B4-BE49-F238E27FC236}">
              <a16:creationId xmlns:a16="http://schemas.microsoft.com/office/drawing/2014/main" id="{A06DF0B3-B8F9-4F4B-BE66-FA3C87336A7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4" name="Shape 3" descr="Texto Integral disponível">
          <a:extLst>
            <a:ext uri="{FF2B5EF4-FFF2-40B4-BE49-F238E27FC236}">
              <a16:creationId xmlns:a16="http://schemas.microsoft.com/office/drawing/2014/main" id="{A490B8BA-5550-4AB9-B9E4-449309E4ED5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5" name="Shape 3" descr="Texto Integral disponível">
          <a:extLst>
            <a:ext uri="{FF2B5EF4-FFF2-40B4-BE49-F238E27FC236}">
              <a16:creationId xmlns:a16="http://schemas.microsoft.com/office/drawing/2014/main" id="{76611927-E548-4260-9BF6-3426CCDD62C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6" name="Shape 3" descr="Texto Integral disponível">
          <a:extLst>
            <a:ext uri="{FF2B5EF4-FFF2-40B4-BE49-F238E27FC236}">
              <a16:creationId xmlns:a16="http://schemas.microsoft.com/office/drawing/2014/main" id="{94F13D1F-CFFD-4174-8015-1BB53473757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7" name="Shape 3" descr="Texto Integral disponível">
          <a:extLst>
            <a:ext uri="{FF2B5EF4-FFF2-40B4-BE49-F238E27FC236}">
              <a16:creationId xmlns:a16="http://schemas.microsoft.com/office/drawing/2014/main" id="{74BDFD50-DEC7-4909-B4B5-4F9B47B6AC2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8" name="Shape 3" descr="Texto Integral disponível">
          <a:extLst>
            <a:ext uri="{FF2B5EF4-FFF2-40B4-BE49-F238E27FC236}">
              <a16:creationId xmlns:a16="http://schemas.microsoft.com/office/drawing/2014/main" id="{949E194A-7386-4394-9106-87B63AD3778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399" name="Shape 3" descr="Texto Integral disponível">
          <a:extLst>
            <a:ext uri="{FF2B5EF4-FFF2-40B4-BE49-F238E27FC236}">
              <a16:creationId xmlns:a16="http://schemas.microsoft.com/office/drawing/2014/main" id="{96060D91-EF9F-4A5D-AE5F-08608982C25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0" name="Shape 3" descr="Texto Integral disponível">
          <a:extLst>
            <a:ext uri="{FF2B5EF4-FFF2-40B4-BE49-F238E27FC236}">
              <a16:creationId xmlns:a16="http://schemas.microsoft.com/office/drawing/2014/main" id="{AE453769-84CC-4695-8946-A818B0EA469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1" name="Shape 3" descr="Texto Integral disponível">
          <a:extLst>
            <a:ext uri="{FF2B5EF4-FFF2-40B4-BE49-F238E27FC236}">
              <a16:creationId xmlns:a16="http://schemas.microsoft.com/office/drawing/2014/main" id="{356A2932-0EC8-4E93-8DBA-CD30262F5A8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2" name="Shape 3" descr="Texto Integral disponível">
          <a:extLst>
            <a:ext uri="{FF2B5EF4-FFF2-40B4-BE49-F238E27FC236}">
              <a16:creationId xmlns:a16="http://schemas.microsoft.com/office/drawing/2014/main" id="{A3C157DA-823A-4391-803E-7E06C95C7E4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3" name="Shape 3" descr="Texto Integral disponível">
          <a:extLst>
            <a:ext uri="{FF2B5EF4-FFF2-40B4-BE49-F238E27FC236}">
              <a16:creationId xmlns:a16="http://schemas.microsoft.com/office/drawing/2014/main" id="{1E1C4DDB-BB99-4994-8AB9-45307881BEE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4" name="Shape 3" descr="Texto Integral disponível">
          <a:extLst>
            <a:ext uri="{FF2B5EF4-FFF2-40B4-BE49-F238E27FC236}">
              <a16:creationId xmlns:a16="http://schemas.microsoft.com/office/drawing/2014/main" id="{2B85709E-2210-49EA-81DE-5F54D929079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5" name="Shape 3" descr="Texto Integral disponível">
          <a:extLst>
            <a:ext uri="{FF2B5EF4-FFF2-40B4-BE49-F238E27FC236}">
              <a16:creationId xmlns:a16="http://schemas.microsoft.com/office/drawing/2014/main" id="{07D4D3DA-55D4-4D6C-B945-DF65E7BC23D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6" name="Shape 3" descr="Texto Integral disponível">
          <a:extLst>
            <a:ext uri="{FF2B5EF4-FFF2-40B4-BE49-F238E27FC236}">
              <a16:creationId xmlns:a16="http://schemas.microsoft.com/office/drawing/2014/main" id="{90A0A3FB-5E9D-4612-8264-557A5CCB13F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7" name="Shape 3" descr="Texto Integral disponível">
          <a:extLst>
            <a:ext uri="{FF2B5EF4-FFF2-40B4-BE49-F238E27FC236}">
              <a16:creationId xmlns:a16="http://schemas.microsoft.com/office/drawing/2014/main" id="{0A22D17B-1D6C-4BAD-BA44-038C5EA4FB4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8" name="Shape 3" descr="Texto Integral disponível">
          <a:extLst>
            <a:ext uri="{FF2B5EF4-FFF2-40B4-BE49-F238E27FC236}">
              <a16:creationId xmlns:a16="http://schemas.microsoft.com/office/drawing/2014/main" id="{E30C8765-C919-4B71-B20A-01066E512B9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09" name="Shape 3" descr="Texto Integral disponível">
          <a:extLst>
            <a:ext uri="{FF2B5EF4-FFF2-40B4-BE49-F238E27FC236}">
              <a16:creationId xmlns:a16="http://schemas.microsoft.com/office/drawing/2014/main" id="{3030A250-B076-4BE9-9417-C24D35C97F1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10" name="Shape 3" descr="Texto Integral disponível">
          <a:extLst>
            <a:ext uri="{FF2B5EF4-FFF2-40B4-BE49-F238E27FC236}">
              <a16:creationId xmlns:a16="http://schemas.microsoft.com/office/drawing/2014/main" id="{F3C31538-8866-4B4A-817E-DAB094725D0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11" name="Shape 3" descr="Texto Integral disponível">
          <a:extLst>
            <a:ext uri="{FF2B5EF4-FFF2-40B4-BE49-F238E27FC236}">
              <a16:creationId xmlns:a16="http://schemas.microsoft.com/office/drawing/2014/main" id="{89CDF702-AFE6-44D5-9E65-426FE35BC80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12" name="Shape 3" descr="Texto Integral disponível">
          <a:extLst>
            <a:ext uri="{FF2B5EF4-FFF2-40B4-BE49-F238E27FC236}">
              <a16:creationId xmlns:a16="http://schemas.microsoft.com/office/drawing/2014/main" id="{85676915-2494-46EA-97B2-2E6B1602B3D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580</xdr:row>
      <xdr:rowOff>0</xdr:rowOff>
    </xdr:from>
    <xdr:ext cx="304800" cy="304800"/>
    <xdr:sp macro="" textlink="">
      <xdr:nvSpPr>
        <xdr:cNvPr id="413" name="Shape 3" descr="Texto Integral disponível">
          <a:extLst>
            <a:ext uri="{FF2B5EF4-FFF2-40B4-BE49-F238E27FC236}">
              <a16:creationId xmlns:a16="http://schemas.microsoft.com/office/drawing/2014/main" id="{B2029EB4-9F3B-4E89-80F2-F8DBE7349027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271" name="Shape 3" descr="Texto Integral disponível">
          <a:extLst>
            <a:ext uri="{FF2B5EF4-FFF2-40B4-BE49-F238E27FC236}">
              <a16:creationId xmlns:a16="http://schemas.microsoft.com/office/drawing/2014/main" id="{FCAC790F-0302-44CB-B176-345A00443CDC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14" name="Shape 3" descr="Texto Integral disponível">
          <a:extLst>
            <a:ext uri="{FF2B5EF4-FFF2-40B4-BE49-F238E27FC236}">
              <a16:creationId xmlns:a16="http://schemas.microsoft.com/office/drawing/2014/main" id="{AFBC250D-FC21-42B5-95A8-CFE6E3CCA19F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15" name="Shape 3" descr="Texto Integral disponível">
          <a:extLst>
            <a:ext uri="{FF2B5EF4-FFF2-40B4-BE49-F238E27FC236}">
              <a16:creationId xmlns:a16="http://schemas.microsoft.com/office/drawing/2014/main" id="{2E798A7F-B021-4C35-A7F2-4F66B7CFBF83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16" name="Shape 3" descr="Texto Integral disponível">
          <a:extLst>
            <a:ext uri="{FF2B5EF4-FFF2-40B4-BE49-F238E27FC236}">
              <a16:creationId xmlns:a16="http://schemas.microsoft.com/office/drawing/2014/main" id="{405E4D87-48D6-4CDC-BBB4-5F6E343DA586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17" name="Shape 3" descr="Texto Integral disponível">
          <a:extLst>
            <a:ext uri="{FF2B5EF4-FFF2-40B4-BE49-F238E27FC236}">
              <a16:creationId xmlns:a16="http://schemas.microsoft.com/office/drawing/2014/main" id="{DA0F9436-2ADF-4590-967F-A68428247370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18" name="Shape 3" descr="Texto Integral disponível">
          <a:extLst>
            <a:ext uri="{FF2B5EF4-FFF2-40B4-BE49-F238E27FC236}">
              <a16:creationId xmlns:a16="http://schemas.microsoft.com/office/drawing/2014/main" id="{D6EC60CB-52B8-4E3D-95BA-2964A712B6F5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19" name="Shape 3" descr="Texto Integral disponível">
          <a:extLst>
            <a:ext uri="{FF2B5EF4-FFF2-40B4-BE49-F238E27FC236}">
              <a16:creationId xmlns:a16="http://schemas.microsoft.com/office/drawing/2014/main" id="{ABE8CE78-08A0-40FC-AFD6-53C1AAB2DA44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0" name="Shape 3" descr="Texto Integral disponível">
          <a:extLst>
            <a:ext uri="{FF2B5EF4-FFF2-40B4-BE49-F238E27FC236}">
              <a16:creationId xmlns:a16="http://schemas.microsoft.com/office/drawing/2014/main" id="{4FB1D95C-D530-432D-86ED-605C42019D61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1" name="Shape 3" descr="Texto Integral disponível">
          <a:extLst>
            <a:ext uri="{FF2B5EF4-FFF2-40B4-BE49-F238E27FC236}">
              <a16:creationId xmlns:a16="http://schemas.microsoft.com/office/drawing/2014/main" id="{55167031-3BA6-4AE6-BE41-931CE828DF68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2" name="Shape 3" descr="Texto Integral disponível">
          <a:extLst>
            <a:ext uri="{FF2B5EF4-FFF2-40B4-BE49-F238E27FC236}">
              <a16:creationId xmlns:a16="http://schemas.microsoft.com/office/drawing/2014/main" id="{368596BB-D90B-4E85-81E7-AF5C462D4485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3" name="Shape 3" descr="Texto Integral disponível">
          <a:extLst>
            <a:ext uri="{FF2B5EF4-FFF2-40B4-BE49-F238E27FC236}">
              <a16:creationId xmlns:a16="http://schemas.microsoft.com/office/drawing/2014/main" id="{14281F3A-47E8-4387-96BE-6AB2619D888C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4" name="Shape 3" descr="Texto Integral disponível">
          <a:extLst>
            <a:ext uri="{FF2B5EF4-FFF2-40B4-BE49-F238E27FC236}">
              <a16:creationId xmlns:a16="http://schemas.microsoft.com/office/drawing/2014/main" id="{D06878F1-2977-4389-94AE-FCA5031AD345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5" name="Shape 3" descr="Texto Integral disponível">
          <a:extLst>
            <a:ext uri="{FF2B5EF4-FFF2-40B4-BE49-F238E27FC236}">
              <a16:creationId xmlns:a16="http://schemas.microsoft.com/office/drawing/2014/main" id="{AE464966-E231-4235-9560-086B3E73E695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6" name="Shape 3" descr="Texto Integral disponível">
          <a:extLst>
            <a:ext uri="{FF2B5EF4-FFF2-40B4-BE49-F238E27FC236}">
              <a16:creationId xmlns:a16="http://schemas.microsoft.com/office/drawing/2014/main" id="{CE94A17E-22C3-458A-A6F4-C2A9A270C99A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7" name="Shape 3" descr="Texto Integral disponível">
          <a:extLst>
            <a:ext uri="{FF2B5EF4-FFF2-40B4-BE49-F238E27FC236}">
              <a16:creationId xmlns:a16="http://schemas.microsoft.com/office/drawing/2014/main" id="{DE81E3FD-3B81-4564-AD82-F136D8EA6B05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8" name="Shape 3" descr="Texto Integral disponível">
          <a:extLst>
            <a:ext uri="{FF2B5EF4-FFF2-40B4-BE49-F238E27FC236}">
              <a16:creationId xmlns:a16="http://schemas.microsoft.com/office/drawing/2014/main" id="{C170B162-E5AC-4597-B8D6-F8997AFF0DAE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29" name="Shape 3" descr="Texto Integral disponível">
          <a:extLst>
            <a:ext uri="{FF2B5EF4-FFF2-40B4-BE49-F238E27FC236}">
              <a16:creationId xmlns:a16="http://schemas.microsoft.com/office/drawing/2014/main" id="{252702C5-FFB1-4689-BD44-3558447B2BBA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30" name="Shape 3" descr="Texto Integral disponível">
          <a:extLst>
            <a:ext uri="{FF2B5EF4-FFF2-40B4-BE49-F238E27FC236}">
              <a16:creationId xmlns:a16="http://schemas.microsoft.com/office/drawing/2014/main" id="{9A485993-E6B7-4377-A3F2-573F4453D912}"/>
            </a:ext>
          </a:extLst>
        </xdr:cNvPr>
        <xdr:cNvSpPr/>
      </xdr:nvSpPr>
      <xdr:spPr>
        <a:xfrm>
          <a:off x="2245895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34" name="Shape 3" descr="Texto Integral disponível">
          <a:extLst>
            <a:ext uri="{FF2B5EF4-FFF2-40B4-BE49-F238E27FC236}">
              <a16:creationId xmlns:a16="http://schemas.microsoft.com/office/drawing/2014/main" id="{B8F27207-E3D6-49A5-8A92-04DCCB18184E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35" name="Shape 3" descr="Texto Integral disponível">
          <a:extLst>
            <a:ext uri="{FF2B5EF4-FFF2-40B4-BE49-F238E27FC236}">
              <a16:creationId xmlns:a16="http://schemas.microsoft.com/office/drawing/2014/main" id="{2C654B7E-1E10-4DAF-9821-81F2B314F3ED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36" name="Shape 3" descr="Texto Integral disponível">
          <a:extLst>
            <a:ext uri="{FF2B5EF4-FFF2-40B4-BE49-F238E27FC236}">
              <a16:creationId xmlns:a16="http://schemas.microsoft.com/office/drawing/2014/main" id="{7EF5FEDB-3331-4133-8C5F-5A6E5029C9EB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37" name="Shape 3" descr="Texto Integral disponível">
          <a:extLst>
            <a:ext uri="{FF2B5EF4-FFF2-40B4-BE49-F238E27FC236}">
              <a16:creationId xmlns:a16="http://schemas.microsoft.com/office/drawing/2014/main" id="{1FD23A59-9565-426B-AEFD-29A62F223FEE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38" name="Shape 3" descr="Texto Integral disponível">
          <a:extLst>
            <a:ext uri="{FF2B5EF4-FFF2-40B4-BE49-F238E27FC236}">
              <a16:creationId xmlns:a16="http://schemas.microsoft.com/office/drawing/2014/main" id="{913BE594-EF0B-43B1-83A4-F0AD4E7FF89C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39" name="Shape 3" descr="Texto Integral disponível">
          <a:extLst>
            <a:ext uri="{FF2B5EF4-FFF2-40B4-BE49-F238E27FC236}">
              <a16:creationId xmlns:a16="http://schemas.microsoft.com/office/drawing/2014/main" id="{2A55AE4E-8FCB-4732-B949-5D72B4711020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40" name="Shape 3" descr="Texto Integral disponível">
          <a:extLst>
            <a:ext uri="{FF2B5EF4-FFF2-40B4-BE49-F238E27FC236}">
              <a16:creationId xmlns:a16="http://schemas.microsoft.com/office/drawing/2014/main" id="{B690582F-EF85-4A02-8794-9FABE563774E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41" name="Shape 3" descr="Texto Integral disponível">
          <a:extLst>
            <a:ext uri="{FF2B5EF4-FFF2-40B4-BE49-F238E27FC236}">
              <a16:creationId xmlns:a16="http://schemas.microsoft.com/office/drawing/2014/main" id="{370B7F96-39F8-4391-A651-ED983B76EFA2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42" name="Shape 3" descr="Texto Integral disponível">
          <a:extLst>
            <a:ext uri="{FF2B5EF4-FFF2-40B4-BE49-F238E27FC236}">
              <a16:creationId xmlns:a16="http://schemas.microsoft.com/office/drawing/2014/main" id="{C23B5A7B-D8F6-4D77-9A4C-CA8941C4D151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43" name="Shape 3" descr="Texto Integral disponível">
          <a:extLst>
            <a:ext uri="{FF2B5EF4-FFF2-40B4-BE49-F238E27FC236}">
              <a16:creationId xmlns:a16="http://schemas.microsoft.com/office/drawing/2014/main" id="{97044031-D162-4764-AB3F-20C23DD59590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44" name="Shape 3" descr="Texto Integral disponível">
          <a:extLst>
            <a:ext uri="{FF2B5EF4-FFF2-40B4-BE49-F238E27FC236}">
              <a16:creationId xmlns:a16="http://schemas.microsoft.com/office/drawing/2014/main" id="{A67E1592-2300-4EE5-90D7-E39DE2C7B9B3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45" name="Shape 3" descr="Texto Integral disponível">
          <a:extLst>
            <a:ext uri="{FF2B5EF4-FFF2-40B4-BE49-F238E27FC236}">
              <a16:creationId xmlns:a16="http://schemas.microsoft.com/office/drawing/2014/main" id="{29FD52C3-7742-4F94-819C-5B470496FB0D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446" name="Shape 3" descr="Texto Integral disponível">
          <a:extLst>
            <a:ext uri="{FF2B5EF4-FFF2-40B4-BE49-F238E27FC236}">
              <a16:creationId xmlns:a16="http://schemas.microsoft.com/office/drawing/2014/main" id="{F330768E-6106-4C9E-8FDC-46FA7A9F4F05}"/>
            </a:ext>
          </a:extLst>
        </xdr:cNvPr>
        <xdr:cNvSpPr/>
      </xdr:nvSpPr>
      <xdr:spPr>
        <a:xfrm>
          <a:off x="2735179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53" name="Shape 3" descr="Texto Integral disponível">
          <a:extLst>
            <a:ext uri="{FF2B5EF4-FFF2-40B4-BE49-F238E27FC236}">
              <a16:creationId xmlns:a16="http://schemas.microsoft.com/office/drawing/2014/main" id="{CABCA3DB-341E-4140-8BB7-FAC307A5967C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54" name="Shape 3" descr="Texto Integral disponível">
          <a:extLst>
            <a:ext uri="{FF2B5EF4-FFF2-40B4-BE49-F238E27FC236}">
              <a16:creationId xmlns:a16="http://schemas.microsoft.com/office/drawing/2014/main" id="{C56E8E0F-1BF9-4DC9-9432-D02D9FA67E71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55" name="Shape 3" descr="Texto Integral disponível">
          <a:extLst>
            <a:ext uri="{FF2B5EF4-FFF2-40B4-BE49-F238E27FC236}">
              <a16:creationId xmlns:a16="http://schemas.microsoft.com/office/drawing/2014/main" id="{BAC8CEBE-B6AE-44C1-BB15-28A74FA42D09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56" name="Shape 3" descr="Texto Integral disponível">
          <a:extLst>
            <a:ext uri="{FF2B5EF4-FFF2-40B4-BE49-F238E27FC236}">
              <a16:creationId xmlns:a16="http://schemas.microsoft.com/office/drawing/2014/main" id="{28E20CE4-17FB-4544-82DE-BE472BFE9C4C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57" name="Shape 3" descr="Texto Integral disponível">
          <a:extLst>
            <a:ext uri="{FF2B5EF4-FFF2-40B4-BE49-F238E27FC236}">
              <a16:creationId xmlns:a16="http://schemas.microsoft.com/office/drawing/2014/main" id="{2088BF8F-0F84-4218-B4A5-5FFE224A19FF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58" name="Shape 3" descr="Texto Integral disponível">
          <a:extLst>
            <a:ext uri="{FF2B5EF4-FFF2-40B4-BE49-F238E27FC236}">
              <a16:creationId xmlns:a16="http://schemas.microsoft.com/office/drawing/2014/main" id="{C8F9FB31-3DC9-49F6-BE2C-CCFF40BD756E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59" name="Shape 3" descr="Texto Integral disponível">
          <a:extLst>
            <a:ext uri="{FF2B5EF4-FFF2-40B4-BE49-F238E27FC236}">
              <a16:creationId xmlns:a16="http://schemas.microsoft.com/office/drawing/2014/main" id="{291C91B0-8A48-427A-9C58-EE112A37E30C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0" name="Shape 3" descr="Texto Integral disponível">
          <a:extLst>
            <a:ext uri="{FF2B5EF4-FFF2-40B4-BE49-F238E27FC236}">
              <a16:creationId xmlns:a16="http://schemas.microsoft.com/office/drawing/2014/main" id="{A99B120A-4C6D-48B3-A431-E63A1E8C5104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1" name="Shape 3" descr="Texto Integral disponível">
          <a:extLst>
            <a:ext uri="{FF2B5EF4-FFF2-40B4-BE49-F238E27FC236}">
              <a16:creationId xmlns:a16="http://schemas.microsoft.com/office/drawing/2014/main" id="{EF4CFA4A-3A6E-4651-878C-0879799F0EC6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2" name="Shape 3" descr="Texto Integral disponível">
          <a:extLst>
            <a:ext uri="{FF2B5EF4-FFF2-40B4-BE49-F238E27FC236}">
              <a16:creationId xmlns:a16="http://schemas.microsoft.com/office/drawing/2014/main" id="{214CD99B-4930-4F7C-932D-DCF03A6F42F9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3" name="Shape 3" descr="Texto Integral disponível">
          <a:extLst>
            <a:ext uri="{FF2B5EF4-FFF2-40B4-BE49-F238E27FC236}">
              <a16:creationId xmlns:a16="http://schemas.microsoft.com/office/drawing/2014/main" id="{9B9D827D-0AB8-481E-90B8-838DE59CEA5F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4" name="Shape 3" descr="Texto Integral disponível">
          <a:extLst>
            <a:ext uri="{FF2B5EF4-FFF2-40B4-BE49-F238E27FC236}">
              <a16:creationId xmlns:a16="http://schemas.microsoft.com/office/drawing/2014/main" id="{44EBC7FC-83EF-4A91-9EDC-61EDDC9FAB4C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5" name="Shape 3" descr="Texto Integral disponível">
          <a:extLst>
            <a:ext uri="{FF2B5EF4-FFF2-40B4-BE49-F238E27FC236}">
              <a16:creationId xmlns:a16="http://schemas.microsoft.com/office/drawing/2014/main" id="{425004BD-3829-4F86-A7E1-911C5D093FEF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6" name="Shape 3" descr="Texto Integral disponível">
          <a:extLst>
            <a:ext uri="{FF2B5EF4-FFF2-40B4-BE49-F238E27FC236}">
              <a16:creationId xmlns:a16="http://schemas.microsoft.com/office/drawing/2014/main" id="{76D6A102-5281-4FFF-A989-EB3B76EBE291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7" name="Shape 3" descr="Texto Integral disponível">
          <a:extLst>
            <a:ext uri="{FF2B5EF4-FFF2-40B4-BE49-F238E27FC236}">
              <a16:creationId xmlns:a16="http://schemas.microsoft.com/office/drawing/2014/main" id="{56108298-F4BB-4D21-B9AC-F1CC9DD6BF3B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8" name="Shape 3" descr="Texto Integral disponível">
          <a:extLst>
            <a:ext uri="{FF2B5EF4-FFF2-40B4-BE49-F238E27FC236}">
              <a16:creationId xmlns:a16="http://schemas.microsoft.com/office/drawing/2014/main" id="{3A052FD4-F919-4C08-8396-E3416A633388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69" name="Shape 3" descr="Texto Integral disponível">
          <a:extLst>
            <a:ext uri="{FF2B5EF4-FFF2-40B4-BE49-F238E27FC236}">
              <a16:creationId xmlns:a16="http://schemas.microsoft.com/office/drawing/2014/main" id="{CBB2C4A4-6D19-4FB5-BC1F-DE3CC1E3541E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70" name="Shape 3" descr="Texto Integral disponível">
          <a:extLst>
            <a:ext uri="{FF2B5EF4-FFF2-40B4-BE49-F238E27FC236}">
              <a16:creationId xmlns:a16="http://schemas.microsoft.com/office/drawing/2014/main" id="{C7AF896E-AC36-43F8-9322-00CC955699CA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71" name="Shape 3" descr="Texto Integral disponível">
          <a:extLst>
            <a:ext uri="{FF2B5EF4-FFF2-40B4-BE49-F238E27FC236}">
              <a16:creationId xmlns:a16="http://schemas.microsoft.com/office/drawing/2014/main" id="{F1AD7952-24C9-453A-9182-F9A1578AEC9F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72" name="Shape 3" descr="Texto Integral disponível">
          <a:extLst>
            <a:ext uri="{FF2B5EF4-FFF2-40B4-BE49-F238E27FC236}">
              <a16:creationId xmlns:a16="http://schemas.microsoft.com/office/drawing/2014/main" id="{2B9DECF0-8912-4595-AA78-236546CAEE1E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73" name="Shape 3" descr="Texto Integral disponível">
          <a:extLst>
            <a:ext uri="{FF2B5EF4-FFF2-40B4-BE49-F238E27FC236}">
              <a16:creationId xmlns:a16="http://schemas.microsoft.com/office/drawing/2014/main" id="{C00C37F2-6279-4516-8E25-FCEF628632EA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74" name="Shape 3" descr="Texto Integral disponível">
          <a:extLst>
            <a:ext uri="{FF2B5EF4-FFF2-40B4-BE49-F238E27FC236}">
              <a16:creationId xmlns:a16="http://schemas.microsoft.com/office/drawing/2014/main" id="{35FA0827-4524-481F-87FD-09058371AF17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75" name="Shape 3" descr="Texto Integral disponível">
          <a:extLst>
            <a:ext uri="{FF2B5EF4-FFF2-40B4-BE49-F238E27FC236}">
              <a16:creationId xmlns:a16="http://schemas.microsoft.com/office/drawing/2014/main" id="{6116C2AD-B756-467B-89CB-2EB4A6412478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76" name="Shape 3" descr="Texto Integral disponível">
          <a:extLst>
            <a:ext uri="{FF2B5EF4-FFF2-40B4-BE49-F238E27FC236}">
              <a16:creationId xmlns:a16="http://schemas.microsoft.com/office/drawing/2014/main" id="{62C9889E-8B01-4735-B4C7-D0FED4F7AF81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77" name="Shape 3" descr="Texto Integral disponível">
          <a:extLst>
            <a:ext uri="{FF2B5EF4-FFF2-40B4-BE49-F238E27FC236}">
              <a16:creationId xmlns:a16="http://schemas.microsoft.com/office/drawing/2014/main" id="{B0A43090-EF1D-4554-BE3E-C5805E68BC0D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478" name="Shape 3" descr="Texto Integral disponível">
          <a:extLst>
            <a:ext uri="{FF2B5EF4-FFF2-40B4-BE49-F238E27FC236}">
              <a16:creationId xmlns:a16="http://schemas.microsoft.com/office/drawing/2014/main" id="{285550F7-4962-4B5E-A2C4-5D72C44F384F}"/>
            </a:ext>
          </a:extLst>
        </xdr:cNvPr>
        <xdr:cNvSpPr/>
      </xdr:nvSpPr>
      <xdr:spPr>
        <a:xfrm>
          <a:off x="5346032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79" name="Shape 3" descr="Texto Integral disponível">
          <a:extLst>
            <a:ext uri="{FF2B5EF4-FFF2-40B4-BE49-F238E27FC236}">
              <a16:creationId xmlns:a16="http://schemas.microsoft.com/office/drawing/2014/main" id="{70F9268B-FCE6-491E-A455-30DF056F3623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0" name="Shape 3" descr="Texto Integral disponível">
          <a:extLst>
            <a:ext uri="{FF2B5EF4-FFF2-40B4-BE49-F238E27FC236}">
              <a16:creationId xmlns:a16="http://schemas.microsoft.com/office/drawing/2014/main" id="{A5C57FAE-B92D-4280-AD64-1D66D72FF9B5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1" name="Shape 3" descr="Texto Integral disponível">
          <a:extLst>
            <a:ext uri="{FF2B5EF4-FFF2-40B4-BE49-F238E27FC236}">
              <a16:creationId xmlns:a16="http://schemas.microsoft.com/office/drawing/2014/main" id="{CC49962D-1D44-473D-B430-C116A2B336D2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2" name="Shape 3" descr="Texto Integral disponível">
          <a:extLst>
            <a:ext uri="{FF2B5EF4-FFF2-40B4-BE49-F238E27FC236}">
              <a16:creationId xmlns:a16="http://schemas.microsoft.com/office/drawing/2014/main" id="{38482284-6165-4AB0-BCCA-10413386BB07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3" name="Shape 3" descr="Texto Integral disponível">
          <a:extLst>
            <a:ext uri="{FF2B5EF4-FFF2-40B4-BE49-F238E27FC236}">
              <a16:creationId xmlns:a16="http://schemas.microsoft.com/office/drawing/2014/main" id="{337B9C04-43EC-4824-87BD-54AE999056D0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4" name="Shape 3" descr="Texto Integral disponível">
          <a:extLst>
            <a:ext uri="{FF2B5EF4-FFF2-40B4-BE49-F238E27FC236}">
              <a16:creationId xmlns:a16="http://schemas.microsoft.com/office/drawing/2014/main" id="{AC9739F6-62F7-4948-BDE2-4645AD7A5A2C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5" name="Shape 3" descr="Texto Integral disponível">
          <a:extLst>
            <a:ext uri="{FF2B5EF4-FFF2-40B4-BE49-F238E27FC236}">
              <a16:creationId xmlns:a16="http://schemas.microsoft.com/office/drawing/2014/main" id="{55D23132-96B2-4AB7-8BE6-978221F8F57D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6" name="Shape 3" descr="Texto Integral disponível">
          <a:extLst>
            <a:ext uri="{FF2B5EF4-FFF2-40B4-BE49-F238E27FC236}">
              <a16:creationId xmlns:a16="http://schemas.microsoft.com/office/drawing/2014/main" id="{5B442DF7-1D24-4270-9B6B-2CB48E2DB19B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7" name="Shape 3" descr="Texto Integral disponível">
          <a:extLst>
            <a:ext uri="{FF2B5EF4-FFF2-40B4-BE49-F238E27FC236}">
              <a16:creationId xmlns:a16="http://schemas.microsoft.com/office/drawing/2014/main" id="{8661A862-3C71-4704-ACFC-FD0CCAAE96CA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8" name="Shape 3" descr="Texto Integral disponível">
          <a:extLst>
            <a:ext uri="{FF2B5EF4-FFF2-40B4-BE49-F238E27FC236}">
              <a16:creationId xmlns:a16="http://schemas.microsoft.com/office/drawing/2014/main" id="{41D22072-D728-4259-8B8F-B886CCE89047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89" name="Shape 3" descr="Texto Integral disponível">
          <a:extLst>
            <a:ext uri="{FF2B5EF4-FFF2-40B4-BE49-F238E27FC236}">
              <a16:creationId xmlns:a16="http://schemas.microsoft.com/office/drawing/2014/main" id="{BDDC469D-08CE-4EE3-9EC8-4494039374B3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0" name="Shape 3" descr="Texto Integral disponível">
          <a:extLst>
            <a:ext uri="{FF2B5EF4-FFF2-40B4-BE49-F238E27FC236}">
              <a16:creationId xmlns:a16="http://schemas.microsoft.com/office/drawing/2014/main" id="{3BEB18A7-A3D1-4DBF-AFF4-074EDC8207E2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1" name="Shape 3" descr="Texto Integral disponível">
          <a:extLst>
            <a:ext uri="{FF2B5EF4-FFF2-40B4-BE49-F238E27FC236}">
              <a16:creationId xmlns:a16="http://schemas.microsoft.com/office/drawing/2014/main" id="{848EDA80-3370-403B-B978-FD9C18C0C7B2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2" name="Shape 3" descr="Texto Integral disponível">
          <a:extLst>
            <a:ext uri="{FF2B5EF4-FFF2-40B4-BE49-F238E27FC236}">
              <a16:creationId xmlns:a16="http://schemas.microsoft.com/office/drawing/2014/main" id="{0441DC92-C6E5-430E-B8E5-A09D13B7DBDF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3" name="Shape 3" descr="Texto Integral disponível">
          <a:extLst>
            <a:ext uri="{FF2B5EF4-FFF2-40B4-BE49-F238E27FC236}">
              <a16:creationId xmlns:a16="http://schemas.microsoft.com/office/drawing/2014/main" id="{69A7FFB8-F696-4234-8EED-B6A80069CF36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4" name="Shape 3" descr="Texto Integral disponível">
          <a:extLst>
            <a:ext uri="{FF2B5EF4-FFF2-40B4-BE49-F238E27FC236}">
              <a16:creationId xmlns:a16="http://schemas.microsoft.com/office/drawing/2014/main" id="{09C15887-FAA4-4E31-99FF-6F5A101648E0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5" name="Shape 3" descr="Texto Integral disponível">
          <a:extLst>
            <a:ext uri="{FF2B5EF4-FFF2-40B4-BE49-F238E27FC236}">
              <a16:creationId xmlns:a16="http://schemas.microsoft.com/office/drawing/2014/main" id="{204ACC3C-8B4D-40E3-BD78-C08668DA6E12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6" name="Shape 3" descr="Texto Integral disponível">
          <a:extLst>
            <a:ext uri="{FF2B5EF4-FFF2-40B4-BE49-F238E27FC236}">
              <a16:creationId xmlns:a16="http://schemas.microsoft.com/office/drawing/2014/main" id="{3633C970-4024-43FA-9C95-3BA415D17F65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7" name="Shape 3" descr="Texto Integral disponível">
          <a:extLst>
            <a:ext uri="{FF2B5EF4-FFF2-40B4-BE49-F238E27FC236}">
              <a16:creationId xmlns:a16="http://schemas.microsoft.com/office/drawing/2014/main" id="{CA4113EA-18D3-4FBE-B478-A91C343A489A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8" name="Shape 3" descr="Texto Integral disponível">
          <a:extLst>
            <a:ext uri="{FF2B5EF4-FFF2-40B4-BE49-F238E27FC236}">
              <a16:creationId xmlns:a16="http://schemas.microsoft.com/office/drawing/2014/main" id="{21D13A44-7340-4016-B526-5199B4DFC5D4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99" name="Shape 3" descr="Texto Integral disponível">
          <a:extLst>
            <a:ext uri="{FF2B5EF4-FFF2-40B4-BE49-F238E27FC236}">
              <a16:creationId xmlns:a16="http://schemas.microsoft.com/office/drawing/2014/main" id="{B7EE6E2F-FE71-41A3-A6BC-D8BE6622BA24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500" name="Shape 3" descr="Texto Integral disponível">
          <a:extLst>
            <a:ext uri="{FF2B5EF4-FFF2-40B4-BE49-F238E27FC236}">
              <a16:creationId xmlns:a16="http://schemas.microsoft.com/office/drawing/2014/main" id="{49065D7A-6E85-41F6-856E-ED7549FFECB5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501" name="Shape 3" descr="Texto Integral disponível">
          <a:extLst>
            <a:ext uri="{FF2B5EF4-FFF2-40B4-BE49-F238E27FC236}">
              <a16:creationId xmlns:a16="http://schemas.microsoft.com/office/drawing/2014/main" id="{1334186D-3DF7-4E31-B817-6E534146386B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502" name="Shape 3" descr="Texto Integral disponível">
          <a:extLst>
            <a:ext uri="{FF2B5EF4-FFF2-40B4-BE49-F238E27FC236}">
              <a16:creationId xmlns:a16="http://schemas.microsoft.com/office/drawing/2014/main" id="{B0A0F2E4-0872-4E0C-80C4-7828192B9A72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503" name="Shape 3" descr="Texto Integral disponível">
          <a:extLst>
            <a:ext uri="{FF2B5EF4-FFF2-40B4-BE49-F238E27FC236}">
              <a16:creationId xmlns:a16="http://schemas.microsoft.com/office/drawing/2014/main" id="{B101EE2D-9DE2-46A3-89F0-0279EDDB81B9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504" name="Shape 3" descr="Texto Integral disponível">
          <a:extLst>
            <a:ext uri="{FF2B5EF4-FFF2-40B4-BE49-F238E27FC236}">
              <a16:creationId xmlns:a16="http://schemas.microsoft.com/office/drawing/2014/main" id="{2BE2123B-4D12-4B83-9E95-1E48350F91F3}"/>
            </a:ext>
          </a:extLst>
        </xdr:cNvPr>
        <xdr:cNvSpPr/>
      </xdr:nvSpPr>
      <xdr:spPr>
        <a:xfrm>
          <a:off x="5919537" y="6291312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609600</xdr:colOff>
      <xdr:row>18</xdr:row>
      <xdr:rowOff>3464</xdr:rowOff>
    </xdr:from>
    <xdr:ext cx="304800" cy="304800"/>
    <xdr:sp macro="" textlink="">
      <xdr:nvSpPr>
        <xdr:cNvPr id="506" name="Shape 3" descr="Texto Integral disponível">
          <a:extLst>
            <a:ext uri="{FF2B5EF4-FFF2-40B4-BE49-F238E27FC236}">
              <a16:creationId xmlns:a16="http://schemas.microsoft.com/office/drawing/2014/main" id="{8EFD0E38-07A3-48EF-89BB-9DE452A1007C}"/>
            </a:ext>
          </a:extLst>
        </xdr:cNvPr>
        <xdr:cNvSpPr/>
      </xdr:nvSpPr>
      <xdr:spPr>
        <a:xfrm>
          <a:off x="5293895" y="195258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07" name="Shape 3" descr="Texto Integral disponível">
          <a:extLst>
            <a:ext uri="{FF2B5EF4-FFF2-40B4-BE49-F238E27FC236}">
              <a16:creationId xmlns:a16="http://schemas.microsoft.com/office/drawing/2014/main" id="{1428436C-36E5-4D8E-9305-BF9F8FE59591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08" name="Shape 3" descr="Texto Integral disponível">
          <a:extLst>
            <a:ext uri="{FF2B5EF4-FFF2-40B4-BE49-F238E27FC236}">
              <a16:creationId xmlns:a16="http://schemas.microsoft.com/office/drawing/2014/main" id="{301C44EE-890F-4968-8BDA-32843C81F667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09" name="Shape 3" descr="Texto Integral disponível">
          <a:extLst>
            <a:ext uri="{FF2B5EF4-FFF2-40B4-BE49-F238E27FC236}">
              <a16:creationId xmlns:a16="http://schemas.microsoft.com/office/drawing/2014/main" id="{AAA3576C-6743-49E1-954B-9E375EFB3ECE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0" name="Shape 3" descr="Texto Integral disponível">
          <a:extLst>
            <a:ext uri="{FF2B5EF4-FFF2-40B4-BE49-F238E27FC236}">
              <a16:creationId xmlns:a16="http://schemas.microsoft.com/office/drawing/2014/main" id="{40C16A87-C373-44EF-A77B-61E3F5FF1133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1" name="Shape 3" descr="Texto Integral disponível">
          <a:extLst>
            <a:ext uri="{FF2B5EF4-FFF2-40B4-BE49-F238E27FC236}">
              <a16:creationId xmlns:a16="http://schemas.microsoft.com/office/drawing/2014/main" id="{D0457B34-459E-4B76-A9C1-CD3B8CC92350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2" name="Shape 3" descr="Texto Integral disponível">
          <a:extLst>
            <a:ext uri="{FF2B5EF4-FFF2-40B4-BE49-F238E27FC236}">
              <a16:creationId xmlns:a16="http://schemas.microsoft.com/office/drawing/2014/main" id="{F41CC1B9-3047-4AD8-AF7F-49E63999E26F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3" name="Shape 3" descr="Texto Integral disponível">
          <a:extLst>
            <a:ext uri="{FF2B5EF4-FFF2-40B4-BE49-F238E27FC236}">
              <a16:creationId xmlns:a16="http://schemas.microsoft.com/office/drawing/2014/main" id="{90197A6F-BE23-415C-A51C-C7ACEFEA2226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4" name="Shape 3" descr="Texto Integral disponível">
          <a:extLst>
            <a:ext uri="{FF2B5EF4-FFF2-40B4-BE49-F238E27FC236}">
              <a16:creationId xmlns:a16="http://schemas.microsoft.com/office/drawing/2014/main" id="{AB6EA168-5FB6-495C-B315-BD1604E46FBF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5" name="Shape 3" descr="Texto Integral disponível">
          <a:extLst>
            <a:ext uri="{FF2B5EF4-FFF2-40B4-BE49-F238E27FC236}">
              <a16:creationId xmlns:a16="http://schemas.microsoft.com/office/drawing/2014/main" id="{0E9D5BFA-E040-46E9-9E09-A9C175659F06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6" name="Shape 3" descr="Texto Integral disponível">
          <a:extLst>
            <a:ext uri="{FF2B5EF4-FFF2-40B4-BE49-F238E27FC236}">
              <a16:creationId xmlns:a16="http://schemas.microsoft.com/office/drawing/2014/main" id="{36179443-D39E-40F9-82C9-4AB9CE7E761B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7" name="Shape 3" descr="Texto Integral disponível">
          <a:extLst>
            <a:ext uri="{FF2B5EF4-FFF2-40B4-BE49-F238E27FC236}">
              <a16:creationId xmlns:a16="http://schemas.microsoft.com/office/drawing/2014/main" id="{FEACF599-D887-40DD-A900-D58A2AF85535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8" name="Shape 3" descr="Texto Integral disponível">
          <a:extLst>
            <a:ext uri="{FF2B5EF4-FFF2-40B4-BE49-F238E27FC236}">
              <a16:creationId xmlns:a16="http://schemas.microsoft.com/office/drawing/2014/main" id="{A24B7579-4778-40B5-BDAB-139C963FDDC7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19" name="Shape 3" descr="Texto Integral disponível">
          <a:extLst>
            <a:ext uri="{FF2B5EF4-FFF2-40B4-BE49-F238E27FC236}">
              <a16:creationId xmlns:a16="http://schemas.microsoft.com/office/drawing/2014/main" id="{1344470B-0B99-4991-9221-8585C9D3384E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04800" cy="304800"/>
    <xdr:sp macro="" textlink="">
      <xdr:nvSpPr>
        <xdr:cNvPr id="520" name="Shape 3" descr="Texto Integral disponível">
          <a:extLst>
            <a:ext uri="{FF2B5EF4-FFF2-40B4-BE49-F238E27FC236}">
              <a16:creationId xmlns:a16="http://schemas.microsoft.com/office/drawing/2014/main" id="{C0C6E6F2-5E98-4165-86E5-F2192464D49B}"/>
            </a:ext>
          </a:extLst>
        </xdr:cNvPr>
        <xdr:cNvSpPr/>
      </xdr:nvSpPr>
      <xdr:spPr>
        <a:xfrm>
          <a:off x="2245895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593</xdr:row>
      <xdr:rowOff>0</xdr:rowOff>
    </xdr:from>
    <xdr:ext cx="304800" cy="304800"/>
    <xdr:sp macro="" textlink="">
      <xdr:nvSpPr>
        <xdr:cNvPr id="527" name="Shape 3" descr="Texto Integral disponível">
          <a:extLst>
            <a:ext uri="{FF2B5EF4-FFF2-40B4-BE49-F238E27FC236}">
              <a16:creationId xmlns:a16="http://schemas.microsoft.com/office/drawing/2014/main" id="{968F6E89-6337-4A9E-93EC-CCD0534850C9}"/>
            </a:ext>
          </a:extLst>
        </xdr:cNvPr>
        <xdr:cNvSpPr/>
      </xdr:nvSpPr>
      <xdr:spPr>
        <a:xfrm>
          <a:off x="2735179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593</xdr:row>
      <xdr:rowOff>0</xdr:rowOff>
    </xdr:from>
    <xdr:ext cx="304800" cy="304800"/>
    <xdr:sp macro="" textlink="">
      <xdr:nvSpPr>
        <xdr:cNvPr id="528" name="Shape 3" descr="Texto Integral disponível">
          <a:extLst>
            <a:ext uri="{FF2B5EF4-FFF2-40B4-BE49-F238E27FC236}">
              <a16:creationId xmlns:a16="http://schemas.microsoft.com/office/drawing/2014/main" id="{67197732-C15A-45E3-A229-A49051C87486}"/>
            </a:ext>
          </a:extLst>
        </xdr:cNvPr>
        <xdr:cNvSpPr/>
      </xdr:nvSpPr>
      <xdr:spPr>
        <a:xfrm>
          <a:off x="2735179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593</xdr:row>
      <xdr:rowOff>0</xdr:rowOff>
    </xdr:from>
    <xdr:ext cx="304800" cy="304800"/>
    <xdr:sp macro="" textlink="">
      <xdr:nvSpPr>
        <xdr:cNvPr id="529" name="Shape 3" descr="Texto Integral disponível">
          <a:extLst>
            <a:ext uri="{FF2B5EF4-FFF2-40B4-BE49-F238E27FC236}">
              <a16:creationId xmlns:a16="http://schemas.microsoft.com/office/drawing/2014/main" id="{6F634048-9587-4E16-A472-75C5090A5FDE}"/>
            </a:ext>
          </a:extLst>
        </xdr:cNvPr>
        <xdr:cNvSpPr/>
      </xdr:nvSpPr>
      <xdr:spPr>
        <a:xfrm>
          <a:off x="2735179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6485</xdr:colOff>
      <xdr:row>596</xdr:row>
      <xdr:rowOff>74578</xdr:rowOff>
    </xdr:from>
    <xdr:ext cx="304800" cy="304800"/>
    <xdr:sp macro="" textlink="">
      <xdr:nvSpPr>
        <xdr:cNvPr id="531" name="Shape 3" descr="Texto Integral disponível">
          <a:extLst>
            <a:ext uri="{FF2B5EF4-FFF2-40B4-BE49-F238E27FC236}">
              <a16:creationId xmlns:a16="http://schemas.microsoft.com/office/drawing/2014/main" id="{733E86D5-39A2-415B-8F0D-F3F6445DBBCC}"/>
            </a:ext>
          </a:extLst>
        </xdr:cNvPr>
        <xdr:cNvSpPr/>
      </xdr:nvSpPr>
      <xdr:spPr>
        <a:xfrm>
          <a:off x="2817779" y="640631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0" name="Shape 3" descr="Texto Integral disponível">
          <a:extLst>
            <a:ext uri="{FF2B5EF4-FFF2-40B4-BE49-F238E27FC236}">
              <a16:creationId xmlns:a16="http://schemas.microsoft.com/office/drawing/2014/main" id="{99E8F5A2-9834-4695-B28A-28EDF52A1D4F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1" name="Shape 3" descr="Texto Integral disponível">
          <a:extLst>
            <a:ext uri="{FF2B5EF4-FFF2-40B4-BE49-F238E27FC236}">
              <a16:creationId xmlns:a16="http://schemas.microsoft.com/office/drawing/2014/main" id="{19DBBA38-E0DE-43AE-9515-18D8AB2DB495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2" name="Shape 3" descr="Texto Integral disponível">
          <a:extLst>
            <a:ext uri="{FF2B5EF4-FFF2-40B4-BE49-F238E27FC236}">
              <a16:creationId xmlns:a16="http://schemas.microsoft.com/office/drawing/2014/main" id="{955C0390-5886-450B-A4CF-4E61D4F48D26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3" name="Shape 3" descr="Texto Integral disponível">
          <a:extLst>
            <a:ext uri="{FF2B5EF4-FFF2-40B4-BE49-F238E27FC236}">
              <a16:creationId xmlns:a16="http://schemas.microsoft.com/office/drawing/2014/main" id="{524AD505-14CF-4C3E-A14A-D620D2238744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4" name="Shape 3" descr="Texto Integral disponível">
          <a:extLst>
            <a:ext uri="{FF2B5EF4-FFF2-40B4-BE49-F238E27FC236}">
              <a16:creationId xmlns:a16="http://schemas.microsoft.com/office/drawing/2014/main" id="{3B5F9755-AAF8-4BC5-B82A-3BDD58C26C8E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5" name="Shape 3" descr="Texto Integral disponível">
          <a:extLst>
            <a:ext uri="{FF2B5EF4-FFF2-40B4-BE49-F238E27FC236}">
              <a16:creationId xmlns:a16="http://schemas.microsoft.com/office/drawing/2014/main" id="{E19D4878-94B4-42F4-9A82-EA5A83978531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6" name="Shape 3" descr="Texto Integral disponível">
          <a:extLst>
            <a:ext uri="{FF2B5EF4-FFF2-40B4-BE49-F238E27FC236}">
              <a16:creationId xmlns:a16="http://schemas.microsoft.com/office/drawing/2014/main" id="{ACCF87A7-ADEB-4830-B716-FF9475AE13A1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7" name="Shape 3" descr="Texto Integral disponível">
          <a:extLst>
            <a:ext uri="{FF2B5EF4-FFF2-40B4-BE49-F238E27FC236}">
              <a16:creationId xmlns:a16="http://schemas.microsoft.com/office/drawing/2014/main" id="{B7D7C3CA-B311-4448-8FC9-D28B2C2781F4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8" name="Shape 3" descr="Texto Integral disponível">
          <a:extLst>
            <a:ext uri="{FF2B5EF4-FFF2-40B4-BE49-F238E27FC236}">
              <a16:creationId xmlns:a16="http://schemas.microsoft.com/office/drawing/2014/main" id="{E9663631-4677-4935-94EA-94D7849A6ED7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49" name="Shape 3" descr="Texto Integral disponível">
          <a:extLst>
            <a:ext uri="{FF2B5EF4-FFF2-40B4-BE49-F238E27FC236}">
              <a16:creationId xmlns:a16="http://schemas.microsoft.com/office/drawing/2014/main" id="{43DC9138-AE72-4BC7-A01D-19B3402ABAB4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0" name="Shape 3" descr="Texto Integral disponível">
          <a:extLst>
            <a:ext uri="{FF2B5EF4-FFF2-40B4-BE49-F238E27FC236}">
              <a16:creationId xmlns:a16="http://schemas.microsoft.com/office/drawing/2014/main" id="{F20138EB-D01D-44EA-B416-878275EC8AA8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1" name="Shape 3" descr="Texto Integral disponível">
          <a:extLst>
            <a:ext uri="{FF2B5EF4-FFF2-40B4-BE49-F238E27FC236}">
              <a16:creationId xmlns:a16="http://schemas.microsoft.com/office/drawing/2014/main" id="{FE654F76-6BDE-49F3-BA70-666591485948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2" name="Shape 3" descr="Texto Integral disponível">
          <a:extLst>
            <a:ext uri="{FF2B5EF4-FFF2-40B4-BE49-F238E27FC236}">
              <a16:creationId xmlns:a16="http://schemas.microsoft.com/office/drawing/2014/main" id="{A646856A-A6B6-40F5-9379-885FD6DFC87E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3" name="Shape 3" descr="Texto Integral disponível">
          <a:extLst>
            <a:ext uri="{FF2B5EF4-FFF2-40B4-BE49-F238E27FC236}">
              <a16:creationId xmlns:a16="http://schemas.microsoft.com/office/drawing/2014/main" id="{5F5A15B5-8702-491A-A9F7-2E5E93FB0486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4" name="Shape 3" descr="Texto Integral disponível">
          <a:extLst>
            <a:ext uri="{FF2B5EF4-FFF2-40B4-BE49-F238E27FC236}">
              <a16:creationId xmlns:a16="http://schemas.microsoft.com/office/drawing/2014/main" id="{7833F52E-DA76-4320-8A7D-FD31A7E08957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5" name="Shape 3" descr="Texto Integral disponível">
          <a:extLst>
            <a:ext uri="{FF2B5EF4-FFF2-40B4-BE49-F238E27FC236}">
              <a16:creationId xmlns:a16="http://schemas.microsoft.com/office/drawing/2014/main" id="{7BF022A1-29AD-4DB7-BA54-F2941FE44A65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6" name="Shape 3" descr="Texto Integral disponível">
          <a:extLst>
            <a:ext uri="{FF2B5EF4-FFF2-40B4-BE49-F238E27FC236}">
              <a16:creationId xmlns:a16="http://schemas.microsoft.com/office/drawing/2014/main" id="{CA726301-9283-4983-8489-1DF56DA973B3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7" name="Shape 3" descr="Texto Integral disponível">
          <a:extLst>
            <a:ext uri="{FF2B5EF4-FFF2-40B4-BE49-F238E27FC236}">
              <a16:creationId xmlns:a16="http://schemas.microsoft.com/office/drawing/2014/main" id="{0E07EA83-F333-486E-9B9E-FE328F01BF94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8" name="Shape 3" descr="Texto Integral disponível">
          <a:extLst>
            <a:ext uri="{FF2B5EF4-FFF2-40B4-BE49-F238E27FC236}">
              <a16:creationId xmlns:a16="http://schemas.microsoft.com/office/drawing/2014/main" id="{B2320DCF-1ABB-4C17-BD6B-AE138450418A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59" name="Shape 3" descr="Texto Integral disponível">
          <a:extLst>
            <a:ext uri="{FF2B5EF4-FFF2-40B4-BE49-F238E27FC236}">
              <a16:creationId xmlns:a16="http://schemas.microsoft.com/office/drawing/2014/main" id="{36A1A669-10CF-4583-9C1C-C40A05116D7C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60" name="Shape 3" descr="Texto Integral disponível">
          <a:extLst>
            <a:ext uri="{FF2B5EF4-FFF2-40B4-BE49-F238E27FC236}">
              <a16:creationId xmlns:a16="http://schemas.microsoft.com/office/drawing/2014/main" id="{EBB3C941-14A2-44BA-93BD-F9FF1E1D573F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61" name="Shape 3" descr="Texto Integral disponível">
          <a:extLst>
            <a:ext uri="{FF2B5EF4-FFF2-40B4-BE49-F238E27FC236}">
              <a16:creationId xmlns:a16="http://schemas.microsoft.com/office/drawing/2014/main" id="{4A83AE89-6B92-49A6-84F0-0D6C916EB908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62" name="Shape 3" descr="Texto Integral disponível">
          <a:extLst>
            <a:ext uri="{FF2B5EF4-FFF2-40B4-BE49-F238E27FC236}">
              <a16:creationId xmlns:a16="http://schemas.microsoft.com/office/drawing/2014/main" id="{638425A9-9A08-46FD-BD16-3E08571A39F4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63" name="Shape 3" descr="Texto Integral disponível">
          <a:extLst>
            <a:ext uri="{FF2B5EF4-FFF2-40B4-BE49-F238E27FC236}">
              <a16:creationId xmlns:a16="http://schemas.microsoft.com/office/drawing/2014/main" id="{ECD72796-4E46-4FA5-9DF8-1A8C27E0A7B8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64" name="Shape 3" descr="Texto Integral disponível">
          <a:extLst>
            <a:ext uri="{FF2B5EF4-FFF2-40B4-BE49-F238E27FC236}">
              <a16:creationId xmlns:a16="http://schemas.microsoft.com/office/drawing/2014/main" id="{91684492-6D43-413D-914E-37499B2C4B16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593</xdr:row>
      <xdr:rowOff>0</xdr:rowOff>
    </xdr:from>
    <xdr:ext cx="304800" cy="304800"/>
    <xdr:sp macro="" textlink="">
      <xdr:nvSpPr>
        <xdr:cNvPr id="565" name="Shape 3" descr="Texto Integral disponível">
          <a:extLst>
            <a:ext uri="{FF2B5EF4-FFF2-40B4-BE49-F238E27FC236}">
              <a16:creationId xmlns:a16="http://schemas.microsoft.com/office/drawing/2014/main" id="{86A024A3-8F87-4F80-A91D-84B5818BBA12}"/>
            </a:ext>
          </a:extLst>
        </xdr:cNvPr>
        <xdr:cNvSpPr/>
      </xdr:nvSpPr>
      <xdr:spPr>
        <a:xfrm>
          <a:off x="5506453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66" name="Shape 3" descr="Texto Integral disponível">
          <a:extLst>
            <a:ext uri="{FF2B5EF4-FFF2-40B4-BE49-F238E27FC236}">
              <a16:creationId xmlns:a16="http://schemas.microsoft.com/office/drawing/2014/main" id="{3F9731BC-DFB9-43E5-BF4E-BE70A7F94966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67" name="Shape 3" descr="Texto Integral disponível">
          <a:extLst>
            <a:ext uri="{FF2B5EF4-FFF2-40B4-BE49-F238E27FC236}">
              <a16:creationId xmlns:a16="http://schemas.microsoft.com/office/drawing/2014/main" id="{B4DE4D58-C0A7-476E-A93B-B02AF8185283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68" name="Shape 3" descr="Texto Integral disponível">
          <a:extLst>
            <a:ext uri="{FF2B5EF4-FFF2-40B4-BE49-F238E27FC236}">
              <a16:creationId xmlns:a16="http://schemas.microsoft.com/office/drawing/2014/main" id="{AEC964C4-8AA1-40AD-A286-4ADD8BFC0152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69" name="Shape 3" descr="Texto Integral disponível">
          <a:extLst>
            <a:ext uri="{FF2B5EF4-FFF2-40B4-BE49-F238E27FC236}">
              <a16:creationId xmlns:a16="http://schemas.microsoft.com/office/drawing/2014/main" id="{9878532C-24CC-4FA3-854D-5E5BE26E9FB1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0" name="Shape 3" descr="Texto Integral disponível">
          <a:extLst>
            <a:ext uri="{FF2B5EF4-FFF2-40B4-BE49-F238E27FC236}">
              <a16:creationId xmlns:a16="http://schemas.microsoft.com/office/drawing/2014/main" id="{248C296E-B92B-4BE9-ADB1-F7C33C66877D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1" name="Shape 3" descr="Texto Integral disponível">
          <a:extLst>
            <a:ext uri="{FF2B5EF4-FFF2-40B4-BE49-F238E27FC236}">
              <a16:creationId xmlns:a16="http://schemas.microsoft.com/office/drawing/2014/main" id="{5B34E829-67DC-40F3-A34B-C9DCBD29F9BD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2" name="Shape 3" descr="Texto Integral disponível">
          <a:extLst>
            <a:ext uri="{FF2B5EF4-FFF2-40B4-BE49-F238E27FC236}">
              <a16:creationId xmlns:a16="http://schemas.microsoft.com/office/drawing/2014/main" id="{3C883928-0F95-4755-8D6E-FECB0F2D128B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3" name="Shape 3" descr="Texto Integral disponível">
          <a:extLst>
            <a:ext uri="{FF2B5EF4-FFF2-40B4-BE49-F238E27FC236}">
              <a16:creationId xmlns:a16="http://schemas.microsoft.com/office/drawing/2014/main" id="{80FDC803-4BC5-41F8-BE87-C6897F9EA70E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4" name="Shape 3" descr="Texto Integral disponível">
          <a:extLst>
            <a:ext uri="{FF2B5EF4-FFF2-40B4-BE49-F238E27FC236}">
              <a16:creationId xmlns:a16="http://schemas.microsoft.com/office/drawing/2014/main" id="{67882BC8-85ED-44DD-932A-061357D16B03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5" name="Shape 3" descr="Texto Integral disponível">
          <a:extLst>
            <a:ext uri="{FF2B5EF4-FFF2-40B4-BE49-F238E27FC236}">
              <a16:creationId xmlns:a16="http://schemas.microsoft.com/office/drawing/2014/main" id="{294FD4D2-249C-445C-8BD8-20565AB5AC81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6" name="Shape 3" descr="Texto Integral disponível">
          <a:extLst>
            <a:ext uri="{FF2B5EF4-FFF2-40B4-BE49-F238E27FC236}">
              <a16:creationId xmlns:a16="http://schemas.microsoft.com/office/drawing/2014/main" id="{7AC18951-9842-4B25-8B96-51D7C4533CD1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7" name="Shape 3" descr="Texto Integral disponível">
          <a:extLst>
            <a:ext uri="{FF2B5EF4-FFF2-40B4-BE49-F238E27FC236}">
              <a16:creationId xmlns:a16="http://schemas.microsoft.com/office/drawing/2014/main" id="{80F9CDBD-8DD7-4002-8E16-BF27E650658A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8" name="Shape 3" descr="Texto Integral disponível">
          <a:extLst>
            <a:ext uri="{FF2B5EF4-FFF2-40B4-BE49-F238E27FC236}">
              <a16:creationId xmlns:a16="http://schemas.microsoft.com/office/drawing/2014/main" id="{D8A781AC-CE76-4483-B576-A51B3F1742BD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79" name="Shape 3" descr="Texto Integral disponível">
          <a:extLst>
            <a:ext uri="{FF2B5EF4-FFF2-40B4-BE49-F238E27FC236}">
              <a16:creationId xmlns:a16="http://schemas.microsoft.com/office/drawing/2014/main" id="{74103385-8D42-48D8-933B-E8B4289EF172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0" name="Shape 3" descr="Texto Integral disponível">
          <a:extLst>
            <a:ext uri="{FF2B5EF4-FFF2-40B4-BE49-F238E27FC236}">
              <a16:creationId xmlns:a16="http://schemas.microsoft.com/office/drawing/2014/main" id="{42AFAE95-B88C-499F-8F2E-ED4359531A49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1" name="Shape 3" descr="Texto Integral disponível">
          <a:extLst>
            <a:ext uri="{FF2B5EF4-FFF2-40B4-BE49-F238E27FC236}">
              <a16:creationId xmlns:a16="http://schemas.microsoft.com/office/drawing/2014/main" id="{85D0E983-C64A-4873-B35B-B2A93F7FA474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2" name="Shape 3" descr="Texto Integral disponível">
          <a:extLst>
            <a:ext uri="{FF2B5EF4-FFF2-40B4-BE49-F238E27FC236}">
              <a16:creationId xmlns:a16="http://schemas.microsoft.com/office/drawing/2014/main" id="{FBF8D464-AC87-4EA6-88BF-11C306B0F507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3" name="Shape 3" descr="Texto Integral disponível">
          <a:extLst>
            <a:ext uri="{FF2B5EF4-FFF2-40B4-BE49-F238E27FC236}">
              <a16:creationId xmlns:a16="http://schemas.microsoft.com/office/drawing/2014/main" id="{6315AE85-C443-4C2D-9CD5-BD6465C249DB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4" name="Shape 3" descr="Texto Integral disponível">
          <a:extLst>
            <a:ext uri="{FF2B5EF4-FFF2-40B4-BE49-F238E27FC236}">
              <a16:creationId xmlns:a16="http://schemas.microsoft.com/office/drawing/2014/main" id="{B28CA06E-4DA5-4330-AECE-179FBB977264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5" name="Shape 3" descr="Texto Integral disponível">
          <a:extLst>
            <a:ext uri="{FF2B5EF4-FFF2-40B4-BE49-F238E27FC236}">
              <a16:creationId xmlns:a16="http://schemas.microsoft.com/office/drawing/2014/main" id="{D665221D-A921-4B74-B8F9-CD11EA6BA09D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6" name="Shape 3" descr="Texto Integral disponível">
          <a:extLst>
            <a:ext uri="{FF2B5EF4-FFF2-40B4-BE49-F238E27FC236}">
              <a16:creationId xmlns:a16="http://schemas.microsoft.com/office/drawing/2014/main" id="{513DA0D1-4DB2-40C8-A651-BF7A21B69CF6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7" name="Shape 3" descr="Texto Integral disponível">
          <a:extLst>
            <a:ext uri="{FF2B5EF4-FFF2-40B4-BE49-F238E27FC236}">
              <a16:creationId xmlns:a16="http://schemas.microsoft.com/office/drawing/2014/main" id="{1E8E26BF-F024-4215-8523-2CADD297FE19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8" name="Shape 3" descr="Texto Integral disponível">
          <a:extLst>
            <a:ext uri="{FF2B5EF4-FFF2-40B4-BE49-F238E27FC236}">
              <a16:creationId xmlns:a16="http://schemas.microsoft.com/office/drawing/2014/main" id="{56E0E509-7F42-4DB7-936E-29B860678D0A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89" name="Shape 3" descr="Texto Integral disponível">
          <a:extLst>
            <a:ext uri="{FF2B5EF4-FFF2-40B4-BE49-F238E27FC236}">
              <a16:creationId xmlns:a16="http://schemas.microsoft.com/office/drawing/2014/main" id="{1C595A4D-FDE5-479C-8B88-45ED981B9833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90" name="Shape 3" descr="Texto Integral disponível">
          <a:extLst>
            <a:ext uri="{FF2B5EF4-FFF2-40B4-BE49-F238E27FC236}">
              <a16:creationId xmlns:a16="http://schemas.microsoft.com/office/drawing/2014/main" id="{770816A1-6B4F-4CF3-98AD-0B8021F86C55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593</xdr:row>
      <xdr:rowOff>0</xdr:rowOff>
    </xdr:from>
    <xdr:ext cx="304800" cy="304800"/>
    <xdr:sp macro="" textlink="">
      <xdr:nvSpPr>
        <xdr:cNvPr id="591" name="Shape 3" descr="Texto Integral disponível">
          <a:extLst>
            <a:ext uri="{FF2B5EF4-FFF2-40B4-BE49-F238E27FC236}">
              <a16:creationId xmlns:a16="http://schemas.microsoft.com/office/drawing/2014/main" id="{B03EDD26-1AE0-491F-9595-B4346E504241}"/>
            </a:ext>
          </a:extLst>
        </xdr:cNvPr>
        <xdr:cNvSpPr/>
      </xdr:nvSpPr>
      <xdr:spPr>
        <a:xfrm>
          <a:off x="6079958" y="6442910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92" name="Shape 3" descr="Texto Integral disponível">
          <a:extLst>
            <a:ext uri="{FF2B5EF4-FFF2-40B4-BE49-F238E27FC236}">
              <a16:creationId xmlns:a16="http://schemas.microsoft.com/office/drawing/2014/main" id="{E7BE8CEB-E5CD-4831-BA59-81C0A45C5B7B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93" name="Shape 3" descr="Texto Integral disponível">
          <a:extLst>
            <a:ext uri="{FF2B5EF4-FFF2-40B4-BE49-F238E27FC236}">
              <a16:creationId xmlns:a16="http://schemas.microsoft.com/office/drawing/2014/main" id="{5465EB25-9F9A-4DCF-AE19-0A98092D3F0E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94" name="Shape 3" descr="Texto Integral disponível">
          <a:extLst>
            <a:ext uri="{FF2B5EF4-FFF2-40B4-BE49-F238E27FC236}">
              <a16:creationId xmlns:a16="http://schemas.microsoft.com/office/drawing/2014/main" id="{978E4DCF-447C-47E0-BFB6-6500EEBA9EB7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95" name="Shape 3" descr="Texto Integral disponível">
          <a:extLst>
            <a:ext uri="{FF2B5EF4-FFF2-40B4-BE49-F238E27FC236}">
              <a16:creationId xmlns:a16="http://schemas.microsoft.com/office/drawing/2014/main" id="{5BC5F82D-7A96-4814-93B6-04003783EBEF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96" name="Shape 3" descr="Texto Integral disponível">
          <a:extLst>
            <a:ext uri="{FF2B5EF4-FFF2-40B4-BE49-F238E27FC236}">
              <a16:creationId xmlns:a16="http://schemas.microsoft.com/office/drawing/2014/main" id="{BFACECE8-46E0-4C06-B320-762A4660D8B9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97" name="Shape 3" descr="Texto Integral disponível">
          <a:extLst>
            <a:ext uri="{FF2B5EF4-FFF2-40B4-BE49-F238E27FC236}">
              <a16:creationId xmlns:a16="http://schemas.microsoft.com/office/drawing/2014/main" id="{A346E771-F3A4-4E16-9D04-450B85058173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98" name="Shape 3" descr="Texto Integral disponível">
          <a:extLst>
            <a:ext uri="{FF2B5EF4-FFF2-40B4-BE49-F238E27FC236}">
              <a16:creationId xmlns:a16="http://schemas.microsoft.com/office/drawing/2014/main" id="{E59FC735-13E7-4D7D-B704-F92DD25943E1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99" name="Shape 3" descr="Texto Integral disponível">
          <a:extLst>
            <a:ext uri="{FF2B5EF4-FFF2-40B4-BE49-F238E27FC236}">
              <a16:creationId xmlns:a16="http://schemas.microsoft.com/office/drawing/2014/main" id="{5DE41B48-2E9A-42A3-8A22-ABC16D51E77F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600" name="Shape 3" descr="Texto Integral disponível">
          <a:extLst>
            <a:ext uri="{FF2B5EF4-FFF2-40B4-BE49-F238E27FC236}">
              <a16:creationId xmlns:a16="http://schemas.microsoft.com/office/drawing/2014/main" id="{D2C7F600-0F29-49B0-B8E0-91C6DC523E0F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601" name="Shape 3" descr="Texto Integral disponível">
          <a:extLst>
            <a:ext uri="{FF2B5EF4-FFF2-40B4-BE49-F238E27FC236}">
              <a16:creationId xmlns:a16="http://schemas.microsoft.com/office/drawing/2014/main" id="{3758FDF6-D6C7-472E-8095-8DD4ED2AD13F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602" name="Shape 3" descr="Texto Integral disponível">
          <a:extLst>
            <a:ext uri="{FF2B5EF4-FFF2-40B4-BE49-F238E27FC236}">
              <a16:creationId xmlns:a16="http://schemas.microsoft.com/office/drawing/2014/main" id="{5EFBE526-B596-462F-A29F-F3E03128C1E7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603" name="Shape 3" descr="Texto Integral disponível">
          <a:extLst>
            <a:ext uri="{FF2B5EF4-FFF2-40B4-BE49-F238E27FC236}">
              <a16:creationId xmlns:a16="http://schemas.microsoft.com/office/drawing/2014/main" id="{3E2ADA28-E234-4265-B8E9-555697207A00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604" name="Shape 3" descr="Texto Integral disponível">
          <a:extLst>
            <a:ext uri="{FF2B5EF4-FFF2-40B4-BE49-F238E27FC236}">
              <a16:creationId xmlns:a16="http://schemas.microsoft.com/office/drawing/2014/main" id="{AC402A8E-CB49-437F-8A3A-787B0B76A809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605" name="Shape 3" descr="Texto Integral disponível">
          <a:extLst>
            <a:ext uri="{FF2B5EF4-FFF2-40B4-BE49-F238E27FC236}">
              <a16:creationId xmlns:a16="http://schemas.microsoft.com/office/drawing/2014/main" id="{EAC429A9-EB02-4105-B73B-076A31EAED82}"/>
            </a:ext>
          </a:extLst>
        </xdr:cNvPr>
        <xdr:cNvSpPr/>
      </xdr:nvSpPr>
      <xdr:spPr>
        <a:xfrm>
          <a:off x="2247900" y="6213157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7" name="Shape 3" descr="Texto Integral disponível">
          <a:extLst>
            <a:ext uri="{FF2B5EF4-FFF2-40B4-BE49-F238E27FC236}">
              <a16:creationId xmlns:a16="http://schemas.microsoft.com/office/drawing/2014/main" id="{B5F593A0-E73D-45EA-B33E-EFB6E305232E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48" name="Shape 3" descr="Texto Integral disponível">
          <a:extLst>
            <a:ext uri="{FF2B5EF4-FFF2-40B4-BE49-F238E27FC236}">
              <a16:creationId xmlns:a16="http://schemas.microsoft.com/office/drawing/2014/main" id="{BC905980-D81E-4AC7-9E6A-77E3FF4D7B16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49" name="Shape 3" descr="Texto Integral disponível">
          <a:extLst>
            <a:ext uri="{FF2B5EF4-FFF2-40B4-BE49-F238E27FC236}">
              <a16:creationId xmlns:a16="http://schemas.microsoft.com/office/drawing/2014/main" id="{DAB7B701-4B08-44BC-ABED-DC48828CAF3A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50" name="Shape 3" descr="Texto Integral disponível">
          <a:extLst>
            <a:ext uri="{FF2B5EF4-FFF2-40B4-BE49-F238E27FC236}">
              <a16:creationId xmlns:a16="http://schemas.microsoft.com/office/drawing/2014/main" id="{807A2CD9-1582-4461-B8ED-4D938552C385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51" name="Shape 3" descr="Texto Integral disponível">
          <a:extLst>
            <a:ext uri="{FF2B5EF4-FFF2-40B4-BE49-F238E27FC236}">
              <a16:creationId xmlns:a16="http://schemas.microsoft.com/office/drawing/2014/main" id="{01A7B48F-2697-427B-A255-72F7E14F7555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452" name="Shape 3" descr="Texto Integral disponível">
          <a:extLst>
            <a:ext uri="{FF2B5EF4-FFF2-40B4-BE49-F238E27FC236}">
              <a16:creationId xmlns:a16="http://schemas.microsoft.com/office/drawing/2014/main" id="{44CE0B6F-D638-44EE-A436-B5626B18C601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05" name="Shape 3" descr="Texto Integral disponível">
          <a:extLst>
            <a:ext uri="{FF2B5EF4-FFF2-40B4-BE49-F238E27FC236}">
              <a16:creationId xmlns:a16="http://schemas.microsoft.com/office/drawing/2014/main" id="{582F3495-90E6-447B-A1D8-62C86976EA53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21" name="Shape 3" descr="Texto Integral disponível">
          <a:extLst>
            <a:ext uri="{FF2B5EF4-FFF2-40B4-BE49-F238E27FC236}">
              <a16:creationId xmlns:a16="http://schemas.microsoft.com/office/drawing/2014/main" id="{2A16F562-2A27-4134-91AC-79F1783D45C6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22" name="Shape 3" descr="Texto Integral disponível">
          <a:extLst>
            <a:ext uri="{FF2B5EF4-FFF2-40B4-BE49-F238E27FC236}">
              <a16:creationId xmlns:a16="http://schemas.microsoft.com/office/drawing/2014/main" id="{A049FC3A-0A08-4C94-9B6C-BCF9595AD84B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23" name="Shape 3" descr="Texto Integral disponível">
          <a:extLst>
            <a:ext uri="{FF2B5EF4-FFF2-40B4-BE49-F238E27FC236}">
              <a16:creationId xmlns:a16="http://schemas.microsoft.com/office/drawing/2014/main" id="{FE4FB2E2-4289-4028-8041-62546E3C30B9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24" name="Shape 3" descr="Texto Integral disponível">
          <a:extLst>
            <a:ext uri="{FF2B5EF4-FFF2-40B4-BE49-F238E27FC236}">
              <a16:creationId xmlns:a16="http://schemas.microsoft.com/office/drawing/2014/main" id="{DD006DC3-E533-473C-982D-5327DD8C2570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25" name="Shape 3" descr="Texto Integral disponível">
          <a:extLst>
            <a:ext uri="{FF2B5EF4-FFF2-40B4-BE49-F238E27FC236}">
              <a16:creationId xmlns:a16="http://schemas.microsoft.com/office/drawing/2014/main" id="{B79FB909-EE8D-42DF-B43C-E10A9C474F89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26" name="Shape 3" descr="Texto Integral disponível">
          <a:extLst>
            <a:ext uri="{FF2B5EF4-FFF2-40B4-BE49-F238E27FC236}">
              <a16:creationId xmlns:a16="http://schemas.microsoft.com/office/drawing/2014/main" id="{4AEECACF-3D83-447F-952F-F06A62F3A725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04800" cy="304800"/>
    <xdr:sp macro="" textlink="">
      <xdr:nvSpPr>
        <xdr:cNvPr id="530" name="Shape 3" descr="Texto Integral disponível">
          <a:extLst>
            <a:ext uri="{FF2B5EF4-FFF2-40B4-BE49-F238E27FC236}">
              <a16:creationId xmlns:a16="http://schemas.microsoft.com/office/drawing/2014/main" id="{D08B0647-B4C1-451D-95DF-D5525462304B}"/>
            </a:ext>
          </a:extLst>
        </xdr:cNvPr>
        <xdr:cNvSpPr/>
      </xdr:nvSpPr>
      <xdr:spPr>
        <a:xfrm>
          <a:off x="2247089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532" name="Shape 3" descr="Texto Integral disponível">
          <a:extLst>
            <a:ext uri="{FF2B5EF4-FFF2-40B4-BE49-F238E27FC236}">
              <a16:creationId xmlns:a16="http://schemas.microsoft.com/office/drawing/2014/main" id="{6DADCBDD-4B84-452D-A6F6-688359FB999C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533" name="Shape 3" descr="Texto Integral disponível">
          <a:extLst>
            <a:ext uri="{FF2B5EF4-FFF2-40B4-BE49-F238E27FC236}">
              <a16:creationId xmlns:a16="http://schemas.microsoft.com/office/drawing/2014/main" id="{DFB3942A-308E-485B-BC04-681AA2D8D708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534" name="Shape 3" descr="Texto Integral disponível">
          <a:extLst>
            <a:ext uri="{FF2B5EF4-FFF2-40B4-BE49-F238E27FC236}">
              <a16:creationId xmlns:a16="http://schemas.microsoft.com/office/drawing/2014/main" id="{26D1DAA0-35F6-48BE-8B06-FFEB19604987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535" name="Shape 3" descr="Texto Integral disponível">
          <a:extLst>
            <a:ext uri="{FF2B5EF4-FFF2-40B4-BE49-F238E27FC236}">
              <a16:creationId xmlns:a16="http://schemas.microsoft.com/office/drawing/2014/main" id="{56728539-D4A1-430F-BF25-C8751AF7978B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536" name="Shape 3" descr="Texto Integral disponível">
          <a:extLst>
            <a:ext uri="{FF2B5EF4-FFF2-40B4-BE49-F238E27FC236}">
              <a16:creationId xmlns:a16="http://schemas.microsoft.com/office/drawing/2014/main" id="{6C0B6ADC-3069-4D6F-8579-626CC24AF655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537" name="Shape 3" descr="Texto Integral disponível">
          <a:extLst>
            <a:ext uri="{FF2B5EF4-FFF2-40B4-BE49-F238E27FC236}">
              <a16:creationId xmlns:a16="http://schemas.microsoft.com/office/drawing/2014/main" id="{3F41F023-C14A-4DBA-992E-2A68A28F07A4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538" name="Shape 3" descr="Texto Integral disponível">
          <a:extLst>
            <a:ext uri="{FF2B5EF4-FFF2-40B4-BE49-F238E27FC236}">
              <a16:creationId xmlns:a16="http://schemas.microsoft.com/office/drawing/2014/main" id="{6B19EC2C-3671-4180-8630-F193B48348C8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539" name="Shape 3" descr="Texto Integral disponível">
          <a:extLst>
            <a:ext uri="{FF2B5EF4-FFF2-40B4-BE49-F238E27FC236}">
              <a16:creationId xmlns:a16="http://schemas.microsoft.com/office/drawing/2014/main" id="{973C8D24-910C-46C7-8424-E8706ED063F8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177" name="Shape 3" descr="Texto Integral disponível">
          <a:extLst>
            <a:ext uri="{FF2B5EF4-FFF2-40B4-BE49-F238E27FC236}">
              <a16:creationId xmlns:a16="http://schemas.microsoft.com/office/drawing/2014/main" id="{1268281F-8EA9-4448-920E-071BFEC523A2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178" name="Shape 3" descr="Texto Integral disponível">
          <a:extLst>
            <a:ext uri="{FF2B5EF4-FFF2-40B4-BE49-F238E27FC236}">
              <a16:creationId xmlns:a16="http://schemas.microsoft.com/office/drawing/2014/main" id="{7780ECE1-C819-4125-9032-C41A2680DA4D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179" name="Shape 3" descr="Texto Integral disponível">
          <a:extLst>
            <a:ext uri="{FF2B5EF4-FFF2-40B4-BE49-F238E27FC236}">
              <a16:creationId xmlns:a16="http://schemas.microsoft.com/office/drawing/2014/main" id="{B38391F6-7948-4070-8164-27D496D05AA0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06" name="Shape 3" descr="Texto Integral disponível">
          <a:extLst>
            <a:ext uri="{FF2B5EF4-FFF2-40B4-BE49-F238E27FC236}">
              <a16:creationId xmlns:a16="http://schemas.microsoft.com/office/drawing/2014/main" id="{DD48F93C-3BFF-47E7-8926-C6BBF5FF8B48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07" name="Shape 3" descr="Texto Integral disponível">
          <a:extLst>
            <a:ext uri="{FF2B5EF4-FFF2-40B4-BE49-F238E27FC236}">
              <a16:creationId xmlns:a16="http://schemas.microsoft.com/office/drawing/2014/main" id="{C03B024E-EEC4-41E2-873A-2378A680E3C6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08" name="Shape 3" descr="Texto Integral disponível">
          <a:extLst>
            <a:ext uri="{FF2B5EF4-FFF2-40B4-BE49-F238E27FC236}">
              <a16:creationId xmlns:a16="http://schemas.microsoft.com/office/drawing/2014/main" id="{8E2710F9-C6FC-474A-8E98-14ED125E5B45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09" name="Shape 3" descr="Texto Integral disponível">
          <a:extLst>
            <a:ext uri="{FF2B5EF4-FFF2-40B4-BE49-F238E27FC236}">
              <a16:creationId xmlns:a16="http://schemas.microsoft.com/office/drawing/2014/main" id="{2308DD48-A674-4985-8B39-52BA0C940F77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0" name="Shape 3" descr="Texto Integral disponível">
          <a:extLst>
            <a:ext uri="{FF2B5EF4-FFF2-40B4-BE49-F238E27FC236}">
              <a16:creationId xmlns:a16="http://schemas.microsoft.com/office/drawing/2014/main" id="{6FEBA805-08FE-40CF-A20D-1291CC73460F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1" name="Shape 3" descr="Texto Integral disponível">
          <a:extLst>
            <a:ext uri="{FF2B5EF4-FFF2-40B4-BE49-F238E27FC236}">
              <a16:creationId xmlns:a16="http://schemas.microsoft.com/office/drawing/2014/main" id="{1E4E80C1-25C5-4568-B07F-B8F3F7CC0550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2" name="Shape 3" descr="Texto Integral disponível">
          <a:extLst>
            <a:ext uri="{FF2B5EF4-FFF2-40B4-BE49-F238E27FC236}">
              <a16:creationId xmlns:a16="http://schemas.microsoft.com/office/drawing/2014/main" id="{A040A947-0823-4CA6-B9B4-644BC4A3190C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3" name="Shape 3" descr="Texto Integral disponível">
          <a:extLst>
            <a:ext uri="{FF2B5EF4-FFF2-40B4-BE49-F238E27FC236}">
              <a16:creationId xmlns:a16="http://schemas.microsoft.com/office/drawing/2014/main" id="{2E8DA137-80BA-42EF-8422-6266ACC1F5E3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4" name="Shape 3" descr="Texto Integral disponível">
          <a:extLst>
            <a:ext uri="{FF2B5EF4-FFF2-40B4-BE49-F238E27FC236}">
              <a16:creationId xmlns:a16="http://schemas.microsoft.com/office/drawing/2014/main" id="{E530714F-3B99-4EA3-9E08-FC0552D60572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5" name="Shape 3" descr="Texto Integral disponível">
          <a:extLst>
            <a:ext uri="{FF2B5EF4-FFF2-40B4-BE49-F238E27FC236}">
              <a16:creationId xmlns:a16="http://schemas.microsoft.com/office/drawing/2014/main" id="{58A0C964-3BE8-4886-B9D6-3AA8DEA9C0D9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6" name="Shape 3" descr="Texto Integral disponível">
          <a:extLst>
            <a:ext uri="{FF2B5EF4-FFF2-40B4-BE49-F238E27FC236}">
              <a16:creationId xmlns:a16="http://schemas.microsoft.com/office/drawing/2014/main" id="{9FF7DB17-B1B3-4835-BD9E-B6579D1726B4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7" name="Shape 3" descr="Texto Integral disponível">
          <a:extLst>
            <a:ext uri="{FF2B5EF4-FFF2-40B4-BE49-F238E27FC236}">
              <a16:creationId xmlns:a16="http://schemas.microsoft.com/office/drawing/2014/main" id="{E7901A53-7DF9-40CC-AAD0-6307DFC8CB77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8" name="Shape 3" descr="Texto Integral disponível">
          <a:extLst>
            <a:ext uri="{FF2B5EF4-FFF2-40B4-BE49-F238E27FC236}">
              <a16:creationId xmlns:a16="http://schemas.microsoft.com/office/drawing/2014/main" id="{3F6DF2D0-0BF6-486A-A56A-FF27FFEAD86B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19" name="Shape 3" descr="Texto Integral disponível">
          <a:extLst>
            <a:ext uri="{FF2B5EF4-FFF2-40B4-BE49-F238E27FC236}">
              <a16:creationId xmlns:a16="http://schemas.microsoft.com/office/drawing/2014/main" id="{B9E1113D-CA0D-4179-A6CF-4965A0AE6A94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20" name="Shape 3" descr="Texto Integral disponível">
          <a:extLst>
            <a:ext uri="{FF2B5EF4-FFF2-40B4-BE49-F238E27FC236}">
              <a16:creationId xmlns:a16="http://schemas.microsoft.com/office/drawing/2014/main" id="{C9A3B5BD-DDAC-4B1B-91F5-B9E47984C1C5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21" name="Shape 3" descr="Texto Integral disponível">
          <a:extLst>
            <a:ext uri="{FF2B5EF4-FFF2-40B4-BE49-F238E27FC236}">
              <a16:creationId xmlns:a16="http://schemas.microsoft.com/office/drawing/2014/main" id="{4D6CA4CF-27CC-4AFB-80DD-E43D53F8580B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22" name="Shape 3" descr="Texto Integral disponível">
          <a:extLst>
            <a:ext uri="{FF2B5EF4-FFF2-40B4-BE49-F238E27FC236}">
              <a16:creationId xmlns:a16="http://schemas.microsoft.com/office/drawing/2014/main" id="{D643420A-EA2E-4963-AD2D-D08690FCAF87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595</xdr:row>
      <xdr:rowOff>0</xdr:rowOff>
    </xdr:from>
    <xdr:ext cx="304800" cy="304800"/>
    <xdr:sp macro="" textlink="">
      <xdr:nvSpPr>
        <xdr:cNvPr id="623" name="Shape 3" descr="Texto Integral disponível">
          <a:extLst>
            <a:ext uri="{FF2B5EF4-FFF2-40B4-BE49-F238E27FC236}">
              <a16:creationId xmlns:a16="http://schemas.microsoft.com/office/drawing/2014/main" id="{B5338D89-31AB-4447-BFA3-0A0B6B388A59}"/>
            </a:ext>
          </a:extLst>
        </xdr:cNvPr>
        <xdr:cNvSpPr/>
      </xdr:nvSpPr>
      <xdr:spPr>
        <a:xfrm>
          <a:off x="5583677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24" name="Shape 3" descr="Texto Integral disponível">
          <a:extLst>
            <a:ext uri="{FF2B5EF4-FFF2-40B4-BE49-F238E27FC236}">
              <a16:creationId xmlns:a16="http://schemas.microsoft.com/office/drawing/2014/main" id="{16F4779D-D440-4622-97F7-913A438033BF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25" name="Shape 3" descr="Texto Integral disponível">
          <a:extLst>
            <a:ext uri="{FF2B5EF4-FFF2-40B4-BE49-F238E27FC236}">
              <a16:creationId xmlns:a16="http://schemas.microsoft.com/office/drawing/2014/main" id="{083C864F-0295-408D-8035-9304B5DB217D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26" name="Shape 3" descr="Texto Integral disponível">
          <a:extLst>
            <a:ext uri="{FF2B5EF4-FFF2-40B4-BE49-F238E27FC236}">
              <a16:creationId xmlns:a16="http://schemas.microsoft.com/office/drawing/2014/main" id="{47CC3135-7AEF-4388-B6C5-F22CA67077A8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27" name="Shape 3" descr="Texto Integral disponível">
          <a:extLst>
            <a:ext uri="{FF2B5EF4-FFF2-40B4-BE49-F238E27FC236}">
              <a16:creationId xmlns:a16="http://schemas.microsoft.com/office/drawing/2014/main" id="{D5B6AED9-8C38-43A9-B427-922E69A9F67E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28" name="Shape 3" descr="Texto Integral disponível">
          <a:extLst>
            <a:ext uri="{FF2B5EF4-FFF2-40B4-BE49-F238E27FC236}">
              <a16:creationId xmlns:a16="http://schemas.microsoft.com/office/drawing/2014/main" id="{8C753D8A-050B-4DBF-9C92-97E8F501BA7E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29" name="Shape 3" descr="Texto Integral disponível">
          <a:extLst>
            <a:ext uri="{FF2B5EF4-FFF2-40B4-BE49-F238E27FC236}">
              <a16:creationId xmlns:a16="http://schemas.microsoft.com/office/drawing/2014/main" id="{9020C474-5EEE-467B-9B35-8B55C4752940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0" name="Shape 3" descr="Texto Integral disponível">
          <a:extLst>
            <a:ext uri="{FF2B5EF4-FFF2-40B4-BE49-F238E27FC236}">
              <a16:creationId xmlns:a16="http://schemas.microsoft.com/office/drawing/2014/main" id="{04062686-995C-4CBD-9BF1-702E5F8B9CB2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1" name="Shape 3" descr="Texto Integral disponível">
          <a:extLst>
            <a:ext uri="{FF2B5EF4-FFF2-40B4-BE49-F238E27FC236}">
              <a16:creationId xmlns:a16="http://schemas.microsoft.com/office/drawing/2014/main" id="{D67FB271-5D7F-4D4E-962E-F36E52618E50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2" name="Shape 3" descr="Texto Integral disponível">
          <a:extLst>
            <a:ext uri="{FF2B5EF4-FFF2-40B4-BE49-F238E27FC236}">
              <a16:creationId xmlns:a16="http://schemas.microsoft.com/office/drawing/2014/main" id="{9A882F50-F6CB-4D04-8419-A48CE638104B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3" name="Shape 3" descr="Texto Integral disponível">
          <a:extLst>
            <a:ext uri="{FF2B5EF4-FFF2-40B4-BE49-F238E27FC236}">
              <a16:creationId xmlns:a16="http://schemas.microsoft.com/office/drawing/2014/main" id="{13155E35-583B-4B8E-8579-F3AE6A4ADCA4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4" name="Shape 3" descr="Texto Integral disponível">
          <a:extLst>
            <a:ext uri="{FF2B5EF4-FFF2-40B4-BE49-F238E27FC236}">
              <a16:creationId xmlns:a16="http://schemas.microsoft.com/office/drawing/2014/main" id="{1704A742-0013-492F-BA58-A784338D8279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5" name="Shape 3" descr="Texto Integral disponível">
          <a:extLst>
            <a:ext uri="{FF2B5EF4-FFF2-40B4-BE49-F238E27FC236}">
              <a16:creationId xmlns:a16="http://schemas.microsoft.com/office/drawing/2014/main" id="{B16F5BA5-CF49-484E-8FED-600E03DFACFF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6" name="Shape 3" descr="Texto Integral disponível">
          <a:extLst>
            <a:ext uri="{FF2B5EF4-FFF2-40B4-BE49-F238E27FC236}">
              <a16:creationId xmlns:a16="http://schemas.microsoft.com/office/drawing/2014/main" id="{0D55B278-B88F-4259-A4E7-A79E9D7E5049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7" name="Shape 3" descr="Texto Integral disponível">
          <a:extLst>
            <a:ext uri="{FF2B5EF4-FFF2-40B4-BE49-F238E27FC236}">
              <a16:creationId xmlns:a16="http://schemas.microsoft.com/office/drawing/2014/main" id="{8FDC6C2D-2B8C-4385-ACD5-6E89BFC53F7D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8" name="Shape 3" descr="Texto Integral disponível">
          <a:extLst>
            <a:ext uri="{FF2B5EF4-FFF2-40B4-BE49-F238E27FC236}">
              <a16:creationId xmlns:a16="http://schemas.microsoft.com/office/drawing/2014/main" id="{70E1CE69-60F9-4A01-9800-7E5370283591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39" name="Shape 3" descr="Texto Integral disponível">
          <a:extLst>
            <a:ext uri="{FF2B5EF4-FFF2-40B4-BE49-F238E27FC236}">
              <a16:creationId xmlns:a16="http://schemas.microsoft.com/office/drawing/2014/main" id="{8D62069C-AAE5-4A91-9164-6D05CF6E6D4C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32" name="Shape 3" descr="Texto Integral disponível">
          <a:extLst>
            <a:ext uri="{FF2B5EF4-FFF2-40B4-BE49-F238E27FC236}">
              <a16:creationId xmlns:a16="http://schemas.microsoft.com/office/drawing/2014/main" id="{BE360E62-B09D-4879-83B4-B3AD8654CF1E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33" name="Shape 3" descr="Texto Integral disponível">
          <a:extLst>
            <a:ext uri="{FF2B5EF4-FFF2-40B4-BE49-F238E27FC236}">
              <a16:creationId xmlns:a16="http://schemas.microsoft.com/office/drawing/2014/main" id="{A88100AC-1DF0-42A0-B5F7-645B815E522D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447" name="Shape 3" descr="Texto Integral disponível">
          <a:extLst>
            <a:ext uri="{FF2B5EF4-FFF2-40B4-BE49-F238E27FC236}">
              <a16:creationId xmlns:a16="http://schemas.microsoft.com/office/drawing/2014/main" id="{93E92CE5-D896-4F35-B819-D288C2DE1F89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40" name="Shape 3" descr="Texto Integral disponível">
          <a:extLst>
            <a:ext uri="{FF2B5EF4-FFF2-40B4-BE49-F238E27FC236}">
              <a16:creationId xmlns:a16="http://schemas.microsoft.com/office/drawing/2014/main" id="{5F70E172-EAFA-401A-995C-3205E3EDB9F4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41" name="Shape 3" descr="Texto Integral disponível">
          <a:extLst>
            <a:ext uri="{FF2B5EF4-FFF2-40B4-BE49-F238E27FC236}">
              <a16:creationId xmlns:a16="http://schemas.microsoft.com/office/drawing/2014/main" id="{5819B1BF-D4EA-404E-A2FE-20975368A7F9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42" name="Shape 3" descr="Texto Integral disponível">
          <a:extLst>
            <a:ext uri="{FF2B5EF4-FFF2-40B4-BE49-F238E27FC236}">
              <a16:creationId xmlns:a16="http://schemas.microsoft.com/office/drawing/2014/main" id="{0DED272D-878E-4895-B94D-EE06DA7EA58F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43" name="Shape 3" descr="Texto Integral disponível">
          <a:extLst>
            <a:ext uri="{FF2B5EF4-FFF2-40B4-BE49-F238E27FC236}">
              <a16:creationId xmlns:a16="http://schemas.microsoft.com/office/drawing/2014/main" id="{28D58ABC-B296-40AD-AE0A-A25627EB1B04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44" name="Shape 3" descr="Texto Integral disponível">
          <a:extLst>
            <a:ext uri="{FF2B5EF4-FFF2-40B4-BE49-F238E27FC236}">
              <a16:creationId xmlns:a16="http://schemas.microsoft.com/office/drawing/2014/main" id="{DA869353-D1FA-4BB6-B4F1-6F7A4FCDE45E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45" name="Shape 3" descr="Texto Integral disponível">
          <a:extLst>
            <a:ext uri="{FF2B5EF4-FFF2-40B4-BE49-F238E27FC236}">
              <a16:creationId xmlns:a16="http://schemas.microsoft.com/office/drawing/2014/main" id="{75FEC322-BD18-4778-BDF0-F2FBBFD61D40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595</xdr:row>
      <xdr:rowOff>0</xdr:rowOff>
    </xdr:from>
    <xdr:ext cx="304800" cy="304800"/>
    <xdr:sp macro="" textlink="">
      <xdr:nvSpPr>
        <xdr:cNvPr id="646" name="Shape 3" descr="Texto Integral disponível">
          <a:extLst>
            <a:ext uri="{FF2B5EF4-FFF2-40B4-BE49-F238E27FC236}">
              <a16:creationId xmlns:a16="http://schemas.microsoft.com/office/drawing/2014/main" id="{0C70BBEC-C47F-4300-851D-7E8ED68A1E9A}"/>
            </a:ext>
          </a:extLst>
        </xdr:cNvPr>
        <xdr:cNvSpPr/>
      </xdr:nvSpPr>
      <xdr:spPr>
        <a:xfrm>
          <a:off x="6154366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594</xdr:row>
      <xdr:rowOff>0</xdr:rowOff>
    </xdr:from>
    <xdr:ext cx="304800" cy="304800"/>
    <xdr:sp macro="" textlink="">
      <xdr:nvSpPr>
        <xdr:cNvPr id="647" name="Shape 3" descr="Texto Integral disponível">
          <a:extLst>
            <a:ext uri="{FF2B5EF4-FFF2-40B4-BE49-F238E27FC236}">
              <a16:creationId xmlns:a16="http://schemas.microsoft.com/office/drawing/2014/main" id="{A6535CC1-B4AE-4C4E-BCE0-0B948E6ED6E3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594</xdr:row>
      <xdr:rowOff>0</xdr:rowOff>
    </xdr:from>
    <xdr:ext cx="304800" cy="304800"/>
    <xdr:sp macro="" textlink="">
      <xdr:nvSpPr>
        <xdr:cNvPr id="648" name="Shape 3" descr="Texto Integral disponível">
          <a:extLst>
            <a:ext uri="{FF2B5EF4-FFF2-40B4-BE49-F238E27FC236}">
              <a16:creationId xmlns:a16="http://schemas.microsoft.com/office/drawing/2014/main" id="{EDBD5703-6F49-4F8A-9F55-C4F01E0720A0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594</xdr:row>
      <xdr:rowOff>0</xdr:rowOff>
    </xdr:from>
    <xdr:ext cx="304800" cy="304800"/>
    <xdr:sp macro="" textlink="">
      <xdr:nvSpPr>
        <xdr:cNvPr id="649" name="Shape 3" descr="Texto Integral disponível">
          <a:extLst>
            <a:ext uri="{FF2B5EF4-FFF2-40B4-BE49-F238E27FC236}">
              <a16:creationId xmlns:a16="http://schemas.microsoft.com/office/drawing/2014/main" id="{9889CD70-7955-4659-B66E-44DDBAE29AD3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650" name="Shape 3" descr="Texto Integral disponível">
          <a:extLst>
            <a:ext uri="{FF2B5EF4-FFF2-40B4-BE49-F238E27FC236}">
              <a16:creationId xmlns:a16="http://schemas.microsoft.com/office/drawing/2014/main" id="{2C3ACD7B-942B-436D-9DC0-7143C8633E0E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651" name="Shape 3" descr="Texto Integral disponível">
          <a:extLst>
            <a:ext uri="{FF2B5EF4-FFF2-40B4-BE49-F238E27FC236}">
              <a16:creationId xmlns:a16="http://schemas.microsoft.com/office/drawing/2014/main" id="{016EBB54-8719-4FF6-9C07-775F2EAC2549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652" name="Shape 3" descr="Texto Integral disponível">
          <a:extLst>
            <a:ext uri="{FF2B5EF4-FFF2-40B4-BE49-F238E27FC236}">
              <a16:creationId xmlns:a16="http://schemas.microsoft.com/office/drawing/2014/main" id="{A96C69BF-54C6-43B9-9173-CF9830DA8BEE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653" name="Shape 3" descr="Texto Integral disponível">
          <a:extLst>
            <a:ext uri="{FF2B5EF4-FFF2-40B4-BE49-F238E27FC236}">
              <a16:creationId xmlns:a16="http://schemas.microsoft.com/office/drawing/2014/main" id="{4224D5D5-A5FC-4351-872D-2D40FD2F1C74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654" name="Shape 3" descr="Texto Integral disponível">
          <a:extLst>
            <a:ext uri="{FF2B5EF4-FFF2-40B4-BE49-F238E27FC236}">
              <a16:creationId xmlns:a16="http://schemas.microsoft.com/office/drawing/2014/main" id="{4F4F65CE-A5DB-411E-97E3-4D4AD4AA2856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595</xdr:row>
      <xdr:rowOff>0</xdr:rowOff>
    </xdr:from>
    <xdr:ext cx="304800" cy="304800"/>
    <xdr:sp macro="" textlink="">
      <xdr:nvSpPr>
        <xdr:cNvPr id="655" name="Shape 3" descr="Texto Integral disponível">
          <a:extLst>
            <a:ext uri="{FF2B5EF4-FFF2-40B4-BE49-F238E27FC236}">
              <a16:creationId xmlns:a16="http://schemas.microsoft.com/office/drawing/2014/main" id="{52B46C9A-3670-4E62-88BE-A058B779BD4E}"/>
            </a:ext>
          </a:extLst>
        </xdr:cNvPr>
        <xdr:cNvSpPr/>
      </xdr:nvSpPr>
      <xdr:spPr>
        <a:xfrm>
          <a:off x="2811294" y="6345352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56" name="Shape 3" descr="Texto Integral disponível">
          <a:extLst>
            <a:ext uri="{FF2B5EF4-FFF2-40B4-BE49-F238E27FC236}">
              <a16:creationId xmlns:a16="http://schemas.microsoft.com/office/drawing/2014/main" id="{1908E38B-4A6B-4B15-A4EE-1D530343E267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57" name="Shape 3" descr="Texto Integral disponível">
          <a:extLst>
            <a:ext uri="{FF2B5EF4-FFF2-40B4-BE49-F238E27FC236}">
              <a16:creationId xmlns:a16="http://schemas.microsoft.com/office/drawing/2014/main" id="{625EC452-9E24-4541-8D10-2BE700241A97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58" name="Shape 3" descr="Texto Integral disponível">
          <a:extLst>
            <a:ext uri="{FF2B5EF4-FFF2-40B4-BE49-F238E27FC236}">
              <a16:creationId xmlns:a16="http://schemas.microsoft.com/office/drawing/2014/main" id="{2E1A5E5A-308B-42F9-A113-CEF9DEFBDE72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59" name="Shape 3" descr="Texto Integral disponível">
          <a:extLst>
            <a:ext uri="{FF2B5EF4-FFF2-40B4-BE49-F238E27FC236}">
              <a16:creationId xmlns:a16="http://schemas.microsoft.com/office/drawing/2014/main" id="{05802B98-41EB-4691-B784-CC3D1E96C3B4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0" name="Shape 3" descr="Texto Integral disponível">
          <a:extLst>
            <a:ext uri="{FF2B5EF4-FFF2-40B4-BE49-F238E27FC236}">
              <a16:creationId xmlns:a16="http://schemas.microsoft.com/office/drawing/2014/main" id="{9748D2FC-12B4-448D-A661-46CB088081EA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1" name="Shape 3" descr="Texto Integral disponível">
          <a:extLst>
            <a:ext uri="{FF2B5EF4-FFF2-40B4-BE49-F238E27FC236}">
              <a16:creationId xmlns:a16="http://schemas.microsoft.com/office/drawing/2014/main" id="{10E01207-9CC6-41C3-8121-8A4F98BDF1CF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2" name="Shape 3" descr="Texto Integral disponível">
          <a:extLst>
            <a:ext uri="{FF2B5EF4-FFF2-40B4-BE49-F238E27FC236}">
              <a16:creationId xmlns:a16="http://schemas.microsoft.com/office/drawing/2014/main" id="{E30359AB-A43A-47A7-A020-BBAF428786F2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3" name="Shape 3" descr="Texto Integral disponível">
          <a:extLst>
            <a:ext uri="{FF2B5EF4-FFF2-40B4-BE49-F238E27FC236}">
              <a16:creationId xmlns:a16="http://schemas.microsoft.com/office/drawing/2014/main" id="{7B31586D-853E-4731-B027-F0E12FB49CB9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4" name="Shape 3" descr="Texto Integral disponível">
          <a:extLst>
            <a:ext uri="{FF2B5EF4-FFF2-40B4-BE49-F238E27FC236}">
              <a16:creationId xmlns:a16="http://schemas.microsoft.com/office/drawing/2014/main" id="{EAB6DAE8-12A6-4745-90A9-B8FDA4CB937E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5" name="Shape 3" descr="Texto Integral disponível">
          <a:extLst>
            <a:ext uri="{FF2B5EF4-FFF2-40B4-BE49-F238E27FC236}">
              <a16:creationId xmlns:a16="http://schemas.microsoft.com/office/drawing/2014/main" id="{B431520F-E301-4A7D-8D9B-E552EC75022B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6" name="Shape 3" descr="Texto Integral disponível">
          <a:extLst>
            <a:ext uri="{FF2B5EF4-FFF2-40B4-BE49-F238E27FC236}">
              <a16:creationId xmlns:a16="http://schemas.microsoft.com/office/drawing/2014/main" id="{9663D13F-5DE1-4D8E-9BD8-352DC098B90A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7" name="Shape 3" descr="Texto Integral disponível">
          <a:extLst>
            <a:ext uri="{FF2B5EF4-FFF2-40B4-BE49-F238E27FC236}">
              <a16:creationId xmlns:a16="http://schemas.microsoft.com/office/drawing/2014/main" id="{52AD71AF-99DE-4F4B-8D2F-9163CEB731E4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8" name="Shape 3" descr="Texto Integral disponível">
          <a:extLst>
            <a:ext uri="{FF2B5EF4-FFF2-40B4-BE49-F238E27FC236}">
              <a16:creationId xmlns:a16="http://schemas.microsoft.com/office/drawing/2014/main" id="{3511EC70-0FF2-42FE-95CF-10D6552B110A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69" name="Shape 3" descr="Texto Integral disponível">
          <a:extLst>
            <a:ext uri="{FF2B5EF4-FFF2-40B4-BE49-F238E27FC236}">
              <a16:creationId xmlns:a16="http://schemas.microsoft.com/office/drawing/2014/main" id="{7533418A-F51C-4B57-A48E-597057AE4450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70" name="Shape 3" descr="Texto Integral disponível">
          <a:extLst>
            <a:ext uri="{FF2B5EF4-FFF2-40B4-BE49-F238E27FC236}">
              <a16:creationId xmlns:a16="http://schemas.microsoft.com/office/drawing/2014/main" id="{306E1FA6-7646-4E1A-9B12-1F073C8823A0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71" name="Shape 3" descr="Texto Integral disponível">
          <a:extLst>
            <a:ext uri="{FF2B5EF4-FFF2-40B4-BE49-F238E27FC236}">
              <a16:creationId xmlns:a16="http://schemas.microsoft.com/office/drawing/2014/main" id="{8A6A8CF0-5A17-483F-A899-433A3E8DC401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72" name="Shape 3" descr="Texto Integral disponível">
          <a:extLst>
            <a:ext uri="{FF2B5EF4-FFF2-40B4-BE49-F238E27FC236}">
              <a16:creationId xmlns:a16="http://schemas.microsoft.com/office/drawing/2014/main" id="{558ADC64-3FB8-4286-8177-BF6020533CF1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673" name="Shape 3" descr="Texto Integral disponível">
          <a:extLst>
            <a:ext uri="{FF2B5EF4-FFF2-40B4-BE49-F238E27FC236}">
              <a16:creationId xmlns:a16="http://schemas.microsoft.com/office/drawing/2014/main" id="{A187F699-7099-498C-89E7-B045B1EF0F25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74" name="Shape 3" descr="Texto Integral disponível">
          <a:extLst>
            <a:ext uri="{FF2B5EF4-FFF2-40B4-BE49-F238E27FC236}">
              <a16:creationId xmlns:a16="http://schemas.microsoft.com/office/drawing/2014/main" id="{92541470-0603-4002-8D13-DB0363ED7E4F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75" name="Shape 3" descr="Texto Integral disponível">
          <a:extLst>
            <a:ext uri="{FF2B5EF4-FFF2-40B4-BE49-F238E27FC236}">
              <a16:creationId xmlns:a16="http://schemas.microsoft.com/office/drawing/2014/main" id="{9A67F118-A11B-4991-B214-2A46750911D1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76" name="Shape 3" descr="Texto Integral disponível">
          <a:extLst>
            <a:ext uri="{FF2B5EF4-FFF2-40B4-BE49-F238E27FC236}">
              <a16:creationId xmlns:a16="http://schemas.microsoft.com/office/drawing/2014/main" id="{6804C9C1-2709-472D-9A2C-B094432BAB47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77" name="Shape 3" descr="Texto Integral disponível">
          <a:extLst>
            <a:ext uri="{FF2B5EF4-FFF2-40B4-BE49-F238E27FC236}">
              <a16:creationId xmlns:a16="http://schemas.microsoft.com/office/drawing/2014/main" id="{5EB850E7-9D66-44BF-BF8B-B32F7491178E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78" name="Shape 3" descr="Texto Integral disponível">
          <a:extLst>
            <a:ext uri="{FF2B5EF4-FFF2-40B4-BE49-F238E27FC236}">
              <a16:creationId xmlns:a16="http://schemas.microsoft.com/office/drawing/2014/main" id="{434E6109-2608-4DBA-BE4D-73596131D17F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79" name="Shape 3" descr="Texto Integral disponível">
          <a:extLst>
            <a:ext uri="{FF2B5EF4-FFF2-40B4-BE49-F238E27FC236}">
              <a16:creationId xmlns:a16="http://schemas.microsoft.com/office/drawing/2014/main" id="{3664A35C-368B-4260-A776-BC55CFF3E212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80" name="Shape 3" descr="Texto Integral disponível">
          <a:extLst>
            <a:ext uri="{FF2B5EF4-FFF2-40B4-BE49-F238E27FC236}">
              <a16:creationId xmlns:a16="http://schemas.microsoft.com/office/drawing/2014/main" id="{AFE4CF22-AC54-4E0F-9DE8-E08CBF5E04DA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81" name="Shape 3" descr="Texto Integral disponível">
          <a:extLst>
            <a:ext uri="{FF2B5EF4-FFF2-40B4-BE49-F238E27FC236}">
              <a16:creationId xmlns:a16="http://schemas.microsoft.com/office/drawing/2014/main" id="{75B98012-D787-4103-831D-BC708DE13BE6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82" name="Shape 3" descr="Texto Integral disponível">
          <a:extLst>
            <a:ext uri="{FF2B5EF4-FFF2-40B4-BE49-F238E27FC236}">
              <a16:creationId xmlns:a16="http://schemas.microsoft.com/office/drawing/2014/main" id="{EF958AB0-1E2F-4BC0-B47B-A55D04A0D479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83" name="Shape 3" descr="Texto Integral disponível">
          <a:extLst>
            <a:ext uri="{FF2B5EF4-FFF2-40B4-BE49-F238E27FC236}">
              <a16:creationId xmlns:a16="http://schemas.microsoft.com/office/drawing/2014/main" id="{8A28A475-E252-4C59-9C64-CDCEC7E5D0BE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84" name="Shape 3" descr="Texto Integral disponível">
          <a:extLst>
            <a:ext uri="{FF2B5EF4-FFF2-40B4-BE49-F238E27FC236}">
              <a16:creationId xmlns:a16="http://schemas.microsoft.com/office/drawing/2014/main" id="{FDD419CA-42BD-4B1E-9FD3-1088E1FE4CBB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85" name="Shape 3" descr="Texto Integral disponível">
          <a:extLst>
            <a:ext uri="{FF2B5EF4-FFF2-40B4-BE49-F238E27FC236}">
              <a16:creationId xmlns:a16="http://schemas.microsoft.com/office/drawing/2014/main" id="{FB2E0B54-4B28-4944-8699-BF81A1EB4972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686" name="Shape 3" descr="Texto Integral disponível">
          <a:extLst>
            <a:ext uri="{FF2B5EF4-FFF2-40B4-BE49-F238E27FC236}">
              <a16:creationId xmlns:a16="http://schemas.microsoft.com/office/drawing/2014/main" id="{84702929-2487-4A78-A3F7-68E5038B9099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87" name="Shape 3" descr="Texto Integral disponível">
          <a:extLst>
            <a:ext uri="{FF2B5EF4-FFF2-40B4-BE49-F238E27FC236}">
              <a16:creationId xmlns:a16="http://schemas.microsoft.com/office/drawing/2014/main" id="{A220CE9A-88C6-4144-98B8-69A499AC1B76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88" name="Shape 3" descr="Texto Integral disponível">
          <a:extLst>
            <a:ext uri="{FF2B5EF4-FFF2-40B4-BE49-F238E27FC236}">
              <a16:creationId xmlns:a16="http://schemas.microsoft.com/office/drawing/2014/main" id="{9C6C3BB3-C6CD-4B9F-9E0A-80A2E648A9C1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89" name="Shape 3" descr="Texto Integral disponível">
          <a:extLst>
            <a:ext uri="{FF2B5EF4-FFF2-40B4-BE49-F238E27FC236}">
              <a16:creationId xmlns:a16="http://schemas.microsoft.com/office/drawing/2014/main" id="{5693CA64-6803-4879-9E20-200F275EED73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0" name="Shape 3" descr="Texto Integral disponível">
          <a:extLst>
            <a:ext uri="{FF2B5EF4-FFF2-40B4-BE49-F238E27FC236}">
              <a16:creationId xmlns:a16="http://schemas.microsoft.com/office/drawing/2014/main" id="{F9BAFB31-1BAC-47AE-AE1F-33748931EC4B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1" name="Shape 3" descr="Texto Integral disponível">
          <a:extLst>
            <a:ext uri="{FF2B5EF4-FFF2-40B4-BE49-F238E27FC236}">
              <a16:creationId xmlns:a16="http://schemas.microsoft.com/office/drawing/2014/main" id="{4D3E4FA9-236E-4B6F-9641-FA4F2F11250F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2" name="Shape 3" descr="Texto Integral disponível">
          <a:extLst>
            <a:ext uri="{FF2B5EF4-FFF2-40B4-BE49-F238E27FC236}">
              <a16:creationId xmlns:a16="http://schemas.microsoft.com/office/drawing/2014/main" id="{9AC94D21-63BA-4E1F-A8F8-D7B03EAEB155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3" name="Shape 3" descr="Texto Integral disponível">
          <a:extLst>
            <a:ext uri="{FF2B5EF4-FFF2-40B4-BE49-F238E27FC236}">
              <a16:creationId xmlns:a16="http://schemas.microsoft.com/office/drawing/2014/main" id="{ACC5E292-3C4A-4DC3-AA25-77D677072DFA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4" name="Shape 3" descr="Texto Integral disponível">
          <a:extLst>
            <a:ext uri="{FF2B5EF4-FFF2-40B4-BE49-F238E27FC236}">
              <a16:creationId xmlns:a16="http://schemas.microsoft.com/office/drawing/2014/main" id="{807AC851-A620-4C3A-8688-5E8E9E138AC4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5" name="Shape 3" descr="Texto Integral disponível">
          <a:extLst>
            <a:ext uri="{FF2B5EF4-FFF2-40B4-BE49-F238E27FC236}">
              <a16:creationId xmlns:a16="http://schemas.microsoft.com/office/drawing/2014/main" id="{B9B25716-8E84-48A7-B547-C2776994CCC1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6" name="Shape 3" descr="Texto Integral disponível">
          <a:extLst>
            <a:ext uri="{FF2B5EF4-FFF2-40B4-BE49-F238E27FC236}">
              <a16:creationId xmlns:a16="http://schemas.microsoft.com/office/drawing/2014/main" id="{1B5B57EB-4C4A-4329-B549-2446FCA77928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7" name="Shape 3" descr="Texto Integral disponível">
          <a:extLst>
            <a:ext uri="{FF2B5EF4-FFF2-40B4-BE49-F238E27FC236}">
              <a16:creationId xmlns:a16="http://schemas.microsoft.com/office/drawing/2014/main" id="{12372477-8971-41ED-ADDB-276EC2752D79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8" name="Shape 3" descr="Texto Integral disponível">
          <a:extLst>
            <a:ext uri="{FF2B5EF4-FFF2-40B4-BE49-F238E27FC236}">
              <a16:creationId xmlns:a16="http://schemas.microsoft.com/office/drawing/2014/main" id="{5A6D63EC-7171-45CE-9869-BDC280C40043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699" name="Shape 3" descr="Texto Integral disponível">
          <a:extLst>
            <a:ext uri="{FF2B5EF4-FFF2-40B4-BE49-F238E27FC236}">
              <a16:creationId xmlns:a16="http://schemas.microsoft.com/office/drawing/2014/main" id="{1520AAD3-425D-44F5-8A1F-0583863D5A4A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0" name="Shape 3" descr="Texto Integral disponível">
          <a:extLst>
            <a:ext uri="{FF2B5EF4-FFF2-40B4-BE49-F238E27FC236}">
              <a16:creationId xmlns:a16="http://schemas.microsoft.com/office/drawing/2014/main" id="{EE5606A7-87E3-4F6F-A3E8-F63E1737FA7D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1" name="Shape 3" descr="Texto Integral disponível">
          <a:extLst>
            <a:ext uri="{FF2B5EF4-FFF2-40B4-BE49-F238E27FC236}">
              <a16:creationId xmlns:a16="http://schemas.microsoft.com/office/drawing/2014/main" id="{F53AC2FF-7167-41F9-B92A-E83360E3578F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2" name="Shape 3" descr="Texto Integral disponível">
          <a:extLst>
            <a:ext uri="{FF2B5EF4-FFF2-40B4-BE49-F238E27FC236}">
              <a16:creationId xmlns:a16="http://schemas.microsoft.com/office/drawing/2014/main" id="{71BB761F-3523-43EA-8AC1-40CF67D93DF6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3" name="Shape 3" descr="Texto Integral disponível">
          <a:extLst>
            <a:ext uri="{FF2B5EF4-FFF2-40B4-BE49-F238E27FC236}">
              <a16:creationId xmlns:a16="http://schemas.microsoft.com/office/drawing/2014/main" id="{35099FEF-01CF-4F5C-9701-D0FCFDA28E30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4" name="Shape 3" descr="Texto Integral disponível">
          <a:extLst>
            <a:ext uri="{FF2B5EF4-FFF2-40B4-BE49-F238E27FC236}">
              <a16:creationId xmlns:a16="http://schemas.microsoft.com/office/drawing/2014/main" id="{67BB8F67-386B-4593-996F-FF3AC44E0D4E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5" name="Shape 3" descr="Texto Integral disponível">
          <a:extLst>
            <a:ext uri="{FF2B5EF4-FFF2-40B4-BE49-F238E27FC236}">
              <a16:creationId xmlns:a16="http://schemas.microsoft.com/office/drawing/2014/main" id="{493DC755-9AF3-48FC-A79A-F3D43B78B68E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6" name="Shape 3" descr="Texto Integral disponível">
          <a:extLst>
            <a:ext uri="{FF2B5EF4-FFF2-40B4-BE49-F238E27FC236}">
              <a16:creationId xmlns:a16="http://schemas.microsoft.com/office/drawing/2014/main" id="{FC966E73-A9EC-47D9-9BCA-4DF1FBF07993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7" name="Shape 3" descr="Texto Integral disponível">
          <a:extLst>
            <a:ext uri="{FF2B5EF4-FFF2-40B4-BE49-F238E27FC236}">
              <a16:creationId xmlns:a16="http://schemas.microsoft.com/office/drawing/2014/main" id="{27ED4B3E-7EBD-4E62-81AC-4C637264B65B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8" name="Shape 3" descr="Texto Integral disponível">
          <a:extLst>
            <a:ext uri="{FF2B5EF4-FFF2-40B4-BE49-F238E27FC236}">
              <a16:creationId xmlns:a16="http://schemas.microsoft.com/office/drawing/2014/main" id="{DB244737-DAD9-4A6E-9044-A825F7688657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09" name="Shape 3" descr="Texto Integral disponível">
          <a:extLst>
            <a:ext uri="{FF2B5EF4-FFF2-40B4-BE49-F238E27FC236}">
              <a16:creationId xmlns:a16="http://schemas.microsoft.com/office/drawing/2014/main" id="{80B05B19-519B-49E2-AAEE-0D67A7189558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10" name="Shape 3" descr="Texto Integral disponível">
          <a:extLst>
            <a:ext uri="{FF2B5EF4-FFF2-40B4-BE49-F238E27FC236}">
              <a16:creationId xmlns:a16="http://schemas.microsoft.com/office/drawing/2014/main" id="{61FA38C5-DDC0-45B6-96B9-C56177BA0D5E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11" name="Shape 3" descr="Texto Integral disponível">
          <a:extLst>
            <a:ext uri="{FF2B5EF4-FFF2-40B4-BE49-F238E27FC236}">
              <a16:creationId xmlns:a16="http://schemas.microsoft.com/office/drawing/2014/main" id="{AF572F2A-6FE6-4C1D-9F37-7712A6E62734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12" name="Shape 3" descr="Texto Integral disponível">
          <a:extLst>
            <a:ext uri="{FF2B5EF4-FFF2-40B4-BE49-F238E27FC236}">
              <a16:creationId xmlns:a16="http://schemas.microsoft.com/office/drawing/2014/main" id="{1A97259B-7F6B-4CB8-BAA2-942EEB5E3E23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13" name="Shape 3" descr="Texto Integral disponível">
          <a:extLst>
            <a:ext uri="{FF2B5EF4-FFF2-40B4-BE49-F238E27FC236}">
              <a16:creationId xmlns:a16="http://schemas.microsoft.com/office/drawing/2014/main" id="{CC799B1B-2C81-4314-847C-67B0F4B4A262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14" name="Shape 3" descr="Texto Integral disponível">
          <a:extLst>
            <a:ext uri="{FF2B5EF4-FFF2-40B4-BE49-F238E27FC236}">
              <a16:creationId xmlns:a16="http://schemas.microsoft.com/office/drawing/2014/main" id="{B68D640C-8956-4031-A83A-0A6FCF7FE14B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15" name="Shape 3" descr="Texto Integral disponível">
          <a:extLst>
            <a:ext uri="{FF2B5EF4-FFF2-40B4-BE49-F238E27FC236}">
              <a16:creationId xmlns:a16="http://schemas.microsoft.com/office/drawing/2014/main" id="{1DA58B69-E580-4020-AF3D-B33C55B2C6F1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16" name="Shape 3" descr="Texto Integral disponível">
          <a:extLst>
            <a:ext uri="{FF2B5EF4-FFF2-40B4-BE49-F238E27FC236}">
              <a16:creationId xmlns:a16="http://schemas.microsoft.com/office/drawing/2014/main" id="{3A67DFA3-6235-4ABE-B901-913F5C214CAB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17" name="Shape 3" descr="Texto Integral disponível">
          <a:extLst>
            <a:ext uri="{FF2B5EF4-FFF2-40B4-BE49-F238E27FC236}">
              <a16:creationId xmlns:a16="http://schemas.microsoft.com/office/drawing/2014/main" id="{B9226124-F6CE-46E0-8294-1D1A1E3D16A4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18" name="Shape 3" descr="Texto Integral disponível">
          <a:extLst>
            <a:ext uri="{FF2B5EF4-FFF2-40B4-BE49-F238E27FC236}">
              <a16:creationId xmlns:a16="http://schemas.microsoft.com/office/drawing/2014/main" id="{3EEA81A5-9EE7-4D13-BA1B-9E8A836BB64D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19" name="Shape 3" descr="Texto Integral disponível">
          <a:extLst>
            <a:ext uri="{FF2B5EF4-FFF2-40B4-BE49-F238E27FC236}">
              <a16:creationId xmlns:a16="http://schemas.microsoft.com/office/drawing/2014/main" id="{879D8E09-A223-4772-A59F-AE94C667A995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0" name="Shape 3" descr="Texto Integral disponível">
          <a:extLst>
            <a:ext uri="{FF2B5EF4-FFF2-40B4-BE49-F238E27FC236}">
              <a16:creationId xmlns:a16="http://schemas.microsoft.com/office/drawing/2014/main" id="{7B1E49DC-B36D-453C-9507-DE921F667AEC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1" name="Shape 3" descr="Texto Integral disponível">
          <a:extLst>
            <a:ext uri="{FF2B5EF4-FFF2-40B4-BE49-F238E27FC236}">
              <a16:creationId xmlns:a16="http://schemas.microsoft.com/office/drawing/2014/main" id="{1470485D-9A69-4EFE-9BF6-2AF3AA63D1A5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2" name="Shape 3" descr="Texto Integral disponível">
          <a:extLst>
            <a:ext uri="{FF2B5EF4-FFF2-40B4-BE49-F238E27FC236}">
              <a16:creationId xmlns:a16="http://schemas.microsoft.com/office/drawing/2014/main" id="{28A00766-B4FA-439C-B5AF-96BC565E12DD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3" name="Shape 3" descr="Texto Integral disponível">
          <a:extLst>
            <a:ext uri="{FF2B5EF4-FFF2-40B4-BE49-F238E27FC236}">
              <a16:creationId xmlns:a16="http://schemas.microsoft.com/office/drawing/2014/main" id="{69E89199-E24A-48BE-BC48-BB7B3F417259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4" name="Shape 3" descr="Texto Integral disponível">
          <a:extLst>
            <a:ext uri="{FF2B5EF4-FFF2-40B4-BE49-F238E27FC236}">
              <a16:creationId xmlns:a16="http://schemas.microsoft.com/office/drawing/2014/main" id="{B727307F-2DB6-4E49-9CC1-4354FE11BEAE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5" name="Shape 3" descr="Texto Integral disponível">
          <a:extLst>
            <a:ext uri="{FF2B5EF4-FFF2-40B4-BE49-F238E27FC236}">
              <a16:creationId xmlns:a16="http://schemas.microsoft.com/office/drawing/2014/main" id="{4C076366-8A78-44D5-945C-5D536D15A0DD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6" name="Shape 3" descr="Texto Integral disponível">
          <a:extLst>
            <a:ext uri="{FF2B5EF4-FFF2-40B4-BE49-F238E27FC236}">
              <a16:creationId xmlns:a16="http://schemas.microsoft.com/office/drawing/2014/main" id="{D9AC593E-2F6E-428A-B876-184DA1B3DD0B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7" name="Shape 3" descr="Texto Integral disponível">
          <a:extLst>
            <a:ext uri="{FF2B5EF4-FFF2-40B4-BE49-F238E27FC236}">
              <a16:creationId xmlns:a16="http://schemas.microsoft.com/office/drawing/2014/main" id="{8A2E7562-32EF-4691-A83B-A0E6538E6022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8" name="Shape 3" descr="Texto Integral disponível">
          <a:extLst>
            <a:ext uri="{FF2B5EF4-FFF2-40B4-BE49-F238E27FC236}">
              <a16:creationId xmlns:a16="http://schemas.microsoft.com/office/drawing/2014/main" id="{0B50E20D-5D41-475B-98B5-C97034C17DF6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29" name="Shape 3" descr="Texto Integral disponível">
          <a:extLst>
            <a:ext uri="{FF2B5EF4-FFF2-40B4-BE49-F238E27FC236}">
              <a16:creationId xmlns:a16="http://schemas.microsoft.com/office/drawing/2014/main" id="{69E43FB5-EAC7-4253-8D4C-7F1B948A0C5D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30" name="Shape 3" descr="Texto Integral disponível">
          <a:extLst>
            <a:ext uri="{FF2B5EF4-FFF2-40B4-BE49-F238E27FC236}">
              <a16:creationId xmlns:a16="http://schemas.microsoft.com/office/drawing/2014/main" id="{EE060B15-3424-459C-B54B-24FCB905802C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31" name="Shape 3" descr="Texto Integral disponível">
          <a:extLst>
            <a:ext uri="{FF2B5EF4-FFF2-40B4-BE49-F238E27FC236}">
              <a16:creationId xmlns:a16="http://schemas.microsoft.com/office/drawing/2014/main" id="{8321014C-ADA4-4FA5-B102-3423CC4FAE95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32" name="Shape 3" descr="Texto Integral disponível">
          <a:extLst>
            <a:ext uri="{FF2B5EF4-FFF2-40B4-BE49-F238E27FC236}">
              <a16:creationId xmlns:a16="http://schemas.microsoft.com/office/drawing/2014/main" id="{C5E3AA63-E738-48FA-ADF7-1362925029E3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33" name="Shape 3" descr="Texto Integral disponível">
          <a:extLst>
            <a:ext uri="{FF2B5EF4-FFF2-40B4-BE49-F238E27FC236}">
              <a16:creationId xmlns:a16="http://schemas.microsoft.com/office/drawing/2014/main" id="{2E980578-ADC5-44BF-AF44-38C9E49485FB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34" name="Shape 3" descr="Texto Integral disponível">
          <a:extLst>
            <a:ext uri="{FF2B5EF4-FFF2-40B4-BE49-F238E27FC236}">
              <a16:creationId xmlns:a16="http://schemas.microsoft.com/office/drawing/2014/main" id="{62945B87-3C42-466D-BC72-F42738E9BDD2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35" name="Shape 3" descr="Texto Integral disponível">
          <a:extLst>
            <a:ext uri="{FF2B5EF4-FFF2-40B4-BE49-F238E27FC236}">
              <a16:creationId xmlns:a16="http://schemas.microsoft.com/office/drawing/2014/main" id="{63842A94-AF3E-4694-BC21-126E8C98AD91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36" name="Shape 3" descr="Texto Integral disponível">
          <a:extLst>
            <a:ext uri="{FF2B5EF4-FFF2-40B4-BE49-F238E27FC236}">
              <a16:creationId xmlns:a16="http://schemas.microsoft.com/office/drawing/2014/main" id="{C3D9C942-B40F-475C-8C22-D6F746F1AC29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37" name="Shape 3" descr="Texto Integral disponível">
          <a:extLst>
            <a:ext uri="{FF2B5EF4-FFF2-40B4-BE49-F238E27FC236}">
              <a16:creationId xmlns:a16="http://schemas.microsoft.com/office/drawing/2014/main" id="{16AE7894-FF23-43E4-B233-7CA3D8222B3A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38" name="Shape 3" descr="Texto Integral disponível">
          <a:extLst>
            <a:ext uri="{FF2B5EF4-FFF2-40B4-BE49-F238E27FC236}">
              <a16:creationId xmlns:a16="http://schemas.microsoft.com/office/drawing/2014/main" id="{4A2FF7B4-E01A-4284-AE4C-2C362FAC1BF3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39" name="Shape 3" descr="Texto Integral disponível">
          <a:extLst>
            <a:ext uri="{FF2B5EF4-FFF2-40B4-BE49-F238E27FC236}">
              <a16:creationId xmlns:a16="http://schemas.microsoft.com/office/drawing/2014/main" id="{F1607611-0244-4B22-AEDC-3BD664DE09CC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0" name="Shape 3" descr="Texto Integral disponível">
          <a:extLst>
            <a:ext uri="{FF2B5EF4-FFF2-40B4-BE49-F238E27FC236}">
              <a16:creationId xmlns:a16="http://schemas.microsoft.com/office/drawing/2014/main" id="{94A78651-651C-492C-9D33-1BAFC8C5B646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1" name="Shape 3" descr="Texto Integral disponível">
          <a:extLst>
            <a:ext uri="{FF2B5EF4-FFF2-40B4-BE49-F238E27FC236}">
              <a16:creationId xmlns:a16="http://schemas.microsoft.com/office/drawing/2014/main" id="{6F42D4F5-99AD-4426-9413-EEB6C492CE06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2" name="Shape 3" descr="Texto Integral disponível">
          <a:extLst>
            <a:ext uri="{FF2B5EF4-FFF2-40B4-BE49-F238E27FC236}">
              <a16:creationId xmlns:a16="http://schemas.microsoft.com/office/drawing/2014/main" id="{A8F490C1-0ABA-4964-B0AD-B74104F28518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3" name="Shape 3" descr="Texto Integral disponível">
          <a:extLst>
            <a:ext uri="{FF2B5EF4-FFF2-40B4-BE49-F238E27FC236}">
              <a16:creationId xmlns:a16="http://schemas.microsoft.com/office/drawing/2014/main" id="{4044430E-DDF6-46FB-ACDC-F770C7393648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4" name="Shape 3" descr="Texto Integral disponível">
          <a:extLst>
            <a:ext uri="{FF2B5EF4-FFF2-40B4-BE49-F238E27FC236}">
              <a16:creationId xmlns:a16="http://schemas.microsoft.com/office/drawing/2014/main" id="{80D89AEB-E14C-44B8-97A5-A609520A1FF2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5" name="Shape 3" descr="Texto Integral disponível">
          <a:extLst>
            <a:ext uri="{FF2B5EF4-FFF2-40B4-BE49-F238E27FC236}">
              <a16:creationId xmlns:a16="http://schemas.microsoft.com/office/drawing/2014/main" id="{7A00A6B3-B528-47F0-8699-36240EC02670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6" name="Shape 3" descr="Texto Integral disponível">
          <a:extLst>
            <a:ext uri="{FF2B5EF4-FFF2-40B4-BE49-F238E27FC236}">
              <a16:creationId xmlns:a16="http://schemas.microsoft.com/office/drawing/2014/main" id="{2ABB9D4F-3365-485E-8FE1-C928C867847B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7" name="Shape 3" descr="Texto Integral disponível">
          <a:extLst>
            <a:ext uri="{FF2B5EF4-FFF2-40B4-BE49-F238E27FC236}">
              <a16:creationId xmlns:a16="http://schemas.microsoft.com/office/drawing/2014/main" id="{BC7CB410-A7FA-446E-88B0-FD6ACF9C437E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8" name="Shape 3" descr="Texto Integral disponível">
          <a:extLst>
            <a:ext uri="{FF2B5EF4-FFF2-40B4-BE49-F238E27FC236}">
              <a16:creationId xmlns:a16="http://schemas.microsoft.com/office/drawing/2014/main" id="{C558909C-2422-41A3-A779-8AE1DB00DA7B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49" name="Shape 3" descr="Texto Integral disponível">
          <a:extLst>
            <a:ext uri="{FF2B5EF4-FFF2-40B4-BE49-F238E27FC236}">
              <a16:creationId xmlns:a16="http://schemas.microsoft.com/office/drawing/2014/main" id="{C1EF01EC-EB3E-4E34-8222-F39D2FFE0AFC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0" name="Shape 3" descr="Texto Integral disponível">
          <a:extLst>
            <a:ext uri="{FF2B5EF4-FFF2-40B4-BE49-F238E27FC236}">
              <a16:creationId xmlns:a16="http://schemas.microsoft.com/office/drawing/2014/main" id="{20A448C3-5DB2-4C28-8BD9-83E6EA84AB89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1" name="Shape 3" descr="Texto Integral disponível">
          <a:extLst>
            <a:ext uri="{FF2B5EF4-FFF2-40B4-BE49-F238E27FC236}">
              <a16:creationId xmlns:a16="http://schemas.microsoft.com/office/drawing/2014/main" id="{B9D1A2F5-CB1F-4CCF-904F-5FBA117409F6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2" name="Shape 3" descr="Texto Integral disponível">
          <a:extLst>
            <a:ext uri="{FF2B5EF4-FFF2-40B4-BE49-F238E27FC236}">
              <a16:creationId xmlns:a16="http://schemas.microsoft.com/office/drawing/2014/main" id="{2FBFB220-FF4D-435A-A623-4E0C6C308D4E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3" name="Shape 3" descr="Texto Integral disponível">
          <a:extLst>
            <a:ext uri="{FF2B5EF4-FFF2-40B4-BE49-F238E27FC236}">
              <a16:creationId xmlns:a16="http://schemas.microsoft.com/office/drawing/2014/main" id="{2B2FB94D-6722-4E1E-94CC-2E9D843F7F27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4" name="Shape 3" descr="Texto Integral disponível">
          <a:extLst>
            <a:ext uri="{FF2B5EF4-FFF2-40B4-BE49-F238E27FC236}">
              <a16:creationId xmlns:a16="http://schemas.microsoft.com/office/drawing/2014/main" id="{94B2414D-C722-4F9C-B7CB-4EB06DC2FBED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5" name="Shape 3" descr="Texto Integral disponível">
          <a:extLst>
            <a:ext uri="{FF2B5EF4-FFF2-40B4-BE49-F238E27FC236}">
              <a16:creationId xmlns:a16="http://schemas.microsoft.com/office/drawing/2014/main" id="{C069DE8C-045D-4E08-85B8-44A3CF60A5C2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6" name="Shape 3" descr="Texto Integral disponível">
          <a:extLst>
            <a:ext uri="{FF2B5EF4-FFF2-40B4-BE49-F238E27FC236}">
              <a16:creationId xmlns:a16="http://schemas.microsoft.com/office/drawing/2014/main" id="{2E6AB968-9806-4143-9709-F7DFCCF0763E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7" name="Shape 3" descr="Texto Integral disponível">
          <a:extLst>
            <a:ext uri="{FF2B5EF4-FFF2-40B4-BE49-F238E27FC236}">
              <a16:creationId xmlns:a16="http://schemas.microsoft.com/office/drawing/2014/main" id="{8C90C5F1-B98C-4F41-BE84-AD5F7EB4D76C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8" name="Shape 3" descr="Texto Integral disponível">
          <a:extLst>
            <a:ext uri="{FF2B5EF4-FFF2-40B4-BE49-F238E27FC236}">
              <a16:creationId xmlns:a16="http://schemas.microsoft.com/office/drawing/2014/main" id="{D657C3D6-5B4C-4DC5-81A3-B83C8B11D3AD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59" name="Shape 3" descr="Texto Integral disponível">
          <a:extLst>
            <a:ext uri="{FF2B5EF4-FFF2-40B4-BE49-F238E27FC236}">
              <a16:creationId xmlns:a16="http://schemas.microsoft.com/office/drawing/2014/main" id="{0B3C6B39-15C4-417B-B76F-D0190F215174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60" name="Shape 3" descr="Texto Integral disponível">
          <a:extLst>
            <a:ext uri="{FF2B5EF4-FFF2-40B4-BE49-F238E27FC236}">
              <a16:creationId xmlns:a16="http://schemas.microsoft.com/office/drawing/2014/main" id="{A23A698C-941A-4639-BA93-A666C0BCDD64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61" name="Shape 3" descr="Texto Integral disponível">
          <a:extLst>
            <a:ext uri="{FF2B5EF4-FFF2-40B4-BE49-F238E27FC236}">
              <a16:creationId xmlns:a16="http://schemas.microsoft.com/office/drawing/2014/main" id="{BBA5A533-9BF7-48F5-9A59-4BE7E8309E6D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62" name="Shape 3" descr="Texto Integral disponível">
          <a:extLst>
            <a:ext uri="{FF2B5EF4-FFF2-40B4-BE49-F238E27FC236}">
              <a16:creationId xmlns:a16="http://schemas.microsoft.com/office/drawing/2014/main" id="{8835CA29-F293-4ED3-96D1-8A3E0BC2761D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63" name="Shape 3" descr="Texto Integral disponível">
          <a:extLst>
            <a:ext uri="{FF2B5EF4-FFF2-40B4-BE49-F238E27FC236}">
              <a16:creationId xmlns:a16="http://schemas.microsoft.com/office/drawing/2014/main" id="{AEE52FEA-C6D4-49DD-837A-8FFE914BADB6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64" name="Shape 3" descr="Texto Integral disponível">
          <a:extLst>
            <a:ext uri="{FF2B5EF4-FFF2-40B4-BE49-F238E27FC236}">
              <a16:creationId xmlns:a16="http://schemas.microsoft.com/office/drawing/2014/main" id="{93BD13BA-C0E5-4474-B82B-96DE653F1EC6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65" name="Shape 3" descr="Texto Integral disponível">
          <a:extLst>
            <a:ext uri="{FF2B5EF4-FFF2-40B4-BE49-F238E27FC236}">
              <a16:creationId xmlns:a16="http://schemas.microsoft.com/office/drawing/2014/main" id="{9E8727D6-65A1-449E-BED4-4CF70434F9CB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04800" cy="304800"/>
    <xdr:sp macro="" textlink="">
      <xdr:nvSpPr>
        <xdr:cNvPr id="766" name="Shape 3" descr="Texto Integral disponível">
          <a:extLst>
            <a:ext uri="{FF2B5EF4-FFF2-40B4-BE49-F238E27FC236}">
              <a16:creationId xmlns:a16="http://schemas.microsoft.com/office/drawing/2014/main" id="{6255F7B3-8735-4DDF-B5F8-FDD9F3AA5745}"/>
            </a:ext>
          </a:extLst>
        </xdr:cNvPr>
        <xdr:cNvSpPr/>
      </xdr:nvSpPr>
      <xdr:spPr>
        <a:xfrm>
          <a:off x="2247089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767" name="Shape 3" descr="Texto Integral disponível">
          <a:extLst>
            <a:ext uri="{FF2B5EF4-FFF2-40B4-BE49-F238E27FC236}">
              <a16:creationId xmlns:a16="http://schemas.microsoft.com/office/drawing/2014/main" id="{00907D73-41CD-4437-B10F-6DC4FC60DE15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768" name="Shape 3" descr="Texto Integral disponível">
          <a:extLst>
            <a:ext uri="{FF2B5EF4-FFF2-40B4-BE49-F238E27FC236}">
              <a16:creationId xmlns:a16="http://schemas.microsoft.com/office/drawing/2014/main" id="{F3DE0898-A2DA-4865-B588-1A9DAA1C2A51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769" name="Shape 3" descr="Texto Integral disponível">
          <a:extLst>
            <a:ext uri="{FF2B5EF4-FFF2-40B4-BE49-F238E27FC236}">
              <a16:creationId xmlns:a16="http://schemas.microsoft.com/office/drawing/2014/main" id="{95A6BC83-3455-43A7-BF99-FD4EE24AA1FA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0" name="Shape 3" descr="Texto Integral disponível">
          <a:extLst>
            <a:ext uri="{FF2B5EF4-FFF2-40B4-BE49-F238E27FC236}">
              <a16:creationId xmlns:a16="http://schemas.microsoft.com/office/drawing/2014/main" id="{E397202C-B4BD-4390-914E-C745022A488A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1" name="Shape 3" descr="Texto Integral disponível">
          <a:extLst>
            <a:ext uri="{FF2B5EF4-FFF2-40B4-BE49-F238E27FC236}">
              <a16:creationId xmlns:a16="http://schemas.microsoft.com/office/drawing/2014/main" id="{8B59096F-E9E5-46D7-91C3-2217F0543010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2" name="Shape 3" descr="Texto Integral disponível">
          <a:extLst>
            <a:ext uri="{FF2B5EF4-FFF2-40B4-BE49-F238E27FC236}">
              <a16:creationId xmlns:a16="http://schemas.microsoft.com/office/drawing/2014/main" id="{CAB56B81-5E89-4168-82C8-D7FB2B5AAA1D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3" name="Shape 3" descr="Texto Integral disponível">
          <a:extLst>
            <a:ext uri="{FF2B5EF4-FFF2-40B4-BE49-F238E27FC236}">
              <a16:creationId xmlns:a16="http://schemas.microsoft.com/office/drawing/2014/main" id="{86E10DE1-C289-46AC-A129-084ED874959C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4" name="Shape 3" descr="Texto Integral disponível">
          <a:extLst>
            <a:ext uri="{FF2B5EF4-FFF2-40B4-BE49-F238E27FC236}">
              <a16:creationId xmlns:a16="http://schemas.microsoft.com/office/drawing/2014/main" id="{C6B12F61-7C2E-433F-B678-4EA994580D8F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5" name="Shape 3" descr="Texto Integral disponível">
          <a:extLst>
            <a:ext uri="{FF2B5EF4-FFF2-40B4-BE49-F238E27FC236}">
              <a16:creationId xmlns:a16="http://schemas.microsoft.com/office/drawing/2014/main" id="{E4D8D877-0B5C-4626-827A-9737DED88B3C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6" name="Shape 3" descr="Texto Integral disponível">
          <a:extLst>
            <a:ext uri="{FF2B5EF4-FFF2-40B4-BE49-F238E27FC236}">
              <a16:creationId xmlns:a16="http://schemas.microsoft.com/office/drawing/2014/main" id="{24CAD7DA-A6AD-46EC-811E-510CA2D49D73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7" name="Shape 3" descr="Texto Integral disponível">
          <a:extLst>
            <a:ext uri="{FF2B5EF4-FFF2-40B4-BE49-F238E27FC236}">
              <a16:creationId xmlns:a16="http://schemas.microsoft.com/office/drawing/2014/main" id="{1CEC32F8-748B-4E4C-A301-DA5ACA155D56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8" name="Shape 3" descr="Texto Integral disponível">
          <a:extLst>
            <a:ext uri="{FF2B5EF4-FFF2-40B4-BE49-F238E27FC236}">
              <a16:creationId xmlns:a16="http://schemas.microsoft.com/office/drawing/2014/main" id="{132500E4-14C5-4553-8D73-8CAB36763F2E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79" name="Shape 3" descr="Texto Integral disponível">
          <a:extLst>
            <a:ext uri="{FF2B5EF4-FFF2-40B4-BE49-F238E27FC236}">
              <a16:creationId xmlns:a16="http://schemas.microsoft.com/office/drawing/2014/main" id="{0DDD450C-34A9-44B7-8504-C60576C88964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0" name="Shape 3" descr="Texto Integral disponível">
          <a:extLst>
            <a:ext uri="{FF2B5EF4-FFF2-40B4-BE49-F238E27FC236}">
              <a16:creationId xmlns:a16="http://schemas.microsoft.com/office/drawing/2014/main" id="{967D1EF7-AA5C-4DF3-95CA-A48C5551D2B1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1" name="Shape 3" descr="Texto Integral disponível">
          <a:extLst>
            <a:ext uri="{FF2B5EF4-FFF2-40B4-BE49-F238E27FC236}">
              <a16:creationId xmlns:a16="http://schemas.microsoft.com/office/drawing/2014/main" id="{6E2296A0-6C7A-4E53-9284-AACBFA25E5E3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2" name="Shape 3" descr="Texto Integral disponível">
          <a:extLst>
            <a:ext uri="{FF2B5EF4-FFF2-40B4-BE49-F238E27FC236}">
              <a16:creationId xmlns:a16="http://schemas.microsoft.com/office/drawing/2014/main" id="{3B4E4184-1E42-44E1-A6E5-E1A64E85D50C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3" name="Shape 3" descr="Texto Integral disponível">
          <a:extLst>
            <a:ext uri="{FF2B5EF4-FFF2-40B4-BE49-F238E27FC236}">
              <a16:creationId xmlns:a16="http://schemas.microsoft.com/office/drawing/2014/main" id="{B145AEA0-814D-4B1E-BD04-E66C02954ED3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4" name="Shape 3" descr="Texto Integral disponível">
          <a:extLst>
            <a:ext uri="{FF2B5EF4-FFF2-40B4-BE49-F238E27FC236}">
              <a16:creationId xmlns:a16="http://schemas.microsoft.com/office/drawing/2014/main" id="{82CB66EB-0E9A-4842-A30C-09C815BC6A51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5" name="Shape 3" descr="Texto Integral disponível">
          <a:extLst>
            <a:ext uri="{FF2B5EF4-FFF2-40B4-BE49-F238E27FC236}">
              <a16:creationId xmlns:a16="http://schemas.microsoft.com/office/drawing/2014/main" id="{DD6EB00F-0CDD-4C9D-A851-42A9DB45FBBC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6" name="Shape 3" descr="Texto Integral disponível">
          <a:extLst>
            <a:ext uri="{FF2B5EF4-FFF2-40B4-BE49-F238E27FC236}">
              <a16:creationId xmlns:a16="http://schemas.microsoft.com/office/drawing/2014/main" id="{BC112929-58BD-4AD4-BCD7-524C0D173633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7" name="Shape 3" descr="Texto Integral disponível">
          <a:extLst>
            <a:ext uri="{FF2B5EF4-FFF2-40B4-BE49-F238E27FC236}">
              <a16:creationId xmlns:a16="http://schemas.microsoft.com/office/drawing/2014/main" id="{6515773C-F296-470F-936B-9A39DF2F7AA8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8" name="Shape 3" descr="Texto Integral disponível">
          <a:extLst>
            <a:ext uri="{FF2B5EF4-FFF2-40B4-BE49-F238E27FC236}">
              <a16:creationId xmlns:a16="http://schemas.microsoft.com/office/drawing/2014/main" id="{A2CAEA07-4A84-4BAD-A387-0EEAF695851A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89" name="Shape 3" descr="Texto Integral disponível">
          <a:extLst>
            <a:ext uri="{FF2B5EF4-FFF2-40B4-BE49-F238E27FC236}">
              <a16:creationId xmlns:a16="http://schemas.microsoft.com/office/drawing/2014/main" id="{702FC25A-C6DD-44F2-9B7C-DE84958FE70D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90" name="Shape 3" descr="Texto Integral disponível">
          <a:extLst>
            <a:ext uri="{FF2B5EF4-FFF2-40B4-BE49-F238E27FC236}">
              <a16:creationId xmlns:a16="http://schemas.microsoft.com/office/drawing/2014/main" id="{1BDC7875-A466-4E27-AEA0-58DBE824C995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91" name="Shape 3" descr="Texto Integral disponível">
          <a:extLst>
            <a:ext uri="{FF2B5EF4-FFF2-40B4-BE49-F238E27FC236}">
              <a16:creationId xmlns:a16="http://schemas.microsoft.com/office/drawing/2014/main" id="{19C1658D-F41C-4BD0-8941-86E617EE3C12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92" name="Shape 3" descr="Texto Integral disponível">
          <a:extLst>
            <a:ext uri="{FF2B5EF4-FFF2-40B4-BE49-F238E27FC236}">
              <a16:creationId xmlns:a16="http://schemas.microsoft.com/office/drawing/2014/main" id="{EBB25744-0B73-4FE3-B5A1-B202520AB486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93" name="Shape 3" descr="Texto Integral disponível">
          <a:extLst>
            <a:ext uri="{FF2B5EF4-FFF2-40B4-BE49-F238E27FC236}">
              <a16:creationId xmlns:a16="http://schemas.microsoft.com/office/drawing/2014/main" id="{AE6240E2-3F5E-46F4-81E7-033BFDBEB41C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94" name="Shape 3" descr="Texto Integral disponível">
          <a:extLst>
            <a:ext uri="{FF2B5EF4-FFF2-40B4-BE49-F238E27FC236}">
              <a16:creationId xmlns:a16="http://schemas.microsoft.com/office/drawing/2014/main" id="{03FF94A9-8B1C-4052-8049-BE2C79DB7582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597</xdr:row>
      <xdr:rowOff>0</xdr:rowOff>
    </xdr:from>
    <xdr:ext cx="304800" cy="304800"/>
    <xdr:sp macro="" textlink="">
      <xdr:nvSpPr>
        <xdr:cNvPr id="795" name="Shape 3" descr="Texto Integral disponível">
          <a:extLst>
            <a:ext uri="{FF2B5EF4-FFF2-40B4-BE49-F238E27FC236}">
              <a16:creationId xmlns:a16="http://schemas.microsoft.com/office/drawing/2014/main" id="{E174D8E2-0D9F-4C0D-B444-005FDDA610D0}"/>
            </a:ext>
          </a:extLst>
        </xdr:cNvPr>
        <xdr:cNvSpPr/>
      </xdr:nvSpPr>
      <xdr:spPr>
        <a:xfrm>
          <a:off x="5583677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96" name="Shape 3" descr="Texto Integral disponível">
          <a:extLst>
            <a:ext uri="{FF2B5EF4-FFF2-40B4-BE49-F238E27FC236}">
              <a16:creationId xmlns:a16="http://schemas.microsoft.com/office/drawing/2014/main" id="{1A31EA0C-B73D-487B-B69A-892CEAF46E5C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97" name="Shape 3" descr="Texto Integral disponível">
          <a:extLst>
            <a:ext uri="{FF2B5EF4-FFF2-40B4-BE49-F238E27FC236}">
              <a16:creationId xmlns:a16="http://schemas.microsoft.com/office/drawing/2014/main" id="{8088C1DB-D118-4645-9F64-E25897DEC366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98" name="Shape 3" descr="Texto Integral disponível">
          <a:extLst>
            <a:ext uri="{FF2B5EF4-FFF2-40B4-BE49-F238E27FC236}">
              <a16:creationId xmlns:a16="http://schemas.microsoft.com/office/drawing/2014/main" id="{40837A10-22EB-4020-9B87-CFFED8FC5C83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799" name="Shape 3" descr="Texto Integral disponível">
          <a:extLst>
            <a:ext uri="{FF2B5EF4-FFF2-40B4-BE49-F238E27FC236}">
              <a16:creationId xmlns:a16="http://schemas.microsoft.com/office/drawing/2014/main" id="{D2D82008-B2AB-49E5-8B2D-BE5CE4669B47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0" name="Shape 3" descr="Texto Integral disponível">
          <a:extLst>
            <a:ext uri="{FF2B5EF4-FFF2-40B4-BE49-F238E27FC236}">
              <a16:creationId xmlns:a16="http://schemas.microsoft.com/office/drawing/2014/main" id="{DD43860C-370D-43FC-BC4B-44DC304FFE33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1" name="Shape 3" descr="Texto Integral disponível">
          <a:extLst>
            <a:ext uri="{FF2B5EF4-FFF2-40B4-BE49-F238E27FC236}">
              <a16:creationId xmlns:a16="http://schemas.microsoft.com/office/drawing/2014/main" id="{8DBA7CD3-387F-4660-BA6C-026B84E7CFB8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2" name="Shape 3" descr="Texto Integral disponível">
          <a:extLst>
            <a:ext uri="{FF2B5EF4-FFF2-40B4-BE49-F238E27FC236}">
              <a16:creationId xmlns:a16="http://schemas.microsoft.com/office/drawing/2014/main" id="{385A7EA1-765C-4B40-9E9C-350FA2D06746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3" name="Shape 3" descr="Texto Integral disponível">
          <a:extLst>
            <a:ext uri="{FF2B5EF4-FFF2-40B4-BE49-F238E27FC236}">
              <a16:creationId xmlns:a16="http://schemas.microsoft.com/office/drawing/2014/main" id="{F6BDC6FA-B37C-4DA5-AA11-16DB6BCE2816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4" name="Shape 3" descr="Texto Integral disponível">
          <a:extLst>
            <a:ext uri="{FF2B5EF4-FFF2-40B4-BE49-F238E27FC236}">
              <a16:creationId xmlns:a16="http://schemas.microsoft.com/office/drawing/2014/main" id="{FFE5FF2D-5BD1-4311-A18F-F8E7FC27BB21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5" name="Shape 3" descr="Texto Integral disponível">
          <a:extLst>
            <a:ext uri="{FF2B5EF4-FFF2-40B4-BE49-F238E27FC236}">
              <a16:creationId xmlns:a16="http://schemas.microsoft.com/office/drawing/2014/main" id="{7B8851A6-21B1-47B9-9633-9B691E2AC89A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6" name="Shape 3" descr="Texto Integral disponível">
          <a:extLst>
            <a:ext uri="{FF2B5EF4-FFF2-40B4-BE49-F238E27FC236}">
              <a16:creationId xmlns:a16="http://schemas.microsoft.com/office/drawing/2014/main" id="{84553344-5B23-471A-849B-A6CA33EBC18D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7" name="Shape 3" descr="Texto Integral disponível">
          <a:extLst>
            <a:ext uri="{FF2B5EF4-FFF2-40B4-BE49-F238E27FC236}">
              <a16:creationId xmlns:a16="http://schemas.microsoft.com/office/drawing/2014/main" id="{955D00EC-BFDB-440E-AC3A-B9B21083C00D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8" name="Shape 3" descr="Texto Integral disponível">
          <a:extLst>
            <a:ext uri="{FF2B5EF4-FFF2-40B4-BE49-F238E27FC236}">
              <a16:creationId xmlns:a16="http://schemas.microsoft.com/office/drawing/2014/main" id="{1BC1E3E4-36A5-4D8A-8ECC-4A36B7D4C139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09" name="Shape 3" descr="Texto Integral disponível">
          <a:extLst>
            <a:ext uri="{FF2B5EF4-FFF2-40B4-BE49-F238E27FC236}">
              <a16:creationId xmlns:a16="http://schemas.microsoft.com/office/drawing/2014/main" id="{6B861B6F-0E18-454E-ACBB-7557128351BE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0" name="Shape 3" descr="Texto Integral disponível">
          <a:extLst>
            <a:ext uri="{FF2B5EF4-FFF2-40B4-BE49-F238E27FC236}">
              <a16:creationId xmlns:a16="http://schemas.microsoft.com/office/drawing/2014/main" id="{06BEE259-8ADD-47DB-8A24-251969673B1E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1" name="Shape 3" descr="Texto Integral disponível">
          <a:extLst>
            <a:ext uri="{FF2B5EF4-FFF2-40B4-BE49-F238E27FC236}">
              <a16:creationId xmlns:a16="http://schemas.microsoft.com/office/drawing/2014/main" id="{0BC803CF-EDF5-497D-AD79-0B6761B825F0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2" name="Shape 3" descr="Texto Integral disponível">
          <a:extLst>
            <a:ext uri="{FF2B5EF4-FFF2-40B4-BE49-F238E27FC236}">
              <a16:creationId xmlns:a16="http://schemas.microsoft.com/office/drawing/2014/main" id="{C994A342-C6C4-4BE4-ACF7-49E3D268684C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3" name="Shape 3" descr="Texto Integral disponível">
          <a:extLst>
            <a:ext uri="{FF2B5EF4-FFF2-40B4-BE49-F238E27FC236}">
              <a16:creationId xmlns:a16="http://schemas.microsoft.com/office/drawing/2014/main" id="{96269330-0D6B-4869-A92D-A4D130631A8E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4" name="Shape 3" descr="Texto Integral disponível">
          <a:extLst>
            <a:ext uri="{FF2B5EF4-FFF2-40B4-BE49-F238E27FC236}">
              <a16:creationId xmlns:a16="http://schemas.microsoft.com/office/drawing/2014/main" id="{71890244-E045-4100-988D-84EA1A38E54F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5" name="Shape 3" descr="Texto Integral disponível">
          <a:extLst>
            <a:ext uri="{FF2B5EF4-FFF2-40B4-BE49-F238E27FC236}">
              <a16:creationId xmlns:a16="http://schemas.microsoft.com/office/drawing/2014/main" id="{AB4C05BB-6AA3-4C81-AB97-EFAEF29DDF42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6" name="Shape 3" descr="Texto Integral disponível">
          <a:extLst>
            <a:ext uri="{FF2B5EF4-FFF2-40B4-BE49-F238E27FC236}">
              <a16:creationId xmlns:a16="http://schemas.microsoft.com/office/drawing/2014/main" id="{7332D8C1-E79C-4A09-80FC-D6DC0963CE77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7" name="Shape 3" descr="Texto Integral disponível">
          <a:extLst>
            <a:ext uri="{FF2B5EF4-FFF2-40B4-BE49-F238E27FC236}">
              <a16:creationId xmlns:a16="http://schemas.microsoft.com/office/drawing/2014/main" id="{76891EE8-DC13-4019-8930-D557C7B0DAE9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8" name="Shape 3" descr="Texto Integral disponível">
          <a:extLst>
            <a:ext uri="{FF2B5EF4-FFF2-40B4-BE49-F238E27FC236}">
              <a16:creationId xmlns:a16="http://schemas.microsoft.com/office/drawing/2014/main" id="{4472B380-AC37-48E0-995D-0D805592E736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19" name="Shape 3" descr="Texto Integral disponível">
          <a:extLst>
            <a:ext uri="{FF2B5EF4-FFF2-40B4-BE49-F238E27FC236}">
              <a16:creationId xmlns:a16="http://schemas.microsoft.com/office/drawing/2014/main" id="{17BAD4BC-10D9-4BAF-95E9-4597917F2C68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20" name="Shape 3" descr="Texto Integral disponível">
          <a:extLst>
            <a:ext uri="{FF2B5EF4-FFF2-40B4-BE49-F238E27FC236}">
              <a16:creationId xmlns:a16="http://schemas.microsoft.com/office/drawing/2014/main" id="{462F20B9-AA1E-436D-BBFB-A111AC664549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597</xdr:row>
      <xdr:rowOff>0</xdr:rowOff>
    </xdr:from>
    <xdr:ext cx="304800" cy="304800"/>
    <xdr:sp macro="" textlink="">
      <xdr:nvSpPr>
        <xdr:cNvPr id="821" name="Shape 3" descr="Texto Integral disponível">
          <a:extLst>
            <a:ext uri="{FF2B5EF4-FFF2-40B4-BE49-F238E27FC236}">
              <a16:creationId xmlns:a16="http://schemas.microsoft.com/office/drawing/2014/main" id="{25D621F4-D98C-4CD9-923E-C2862CD0EC5C}"/>
            </a:ext>
          </a:extLst>
        </xdr:cNvPr>
        <xdr:cNvSpPr/>
      </xdr:nvSpPr>
      <xdr:spPr>
        <a:xfrm>
          <a:off x="6154366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596</xdr:row>
      <xdr:rowOff>0</xdr:rowOff>
    </xdr:from>
    <xdr:ext cx="304800" cy="304800"/>
    <xdr:sp macro="" textlink="">
      <xdr:nvSpPr>
        <xdr:cNvPr id="822" name="Shape 3" descr="Texto Integral disponível">
          <a:extLst>
            <a:ext uri="{FF2B5EF4-FFF2-40B4-BE49-F238E27FC236}">
              <a16:creationId xmlns:a16="http://schemas.microsoft.com/office/drawing/2014/main" id="{5E3B1955-AB69-4938-AAA8-02D46678F128}"/>
            </a:ext>
          </a:extLst>
        </xdr:cNvPr>
        <xdr:cNvSpPr/>
      </xdr:nvSpPr>
      <xdr:spPr>
        <a:xfrm>
          <a:off x="2811294" y="63560528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596</xdr:row>
      <xdr:rowOff>0</xdr:rowOff>
    </xdr:from>
    <xdr:ext cx="304800" cy="304800"/>
    <xdr:sp macro="" textlink="">
      <xdr:nvSpPr>
        <xdr:cNvPr id="823" name="Shape 3" descr="Texto Integral disponível">
          <a:extLst>
            <a:ext uri="{FF2B5EF4-FFF2-40B4-BE49-F238E27FC236}">
              <a16:creationId xmlns:a16="http://schemas.microsoft.com/office/drawing/2014/main" id="{97E2FD76-6B6D-4790-BB9D-E7131EC46154}"/>
            </a:ext>
          </a:extLst>
        </xdr:cNvPr>
        <xdr:cNvSpPr/>
      </xdr:nvSpPr>
      <xdr:spPr>
        <a:xfrm>
          <a:off x="2811294" y="63560528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596</xdr:row>
      <xdr:rowOff>0</xdr:rowOff>
    </xdr:from>
    <xdr:ext cx="304800" cy="304800"/>
    <xdr:sp macro="" textlink="">
      <xdr:nvSpPr>
        <xdr:cNvPr id="824" name="Shape 3" descr="Texto Integral disponível">
          <a:extLst>
            <a:ext uri="{FF2B5EF4-FFF2-40B4-BE49-F238E27FC236}">
              <a16:creationId xmlns:a16="http://schemas.microsoft.com/office/drawing/2014/main" id="{3355E6C5-6DBD-4E08-8BD9-9920B80EC72C}"/>
            </a:ext>
          </a:extLst>
        </xdr:cNvPr>
        <xdr:cNvSpPr/>
      </xdr:nvSpPr>
      <xdr:spPr>
        <a:xfrm>
          <a:off x="2811294" y="63560528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825" name="Shape 3" descr="Texto Integral disponível">
          <a:extLst>
            <a:ext uri="{FF2B5EF4-FFF2-40B4-BE49-F238E27FC236}">
              <a16:creationId xmlns:a16="http://schemas.microsoft.com/office/drawing/2014/main" id="{A03749DF-0048-4EF1-B186-2A8BFE86E16C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826" name="Shape 3" descr="Texto Integral disponível">
          <a:extLst>
            <a:ext uri="{FF2B5EF4-FFF2-40B4-BE49-F238E27FC236}">
              <a16:creationId xmlns:a16="http://schemas.microsoft.com/office/drawing/2014/main" id="{EA823022-5BC3-498E-92C0-CD9D6525B7DF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827" name="Shape 3" descr="Texto Integral disponível">
          <a:extLst>
            <a:ext uri="{FF2B5EF4-FFF2-40B4-BE49-F238E27FC236}">
              <a16:creationId xmlns:a16="http://schemas.microsoft.com/office/drawing/2014/main" id="{961A8C7E-95E1-47BE-8989-F38BF161111D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828" name="Shape 3" descr="Texto Integral disponível">
          <a:extLst>
            <a:ext uri="{FF2B5EF4-FFF2-40B4-BE49-F238E27FC236}">
              <a16:creationId xmlns:a16="http://schemas.microsoft.com/office/drawing/2014/main" id="{AC68F2EB-2CAA-43B2-AC3F-AFED0FB70D1C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829" name="Shape 3" descr="Texto Integral disponível">
          <a:extLst>
            <a:ext uri="{FF2B5EF4-FFF2-40B4-BE49-F238E27FC236}">
              <a16:creationId xmlns:a16="http://schemas.microsoft.com/office/drawing/2014/main" id="{09123FB2-B8C6-4547-A28A-FDC87E89F833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597</xdr:row>
      <xdr:rowOff>0</xdr:rowOff>
    </xdr:from>
    <xdr:ext cx="304800" cy="304800"/>
    <xdr:sp macro="" textlink="">
      <xdr:nvSpPr>
        <xdr:cNvPr id="830" name="Shape 3" descr="Texto Integral disponível">
          <a:extLst>
            <a:ext uri="{FF2B5EF4-FFF2-40B4-BE49-F238E27FC236}">
              <a16:creationId xmlns:a16="http://schemas.microsoft.com/office/drawing/2014/main" id="{073B6B61-6C40-49F1-9ADE-49E9D060BC58}"/>
            </a:ext>
          </a:extLst>
        </xdr:cNvPr>
        <xdr:cNvSpPr/>
      </xdr:nvSpPr>
      <xdr:spPr>
        <a:xfrm>
          <a:off x="2811294" y="63667532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431" name="Shape 3" descr="Texto Integral disponível">
          <a:extLst>
            <a:ext uri="{FF2B5EF4-FFF2-40B4-BE49-F238E27FC236}">
              <a16:creationId xmlns:a16="http://schemas.microsoft.com/office/drawing/2014/main" id="{7A163893-A943-4DCD-B3B6-3C72D36768F2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31" name="Shape 3" descr="Texto Integral disponível">
          <a:extLst>
            <a:ext uri="{FF2B5EF4-FFF2-40B4-BE49-F238E27FC236}">
              <a16:creationId xmlns:a16="http://schemas.microsoft.com/office/drawing/2014/main" id="{46F52F61-0BB4-4404-A359-0C3E7C0B5644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32" name="Shape 3" descr="Texto Integral disponível">
          <a:extLst>
            <a:ext uri="{FF2B5EF4-FFF2-40B4-BE49-F238E27FC236}">
              <a16:creationId xmlns:a16="http://schemas.microsoft.com/office/drawing/2014/main" id="{874AF12A-0CD5-4013-895C-E0CC1D722225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33" name="Shape 3" descr="Texto Integral disponível">
          <a:extLst>
            <a:ext uri="{FF2B5EF4-FFF2-40B4-BE49-F238E27FC236}">
              <a16:creationId xmlns:a16="http://schemas.microsoft.com/office/drawing/2014/main" id="{097059D5-F1E1-4D31-A2B5-B599D68685FF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34" name="Shape 3" descr="Texto Integral disponível">
          <a:extLst>
            <a:ext uri="{FF2B5EF4-FFF2-40B4-BE49-F238E27FC236}">
              <a16:creationId xmlns:a16="http://schemas.microsoft.com/office/drawing/2014/main" id="{727B28B7-7C2E-4702-8CF2-7EC6781964AB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35" name="Shape 3" descr="Texto Integral disponível">
          <a:extLst>
            <a:ext uri="{FF2B5EF4-FFF2-40B4-BE49-F238E27FC236}">
              <a16:creationId xmlns:a16="http://schemas.microsoft.com/office/drawing/2014/main" id="{05AEB5F8-D1D1-42B4-8043-10444C25EDD6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36" name="Shape 3" descr="Texto Integral disponível">
          <a:extLst>
            <a:ext uri="{FF2B5EF4-FFF2-40B4-BE49-F238E27FC236}">
              <a16:creationId xmlns:a16="http://schemas.microsoft.com/office/drawing/2014/main" id="{D54F9ABF-44C6-4F8C-BF61-FE46E5E324AB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37" name="Shape 3" descr="Texto Integral disponível">
          <a:extLst>
            <a:ext uri="{FF2B5EF4-FFF2-40B4-BE49-F238E27FC236}">
              <a16:creationId xmlns:a16="http://schemas.microsoft.com/office/drawing/2014/main" id="{762706D5-1E98-458F-9875-351AC4C953E7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38" name="Shape 3" descr="Texto Integral disponível">
          <a:extLst>
            <a:ext uri="{FF2B5EF4-FFF2-40B4-BE49-F238E27FC236}">
              <a16:creationId xmlns:a16="http://schemas.microsoft.com/office/drawing/2014/main" id="{546AA363-6974-4E0C-B8D9-7F0266DD84E0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39" name="Shape 3" descr="Texto Integral disponível">
          <a:extLst>
            <a:ext uri="{FF2B5EF4-FFF2-40B4-BE49-F238E27FC236}">
              <a16:creationId xmlns:a16="http://schemas.microsoft.com/office/drawing/2014/main" id="{9F186E1A-CE94-4DD6-9258-1BE12050D837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40" name="Shape 3" descr="Texto Integral disponível">
          <a:extLst>
            <a:ext uri="{FF2B5EF4-FFF2-40B4-BE49-F238E27FC236}">
              <a16:creationId xmlns:a16="http://schemas.microsoft.com/office/drawing/2014/main" id="{10E888EB-7B6B-4483-A31E-E73620CB9A86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41" name="Shape 3" descr="Texto Integral disponível">
          <a:extLst>
            <a:ext uri="{FF2B5EF4-FFF2-40B4-BE49-F238E27FC236}">
              <a16:creationId xmlns:a16="http://schemas.microsoft.com/office/drawing/2014/main" id="{7DBE91FD-8CEF-4D83-8933-9848081B48E4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42" name="Shape 3" descr="Texto Integral disponível">
          <a:extLst>
            <a:ext uri="{FF2B5EF4-FFF2-40B4-BE49-F238E27FC236}">
              <a16:creationId xmlns:a16="http://schemas.microsoft.com/office/drawing/2014/main" id="{B596F3F5-A8E1-4892-802C-3D4FA85E1AE3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43" name="Shape 3" descr="Texto Integral disponível">
          <a:extLst>
            <a:ext uri="{FF2B5EF4-FFF2-40B4-BE49-F238E27FC236}">
              <a16:creationId xmlns:a16="http://schemas.microsoft.com/office/drawing/2014/main" id="{C24C82B4-4D1C-4C62-8C96-33434D3211B2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44" name="Shape 3" descr="Texto Integral disponível">
          <a:extLst>
            <a:ext uri="{FF2B5EF4-FFF2-40B4-BE49-F238E27FC236}">
              <a16:creationId xmlns:a16="http://schemas.microsoft.com/office/drawing/2014/main" id="{938F6208-B660-4B6A-AA33-8FAFF29FEEE6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45" name="Shape 3" descr="Texto Integral disponível">
          <a:extLst>
            <a:ext uri="{FF2B5EF4-FFF2-40B4-BE49-F238E27FC236}">
              <a16:creationId xmlns:a16="http://schemas.microsoft.com/office/drawing/2014/main" id="{0724593E-43F0-49A1-8691-940CB7033584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46" name="Shape 3" descr="Texto Integral disponível">
          <a:extLst>
            <a:ext uri="{FF2B5EF4-FFF2-40B4-BE49-F238E27FC236}">
              <a16:creationId xmlns:a16="http://schemas.microsoft.com/office/drawing/2014/main" id="{F1722F9E-E83A-4CAD-870D-D7C4E9F88795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847" name="Shape 3" descr="Texto Integral disponível">
          <a:extLst>
            <a:ext uri="{FF2B5EF4-FFF2-40B4-BE49-F238E27FC236}">
              <a16:creationId xmlns:a16="http://schemas.microsoft.com/office/drawing/2014/main" id="{1A6F05DB-16AF-46EA-A835-5423BD557B39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48" name="Shape 3" descr="Texto Integral disponível">
          <a:extLst>
            <a:ext uri="{FF2B5EF4-FFF2-40B4-BE49-F238E27FC236}">
              <a16:creationId xmlns:a16="http://schemas.microsoft.com/office/drawing/2014/main" id="{C9CD22DE-CB15-4FF3-8FFA-E79F7636484A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49" name="Shape 3" descr="Texto Integral disponível">
          <a:extLst>
            <a:ext uri="{FF2B5EF4-FFF2-40B4-BE49-F238E27FC236}">
              <a16:creationId xmlns:a16="http://schemas.microsoft.com/office/drawing/2014/main" id="{4C3B4885-3DC9-43A8-B636-D271D716454C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0" name="Shape 3" descr="Texto Integral disponível">
          <a:extLst>
            <a:ext uri="{FF2B5EF4-FFF2-40B4-BE49-F238E27FC236}">
              <a16:creationId xmlns:a16="http://schemas.microsoft.com/office/drawing/2014/main" id="{EB58D444-3AA6-49C9-ADD0-80728F5B4E0C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1" name="Shape 3" descr="Texto Integral disponível">
          <a:extLst>
            <a:ext uri="{FF2B5EF4-FFF2-40B4-BE49-F238E27FC236}">
              <a16:creationId xmlns:a16="http://schemas.microsoft.com/office/drawing/2014/main" id="{92CB9E2D-C71A-4A0D-B654-C21FB9C1111F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2" name="Shape 3" descr="Texto Integral disponível">
          <a:extLst>
            <a:ext uri="{FF2B5EF4-FFF2-40B4-BE49-F238E27FC236}">
              <a16:creationId xmlns:a16="http://schemas.microsoft.com/office/drawing/2014/main" id="{6542F54E-F78C-4803-A9A1-7F34F7644605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3" name="Shape 3" descr="Texto Integral disponível">
          <a:extLst>
            <a:ext uri="{FF2B5EF4-FFF2-40B4-BE49-F238E27FC236}">
              <a16:creationId xmlns:a16="http://schemas.microsoft.com/office/drawing/2014/main" id="{51A26075-DD34-4095-A442-F191652BC88B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4" name="Shape 3" descr="Texto Integral disponível">
          <a:extLst>
            <a:ext uri="{FF2B5EF4-FFF2-40B4-BE49-F238E27FC236}">
              <a16:creationId xmlns:a16="http://schemas.microsoft.com/office/drawing/2014/main" id="{DB500DC3-37EC-4105-8763-4C91F3BEE53C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5" name="Shape 3" descr="Texto Integral disponível">
          <a:extLst>
            <a:ext uri="{FF2B5EF4-FFF2-40B4-BE49-F238E27FC236}">
              <a16:creationId xmlns:a16="http://schemas.microsoft.com/office/drawing/2014/main" id="{FD52C9B8-4DC1-457F-9C9C-CE512CD98D07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6" name="Shape 3" descr="Texto Integral disponível">
          <a:extLst>
            <a:ext uri="{FF2B5EF4-FFF2-40B4-BE49-F238E27FC236}">
              <a16:creationId xmlns:a16="http://schemas.microsoft.com/office/drawing/2014/main" id="{152077C7-9AD2-4304-9425-40B5DD88A504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7" name="Shape 3" descr="Texto Integral disponível">
          <a:extLst>
            <a:ext uri="{FF2B5EF4-FFF2-40B4-BE49-F238E27FC236}">
              <a16:creationId xmlns:a16="http://schemas.microsoft.com/office/drawing/2014/main" id="{A01331E5-99A8-4B87-91F8-6851262851EC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8" name="Shape 3" descr="Texto Integral disponível">
          <a:extLst>
            <a:ext uri="{FF2B5EF4-FFF2-40B4-BE49-F238E27FC236}">
              <a16:creationId xmlns:a16="http://schemas.microsoft.com/office/drawing/2014/main" id="{D68A0B83-A9B3-4F19-9E89-186A5BCAAA9C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59" name="Shape 3" descr="Texto Integral disponível">
          <a:extLst>
            <a:ext uri="{FF2B5EF4-FFF2-40B4-BE49-F238E27FC236}">
              <a16:creationId xmlns:a16="http://schemas.microsoft.com/office/drawing/2014/main" id="{52EF456B-2C5A-4717-86A5-7A2C3653F30C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860" name="Shape 3" descr="Texto Integral disponível">
          <a:extLst>
            <a:ext uri="{FF2B5EF4-FFF2-40B4-BE49-F238E27FC236}">
              <a16:creationId xmlns:a16="http://schemas.microsoft.com/office/drawing/2014/main" id="{660C217C-E76A-4D9C-9C56-08DDDE5711E9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61" name="Shape 3" descr="Texto Integral disponível">
          <a:extLst>
            <a:ext uri="{FF2B5EF4-FFF2-40B4-BE49-F238E27FC236}">
              <a16:creationId xmlns:a16="http://schemas.microsoft.com/office/drawing/2014/main" id="{15BBF126-20DA-40ED-9816-7C4DB3CE062A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62" name="Shape 3" descr="Texto Integral disponível">
          <a:extLst>
            <a:ext uri="{FF2B5EF4-FFF2-40B4-BE49-F238E27FC236}">
              <a16:creationId xmlns:a16="http://schemas.microsoft.com/office/drawing/2014/main" id="{8D1B02A8-516A-43EF-8432-1D17AC968153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63" name="Shape 3" descr="Texto Integral disponível">
          <a:extLst>
            <a:ext uri="{FF2B5EF4-FFF2-40B4-BE49-F238E27FC236}">
              <a16:creationId xmlns:a16="http://schemas.microsoft.com/office/drawing/2014/main" id="{339086E5-E89E-48D1-926B-1A4F31C63962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64" name="Shape 3" descr="Texto Integral disponível">
          <a:extLst>
            <a:ext uri="{FF2B5EF4-FFF2-40B4-BE49-F238E27FC236}">
              <a16:creationId xmlns:a16="http://schemas.microsoft.com/office/drawing/2014/main" id="{9CC7434C-9EE1-4C6D-BF56-7A1894D0A1BE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65" name="Shape 3" descr="Texto Integral disponível">
          <a:extLst>
            <a:ext uri="{FF2B5EF4-FFF2-40B4-BE49-F238E27FC236}">
              <a16:creationId xmlns:a16="http://schemas.microsoft.com/office/drawing/2014/main" id="{38C02847-EAAD-4A9E-B707-E48CCC9A4363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66" name="Shape 3" descr="Texto Integral disponível">
          <a:extLst>
            <a:ext uri="{FF2B5EF4-FFF2-40B4-BE49-F238E27FC236}">
              <a16:creationId xmlns:a16="http://schemas.microsoft.com/office/drawing/2014/main" id="{6123FE89-C83B-41D7-9E94-834EC9940F60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67" name="Shape 3" descr="Texto Integral disponível">
          <a:extLst>
            <a:ext uri="{FF2B5EF4-FFF2-40B4-BE49-F238E27FC236}">
              <a16:creationId xmlns:a16="http://schemas.microsoft.com/office/drawing/2014/main" id="{58516762-B9AD-4161-A4DE-A700B4E4DCA0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68" name="Shape 3" descr="Texto Integral disponível">
          <a:extLst>
            <a:ext uri="{FF2B5EF4-FFF2-40B4-BE49-F238E27FC236}">
              <a16:creationId xmlns:a16="http://schemas.microsoft.com/office/drawing/2014/main" id="{38BFE759-7FAA-4CCB-B19E-F28EDB8AB508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69" name="Shape 3" descr="Texto Integral disponível">
          <a:extLst>
            <a:ext uri="{FF2B5EF4-FFF2-40B4-BE49-F238E27FC236}">
              <a16:creationId xmlns:a16="http://schemas.microsoft.com/office/drawing/2014/main" id="{755B71BD-DEF8-418C-94F7-38234D227ECA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0" name="Shape 3" descr="Texto Integral disponível">
          <a:extLst>
            <a:ext uri="{FF2B5EF4-FFF2-40B4-BE49-F238E27FC236}">
              <a16:creationId xmlns:a16="http://schemas.microsoft.com/office/drawing/2014/main" id="{BB2087E9-3280-4963-ACF9-E7E11AA913E4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1" name="Shape 3" descr="Texto Integral disponível">
          <a:extLst>
            <a:ext uri="{FF2B5EF4-FFF2-40B4-BE49-F238E27FC236}">
              <a16:creationId xmlns:a16="http://schemas.microsoft.com/office/drawing/2014/main" id="{7BD5B38A-7636-431B-8BE3-5A46610516E2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2" name="Shape 3" descr="Texto Integral disponível">
          <a:extLst>
            <a:ext uri="{FF2B5EF4-FFF2-40B4-BE49-F238E27FC236}">
              <a16:creationId xmlns:a16="http://schemas.microsoft.com/office/drawing/2014/main" id="{E6C5F3EF-1A26-44DB-B88E-82C58B764009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3" name="Shape 3" descr="Texto Integral disponível">
          <a:extLst>
            <a:ext uri="{FF2B5EF4-FFF2-40B4-BE49-F238E27FC236}">
              <a16:creationId xmlns:a16="http://schemas.microsoft.com/office/drawing/2014/main" id="{72300AC6-BA19-4D30-A347-35F6E6F940BF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4" name="Shape 3" descr="Texto Integral disponível">
          <a:extLst>
            <a:ext uri="{FF2B5EF4-FFF2-40B4-BE49-F238E27FC236}">
              <a16:creationId xmlns:a16="http://schemas.microsoft.com/office/drawing/2014/main" id="{44C46F27-196C-4339-816F-5039EFBB6767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5" name="Shape 3" descr="Texto Integral disponível">
          <a:extLst>
            <a:ext uri="{FF2B5EF4-FFF2-40B4-BE49-F238E27FC236}">
              <a16:creationId xmlns:a16="http://schemas.microsoft.com/office/drawing/2014/main" id="{7D915129-D9AF-4684-841C-966EBE5C6A49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6" name="Shape 3" descr="Texto Integral disponível">
          <a:extLst>
            <a:ext uri="{FF2B5EF4-FFF2-40B4-BE49-F238E27FC236}">
              <a16:creationId xmlns:a16="http://schemas.microsoft.com/office/drawing/2014/main" id="{16E2BDDF-08D3-420E-B3A1-6FD38E252B03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7" name="Shape 3" descr="Texto Integral disponível">
          <a:extLst>
            <a:ext uri="{FF2B5EF4-FFF2-40B4-BE49-F238E27FC236}">
              <a16:creationId xmlns:a16="http://schemas.microsoft.com/office/drawing/2014/main" id="{289E7A64-8EF6-465F-8172-63DE891F9B42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8" name="Shape 3" descr="Texto Integral disponível">
          <a:extLst>
            <a:ext uri="{FF2B5EF4-FFF2-40B4-BE49-F238E27FC236}">
              <a16:creationId xmlns:a16="http://schemas.microsoft.com/office/drawing/2014/main" id="{FE2DBE98-36C5-4D41-9F1D-0E18B5D88F2E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79" name="Shape 3" descr="Texto Integral disponível">
          <a:extLst>
            <a:ext uri="{FF2B5EF4-FFF2-40B4-BE49-F238E27FC236}">
              <a16:creationId xmlns:a16="http://schemas.microsoft.com/office/drawing/2014/main" id="{1A3B721C-F5DC-43EC-A5BE-297A2C4A8E78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80" name="Shape 3" descr="Texto Integral disponível">
          <a:extLst>
            <a:ext uri="{FF2B5EF4-FFF2-40B4-BE49-F238E27FC236}">
              <a16:creationId xmlns:a16="http://schemas.microsoft.com/office/drawing/2014/main" id="{15E47F2A-CB4B-4A6D-984B-28BAF7E69257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81" name="Shape 3" descr="Texto Integral disponível">
          <a:extLst>
            <a:ext uri="{FF2B5EF4-FFF2-40B4-BE49-F238E27FC236}">
              <a16:creationId xmlns:a16="http://schemas.microsoft.com/office/drawing/2014/main" id="{0B7342F4-A77E-44BB-A932-98778BF3E4DC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82" name="Shape 3" descr="Texto Integral disponível">
          <a:extLst>
            <a:ext uri="{FF2B5EF4-FFF2-40B4-BE49-F238E27FC236}">
              <a16:creationId xmlns:a16="http://schemas.microsoft.com/office/drawing/2014/main" id="{210598F0-C878-4962-8EE9-5568C71C3325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83" name="Shape 3" descr="Texto Integral disponível">
          <a:extLst>
            <a:ext uri="{FF2B5EF4-FFF2-40B4-BE49-F238E27FC236}">
              <a16:creationId xmlns:a16="http://schemas.microsoft.com/office/drawing/2014/main" id="{64343590-F38E-4FDE-9D03-3FC66A47B631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84" name="Shape 3" descr="Texto Integral disponível">
          <a:extLst>
            <a:ext uri="{FF2B5EF4-FFF2-40B4-BE49-F238E27FC236}">
              <a16:creationId xmlns:a16="http://schemas.microsoft.com/office/drawing/2014/main" id="{1126BC44-AC27-497D-A538-FB1106A9BB8E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85" name="Shape 3" descr="Texto Integral disponível">
          <a:extLst>
            <a:ext uri="{FF2B5EF4-FFF2-40B4-BE49-F238E27FC236}">
              <a16:creationId xmlns:a16="http://schemas.microsoft.com/office/drawing/2014/main" id="{5957287F-7D38-4969-9FE7-CE96C576D214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886" name="Shape 3" descr="Texto Integral disponível">
          <a:extLst>
            <a:ext uri="{FF2B5EF4-FFF2-40B4-BE49-F238E27FC236}">
              <a16:creationId xmlns:a16="http://schemas.microsoft.com/office/drawing/2014/main" id="{3BBB406A-5200-49D3-8C89-3F75770D46DA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87" name="Shape 3" descr="Texto Integral disponível">
          <a:extLst>
            <a:ext uri="{FF2B5EF4-FFF2-40B4-BE49-F238E27FC236}">
              <a16:creationId xmlns:a16="http://schemas.microsoft.com/office/drawing/2014/main" id="{5A5C2EBF-3E0D-4A66-B68D-CA7FBB3811BB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88" name="Shape 3" descr="Texto Integral disponível">
          <a:extLst>
            <a:ext uri="{FF2B5EF4-FFF2-40B4-BE49-F238E27FC236}">
              <a16:creationId xmlns:a16="http://schemas.microsoft.com/office/drawing/2014/main" id="{056A37D4-2828-4403-849A-4F8A81F1BB12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89" name="Shape 3" descr="Texto Integral disponível">
          <a:extLst>
            <a:ext uri="{FF2B5EF4-FFF2-40B4-BE49-F238E27FC236}">
              <a16:creationId xmlns:a16="http://schemas.microsoft.com/office/drawing/2014/main" id="{5A09C6E4-701B-49AD-8D84-67D121F0BAA8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0" name="Shape 3" descr="Texto Integral disponível">
          <a:extLst>
            <a:ext uri="{FF2B5EF4-FFF2-40B4-BE49-F238E27FC236}">
              <a16:creationId xmlns:a16="http://schemas.microsoft.com/office/drawing/2014/main" id="{06A47EE2-441F-43EB-ACE6-1D24DDE1BB21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1" name="Shape 3" descr="Texto Integral disponível">
          <a:extLst>
            <a:ext uri="{FF2B5EF4-FFF2-40B4-BE49-F238E27FC236}">
              <a16:creationId xmlns:a16="http://schemas.microsoft.com/office/drawing/2014/main" id="{E0DBC1CF-2ADB-4D5F-BFEA-BA84FFD09906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2" name="Shape 3" descr="Texto Integral disponível">
          <a:extLst>
            <a:ext uri="{FF2B5EF4-FFF2-40B4-BE49-F238E27FC236}">
              <a16:creationId xmlns:a16="http://schemas.microsoft.com/office/drawing/2014/main" id="{81B2DC18-17D0-4144-BC89-E57370028087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3" name="Shape 3" descr="Texto Integral disponível">
          <a:extLst>
            <a:ext uri="{FF2B5EF4-FFF2-40B4-BE49-F238E27FC236}">
              <a16:creationId xmlns:a16="http://schemas.microsoft.com/office/drawing/2014/main" id="{D523029C-7E9C-431F-8205-57783E8398D2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4" name="Shape 3" descr="Texto Integral disponível">
          <a:extLst>
            <a:ext uri="{FF2B5EF4-FFF2-40B4-BE49-F238E27FC236}">
              <a16:creationId xmlns:a16="http://schemas.microsoft.com/office/drawing/2014/main" id="{8BD5AE85-D519-4063-8946-8F2485353CFF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5" name="Shape 3" descr="Texto Integral disponível">
          <a:extLst>
            <a:ext uri="{FF2B5EF4-FFF2-40B4-BE49-F238E27FC236}">
              <a16:creationId xmlns:a16="http://schemas.microsoft.com/office/drawing/2014/main" id="{197E3826-5286-4DE3-A3E3-0B57EDA77445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6" name="Shape 3" descr="Texto Integral disponível">
          <a:extLst>
            <a:ext uri="{FF2B5EF4-FFF2-40B4-BE49-F238E27FC236}">
              <a16:creationId xmlns:a16="http://schemas.microsoft.com/office/drawing/2014/main" id="{10BD564E-432A-43E1-A8F7-C8E9E75EF0AF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7" name="Shape 3" descr="Texto Integral disponível">
          <a:extLst>
            <a:ext uri="{FF2B5EF4-FFF2-40B4-BE49-F238E27FC236}">
              <a16:creationId xmlns:a16="http://schemas.microsoft.com/office/drawing/2014/main" id="{5DE55B3F-974E-4133-99B3-340FB1F91D81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8" name="Shape 3" descr="Texto Integral disponível">
          <a:extLst>
            <a:ext uri="{FF2B5EF4-FFF2-40B4-BE49-F238E27FC236}">
              <a16:creationId xmlns:a16="http://schemas.microsoft.com/office/drawing/2014/main" id="{AE8238CF-2499-4214-8B06-92A1CE5D864D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899" name="Shape 3" descr="Texto Integral disponível">
          <a:extLst>
            <a:ext uri="{FF2B5EF4-FFF2-40B4-BE49-F238E27FC236}">
              <a16:creationId xmlns:a16="http://schemas.microsoft.com/office/drawing/2014/main" id="{10D15F67-90CE-463C-BC74-59A4078C0A04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0" name="Shape 3" descr="Texto Integral disponível">
          <a:extLst>
            <a:ext uri="{FF2B5EF4-FFF2-40B4-BE49-F238E27FC236}">
              <a16:creationId xmlns:a16="http://schemas.microsoft.com/office/drawing/2014/main" id="{72CB508F-71FE-4A56-B3F7-DE47BDA7D15C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1" name="Shape 3" descr="Texto Integral disponível">
          <a:extLst>
            <a:ext uri="{FF2B5EF4-FFF2-40B4-BE49-F238E27FC236}">
              <a16:creationId xmlns:a16="http://schemas.microsoft.com/office/drawing/2014/main" id="{F1E1AC14-A179-40CC-BD44-2317CAA54EC9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2" name="Shape 3" descr="Texto Integral disponível">
          <a:extLst>
            <a:ext uri="{FF2B5EF4-FFF2-40B4-BE49-F238E27FC236}">
              <a16:creationId xmlns:a16="http://schemas.microsoft.com/office/drawing/2014/main" id="{B44C126B-E9C0-4BB3-B047-51093304E883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3" name="Shape 3" descr="Texto Integral disponível">
          <a:extLst>
            <a:ext uri="{FF2B5EF4-FFF2-40B4-BE49-F238E27FC236}">
              <a16:creationId xmlns:a16="http://schemas.microsoft.com/office/drawing/2014/main" id="{0560247E-1FCB-4542-99C9-450AB94967B8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4" name="Shape 3" descr="Texto Integral disponível">
          <a:extLst>
            <a:ext uri="{FF2B5EF4-FFF2-40B4-BE49-F238E27FC236}">
              <a16:creationId xmlns:a16="http://schemas.microsoft.com/office/drawing/2014/main" id="{D8B9A873-53C6-43CA-A3E4-8CDEDD8C25EA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5" name="Shape 3" descr="Texto Integral disponível">
          <a:extLst>
            <a:ext uri="{FF2B5EF4-FFF2-40B4-BE49-F238E27FC236}">
              <a16:creationId xmlns:a16="http://schemas.microsoft.com/office/drawing/2014/main" id="{99878779-3941-4795-AE79-88B89574F45B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6" name="Shape 3" descr="Texto Integral disponível">
          <a:extLst>
            <a:ext uri="{FF2B5EF4-FFF2-40B4-BE49-F238E27FC236}">
              <a16:creationId xmlns:a16="http://schemas.microsoft.com/office/drawing/2014/main" id="{0A525650-C6B5-4F55-91FC-536AF57E0F6C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7" name="Shape 3" descr="Texto Integral disponível">
          <a:extLst>
            <a:ext uri="{FF2B5EF4-FFF2-40B4-BE49-F238E27FC236}">
              <a16:creationId xmlns:a16="http://schemas.microsoft.com/office/drawing/2014/main" id="{DC4945AD-F1D4-4CDE-AC0C-7C9B88B8FA84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8" name="Shape 3" descr="Texto Integral disponível">
          <a:extLst>
            <a:ext uri="{FF2B5EF4-FFF2-40B4-BE49-F238E27FC236}">
              <a16:creationId xmlns:a16="http://schemas.microsoft.com/office/drawing/2014/main" id="{8AD4BA0F-468F-44C4-AC18-82FCC3FE7C93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09" name="Shape 3" descr="Texto Integral disponível">
          <a:extLst>
            <a:ext uri="{FF2B5EF4-FFF2-40B4-BE49-F238E27FC236}">
              <a16:creationId xmlns:a16="http://schemas.microsoft.com/office/drawing/2014/main" id="{222CFA8E-3BF1-4BCC-BEBA-31CA4CDCC23D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10" name="Shape 3" descr="Texto Integral disponível">
          <a:extLst>
            <a:ext uri="{FF2B5EF4-FFF2-40B4-BE49-F238E27FC236}">
              <a16:creationId xmlns:a16="http://schemas.microsoft.com/office/drawing/2014/main" id="{824B4A15-0EAD-4F61-AA3B-3890FC04707C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11" name="Shape 3" descr="Texto Integral disponível">
          <a:extLst>
            <a:ext uri="{FF2B5EF4-FFF2-40B4-BE49-F238E27FC236}">
              <a16:creationId xmlns:a16="http://schemas.microsoft.com/office/drawing/2014/main" id="{A92C51C8-8A16-40F5-BDA4-E7F7AC6E0AEE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912" name="Shape 3" descr="Texto Integral disponível">
          <a:extLst>
            <a:ext uri="{FF2B5EF4-FFF2-40B4-BE49-F238E27FC236}">
              <a16:creationId xmlns:a16="http://schemas.microsoft.com/office/drawing/2014/main" id="{A65AD78E-F4A5-4217-81AF-6358FDD91919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13" name="Shape 3" descr="Texto Integral disponível">
          <a:extLst>
            <a:ext uri="{FF2B5EF4-FFF2-40B4-BE49-F238E27FC236}">
              <a16:creationId xmlns:a16="http://schemas.microsoft.com/office/drawing/2014/main" id="{7FF5952D-9797-470B-85C5-83E75294B81F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14" name="Shape 3" descr="Texto Integral disponível">
          <a:extLst>
            <a:ext uri="{FF2B5EF4-FFF2-40B4-BE49-F238E27FC236}">
              <a16:creationId xmlns:a16="http://schemas.microsoft.com/office/drawing/2014/main" id="{EE6F9813-E2F9-4F7B-8EF9-41ACBFBFFCB3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15" name="Shape 3" descr="Texto Integral disponível">
          <a:extLst>
            <a:ext uri="{FF2B5EF4-FFF2-40B4-BE49-F238E27FC236}">
              <a16:creationId xmlns:a16="http://schemas.microsoft.com/office/drawing/2014/main" id="{D9A98A70-036D-459F-AE2E-6D5263A82497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16" name="Shape 3" descr="Texto Integral disponível">
          <a:extLst>
            <a:ext uri="{FF2B5EF4-FFF2-40B4-BE49-F238E27FC236}">
              <a16:creationId xmlns:a16="http://schemas.microsoft.com/office/drawing/2014/main" id="{FA0FD232-AFCD-4F44-BB92-4D1780406ADC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17" name="Shape 3" descr="Texto Integral disponível">
          <a:extLst>
            <a:ext uri="{FF2B5EF4-FFF2-40B4-BE49-F238E27FC236}">
              <a16:creationId xmlns:a16="http://schemas.microsoft.com/office/drawing/2014/main" id="{FAD8E1A4-FEEA-4A41-8168-8FF96BE25BE5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18" name="Shape 3" descr="Texto Integral disponível">
          <a:extLst>
            <a:ext uri="{FF2B5EF4-FFF2-40B4-BE49-F238E27FC236}">
              <a16:creationId xmlns:a16="http://schemas.microsoft.com/office/drawing/2014/main" id="{26F34703-BFFD-4268-9992-47EB9CDC9CC6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19" name="Shape 3" descr="Texto Integral disponível">
          <a:extLst>
            <a:ext uri="{FF2B5EF4-FFF2-40B4-BE49-F238E27FC236}">
              <a16:creationId xmlns:a16="http://schemas.microsoft.com/office/drawing/2014/main" id="{13270DFD-CEED-48C4-BE28-B1F858C38482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20" name="Shape 3" descr="Texto Integral disponível">
          <a:extLst>
            <a:ext uri="{FF2B5EF4-FFF2-40B4-BE49-F238E27FC236}">
              <a16:creationId xmlns:a16="http://schemas.microsoft.com/office/drawing/2014/main" id="{C1693B59-3CB1-4775-9872-B2E4A03BEFAC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21" name="Shape 3" descr="Texto Integral disponível">
          <a:extLst>
            <a:ext uri="{FF2B5EF4-FFF2-40B4-BE49-F238E27FC236}">
              <a16:creationId xmlns:a16="http://schemas.microsoft.com/office/drawing/2014/main" id="{797162F9-DAA8-476F-B863-6BC149028BA1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22" name="Shape 3" descr="Texto Integral disponível">
          <a:extLst>
            <a:ext uri="{FF2B5EF4-FFF2-40B4-BE49-F238E27FC236}">
              <a16:creationId xmlns:a16="http://schemas.microsoft.com/office/drawing/2014/main" id="{6B3B60FF-3FB7-4B30-9AD3-EA5F21DE777D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23" name="Shape 3" descr="Texto Integral disponível">
          <a:extLst>
            <a:ext uri="{FF2B5EF4-FFF2-40B4-BE49-F238E27FC236}">
              <a16:creationId xmlns:a16="http://schemas.microsoft.com/office/drawing/2014/main" id="{B07DB0FA-CE68-4997-B281-B65E95EA33D7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24" name="Shape 3" descr="Texto Integral disponível">
          <a:extLst>
            <a:ext uri="{FF2B5EF4-FFF2-40B4-BE49-F238E27FC236}">
              <a16:creationId xmlns:a16="http://schemas.microsoft.com/office/drawing/2014/main" id="{657124A8-2F7F-4A3B-A0F0-ED3CA3FCB258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25" name="Shape 3" descr="Texto Integral disponível">
          <a:extLst>
            <a:ext uri="{FF2B5EF4-FFF2-40B4-BE49-F238E27FC236}">
              <a16:creationId xmlns:a16="http://schemas.microsoft.com/office/drawing/2014/main" id="{4B18CFA6-97F6-444D-A90A-C891B8DAF631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04800" cy="304800"/>
    <xdr:sp macro="" textlink="">
      <xdr:nvSpPr>
        <xdr:cNvPr id="926" name="Shape 3" descr="Texto Integral disponível">
          <a:extLst>
            <a:ext uri="{FF2B5EF4-FFF2-40B4-BE49-F238E27FC236}">
              <a16:creationId xmlns:a16="http://schemas.microsoft.com/office/drawing/2014/main" id="{C88072BA-9C68-4D69-8B43-82FAD4FD2A00}"/>
            </a:ext>
          </a:extLst>
        </xdr:cNvPr>
        <xdr:cNvSpPr/>
      </xdr:nvSpPr>
      <xdr:spPr>
        <a:xfrm>
          <a:off x="2251166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600</xdr:row>
      <xdr:rowOff>0</xdr:rowOff>
    </xdr:from>
    <xdr:ext cx="304800" cy="304800"/>
    <xdr:sp macro="" textlink="">
      <xdr:nvSpPr>
        <xdr:cNvPr id="927" name="Shape 3" descr="Texto Integral disponível">
          <a:extLst>
            <a:ext uri="{FF2B5EF4-FFF2-40B4-BE49-F238E27FC236}">
              <a16:creationId xmlns:a16="http://schemas.microsoft.com/office/drawing/2014/main" id="{0930D139-3533-49E2-BD6E-C127B656229D}"/>
            </a:ext>
          </a:extLst>
        </xdr:cNvPr>
        <xdr:cNvSpPr/>
      </xdr:nvSpPr>
      <xdr:spPr>
        <a:xfrm>
          <a:off x="281722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600</xdr:row>
      <xdr:rowOff>0</xdr:rowOff>
    </xdr:from>
    <xdr:ext cx="304800" cy="304800"/>
    <xdr:sp macro="" textlink="">
      <xdr:nvSpPr>
        <xdr:cNvPr id="928" name="Shape 3" descr="Texto Integral disponível">
          <a:extLst>
            <a:ext uri="{FF2B5EF4-FFF2-40B4-BE49-F238E27FC236}">
              <a16:creationId xmlns:a16="http://schemas.microsoft.com/office/drawing/2014/main" id="{DB9363CB-ABE0-480D-A589-3C0B0E8BBBA7}"/>
            </a:ext>
          </a:extLst>
        </xdr:cNvPr>
        <xdr:cNvSpPr/>
      </xdr:nvSpPr>
      <xdr:spPr>
        <a:xfrm>
          <a:off x="281722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600</xdr:row>
      <xdr:rowOff>0</xdr:rowOff>
    </xdr:from>
    <xdr:ext cx="304800" cy="304800"/>
    <xdr:sp macro="" textlink="">
      <xdr:nvSpPr>
        <xdr:cNvPr id="929" name="Shape 3" descr="Texto Integral disponível">
          <a:extLst>
            <a:ext uri="{FF2B5EF4-FFF2-40B4-BE49-F238E27FC236}">
              <a16:creationId xmlns:a16="http://schemas.microsoft.com/office/drawing/2014/main" id="{06E43944-3CCA-4578-8FAB-85A54D91979C}"/>
            </a:ext>
          </a:extLst>
        </xdr:cNvPr>
        <xdr:cNvSpPr/>
      </xdr:nvSpPr>
      <xdr:spPr>
        <a:xfrm>
          <a:off x="281722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6485</xdr:colOff>
      <xdr:row>603</xdr:row>
      <xdr:rowOff>74578</xdr:rowOff>
    </xdr:from>
    <xdr:ext cx="304800" cy="304800"/>
    <xdr:sp macro="" textlink="">
      <xdr:nvSpPr>
        <xdr:cNvPr id="930" name="Shape 3" descr="Texto Integral disponível">
          <a:extLst>
            <a:ext uri="{FF2B5EF4-FFF2-40B4-BE49-F238E27FC236}">
              <a16:creationId xmlns:a16="http://schemas.microsoft.com/office/drawing/2014/main" id="{2DB55366-767A-4397-91BF-CE6B6CE600A6}"/>
            </a:ext>
          </a:extLst>
        </xdr:cNvPr>
        <xdr:cNvSpPr/>
      </xdr:nvSpPr>
      <xdr:spPr>
        <a:xfrm>
          <a:off x="2823708" y="6495343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31" name="Shape 3" descr="Texto Integral disponível">
          <a:extLst>
            <a:ext uri="{FF2B5EF4-FFF2-40B4-BE49-F238E27FC236}">
              <a16:creationId xmlns:a16="http://schemas.microsoft.com/office/drawing/2014/main" id="{D6A87FE8-A554-462F-8FFA-D11824C5111B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32" name="Shape 3" descr="Texto Integral disponível">
          <a:extLst>
            <a:ext uri="{FF2B5EF4-FFF2-40B4-BE49-F238E27FC236}">
              <a16:creationId xmlns:a16="http://schemas.microsoft.com/office/drawing/2014/main" id="{CA955893-71B9-46B8-8C1A-546A20F46D81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33" name="Shape 3" descr="Texto Integral disponível">
          <a:extLst>
            <a:ext uri="{FF2B5EF4-FFF2-40B4-BE49-F238E27FC236}">
              <a16:creationId xmlns:a16="http://schemas.microsoft.com/office/drawing/2014/main" id="{C2B72302-9666-49E8-AF1D-E170E5443944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34" name="Shape 3" descr="Texto Integral disponível">
          <a:extLst>
            <a:ext uri="{FF2B5EF4-FFF2-40B4-BE49-F238E27FC236}">
              <a16:creationId xmlns:a16="http://schemas.microsoft.com/office/drawing/2014/main" id="{AC6D5721-56D4-4C3D-B4F7-7554F7678735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35" name="Shape 3" descr="Texto Integral disponível">
          <a:extLst>
            <a:ext uri="{FF2B5EF4-FFF2-40B4-BE49-F238E27FC236}">
              <a16:creationId xmlns:a16="http://schemas.microsoft.com/office/drawing/2014/main" id="{1AE38AB0-3EA5-4075-B479-76EA4131F4AE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36" name="Shape 3" descr="Texto Integral disponível">
          <a:extLst>
            <a:ext uri="{FF2B5EF4-FFF2-40B4-BE49-F238E27FC236}">
              <a16:creationId xmlns:a16="http://schemas.microsoft.com/office/drawing/2014/main" id="{897D3F45-C620-4C7C-B68F-F33143E70F32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37" name="Shape 3" descr="Texto Integral disponível">
          <a:extLst>
            <a:ext uri="{FF2B5EF4-FFF2-40B4-BE49-F238E27FC236}">
              <a16:creationId xmlns:a16="http://schemas.microsoft.com/office/drawing/2014/main" id="{290396EC-8C50-43A8-862A-2504AEE6CC17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38" name="Shape 3" descr="Texto Integral disponível">
          <a:extLst>
            <a:ext uri="{FF2B5EF4-FFF2-40B4-BE49-F238E27FC236}">
              <a16:creationId xmlns:a16="http://schemas.microsoft.com/office/drawing/2014/main" id="{489CBA9A-E988-4F28-9DCB-9714A300BEC8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39" name="Shape 3" descr="Texto Integral disponível">
          <a:extLst>
            <a:ext uri="{FF2B5EF4-FFF2-40B4-BE49-F238E27FC236}">
              <a16:creationId xmlns:a16="http://schemas.microsoft.com/office/drawing/2014/main" id="{C030ABB4-7E2C-4E4D-89EE-BBF9706CC55C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0" name="Shape 3" descr="Texto Integral disponível">
          <a:extLst>
            <a:ext uri="{FF2B5EF4-FFF2-40B4-BE49-F238E27FC236}">
              <a16:creationId xmlns:a16="http://schemas.microsoft.com/office/drawing/2014/main" id="{7696798C-0137-4819-BB87-76D1DD42E63E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1" name="Shape 3" descr="Texto Integral disponível">
          <a:extLst>
            <a:ext uri="{FF2B5EF4-FFF2-40B4-BE49-F238E27FC236}">
              <a16:creationId xmlns:a16="http://schemas.microsoft.com/office/drawing/2014/main" id="{B3E9690F-3495-476D-A5C7-1DDFFDCBF268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2" name="Shape 3" descr="Texto Integral disponível">
          <a:extLst>
            <a:ext uri="{FF2B5EF4-FFF2-40B4-BE49-F238E27FC236}">
              <a16:creationId xmlns:a16="http://schemas.microsoft.com/office/drawing/2014/main" id="{1673A1DA-8238-4B48-9D04-DE5054B6E9C3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3" name="Shape 3" descr="Texto Integral disponível">
          <a:extLst>
            <a:ext uri="{FF2B5EF4-FFF2-40B4-BE49-F238E27FC236}">
              <a16:creationId xmlns:a16="http://schemas.microsoft.com/office/drawing/2014/main" id="{9FD3C6E7-7E33-45AC-8376-06464DBA9A44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4" name="Shape 3" descr="Texto Integral disponível">
          <a:extLst>
            <a:ext uri="{FF2B5EF4-FFF2-40B4-BE49-F238E27FC236}">
              <a16:creationId xmlns:a16="http://schemas.microsoft.com/office/drawing/2014/main" id="{F370C872-1699-435E-B1FF-E997569F4AC5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5" name="Shape 3" descr="Texto Integral disponível">
          <a:extLst>
            <a:ext uri="{FF2B5EF4-FFF2-40B4-BE49-F238E27FC236}">
              <a16:creationId xmlns:a16="http://schemas.microsoft.com/office/drawing/2014/main" id="{04522ABF-6896-42A0-A520-D3F1B7F5E2EA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6" name="Shape 3" descr="Texto Integral disponível">
          <a:extLst>
            <a:ext uri="{FF2B5EF4-FFF2-40B4-BE49-F238E27FC236}">
              <a16:creationId xmlns:a16="http://schemas.microsoft.com/office/drawing/2014/main" id="{2862D485-0977-4854-A2CA-5C776263CB78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7" name="Shape 3" descr="Texto Integral disponível">
          <a:extLst>
            <a:ext uri="{FF2B5EF4-FFF2-40B4-BE49-F238E27FC236}">
              <a16:creationId xmlns:a16="http://schemas.microsoft.com/office/drawing/2014/main" id="{99585C02-6DCF-41EB-BDFB-66799695594F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8" name="Shape 3" descr="Texto Integral disponível">
          <a:extLst>
            <a:ext uri="{FF2B5EF4-FFF2-40B4-BE49-F238E27FC236}">
              <a16:creationId xmlns:a16="http://schemas.microsoft.com/office/drawing/2014/main" id="{7C9D751C-6DE6-40CA-B425-AF3481BA52C0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49" name="Shape 3" descr="Texto Integral disponível">
          <a:extLst>
            <a:ext uri="{FF2B5EF4-FFF2-40B4-BE49-F238E27FC236}">
              <a16:creationId xmlns:a16="http://schemas.microsoft.com/office/drawing/2014/main" id="{B351D1EF-3877-4964-A7EF-5014A97B67CA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50" name="Shape 3" descr="Texto Integral disponível">
          <a:extLst>
            <a:ext uri="{FF2B5EF4-FFF2-40B4-BE49-F238E27FC236}">
              <a16:creationId xmlns:a16="http://schemas.microsoft.com/office/drawing/2014/main" id="{ECCDB117-472C-451A-AA4C-63D77A94BFD0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51" name="Shape 3" descr="Texto Integral disponível">
          <a:extLst>
            <a:ext uri="{FF2B5EF4-FFF2-40B4-BE49-F238E27FC236}">
              <a16:creationId xmlns:a16="http://schemas.microsoft.com/office/drawing/2014/main" id="{3AB6C336-967A-41CD-822F-8CA144DA7602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52" name="Shape 3" descr="Texto Integral disponível">
          <a:extLst>
            <a:ext uri="{FF2B5EF4-FFF2-40B4-BE49-F238E27FC236}">
              <a16:creationId xmlns:a16="http://schemas.microsoft.com/office/drawing/2014/main" id="{788249C6-F5FF-42B4-9A48-D457EC2EA5CB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53" name="Shape 3" descr="Texto Integral disponível">
          <a:extLst>
            <a:ext uri="{FF2B5EF4-FFF2-40B4-BE49-F238E27FC236}">
              <a16:creationId xmlns:a16="http://schemas.microsoft.com/office/drawing/2014/main" id="{CF7DE572-4513-4BCD-8924-9E52E43E4D44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54" name="Shape 3" descr="Texto Integral disponível">
          <a:extLst>
            <a:ext uri="{FF2B5EF4-FFF2-40B4-BE49-F238E27FC236}">
              <a16:creationId xmlns:a16="http://schemas.microsoft.com/office/drawing/2014/main" id="{B31C21C5-D3B4-4CEC-BD10-B0DC739C51C6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55" name="Shape 3" descr="Texto Integral disponível">
          <a:extLst>
            <a:ext uri="{FF2B5EF4-FFF2-40B4-BE49-F238E27FC236}">
              <a16:creationId xmlns:a16="http://schemas.microsoft.com/office/drawing/2014/main" id="{D82E46AD-0933-4370-BD43-FC3BA6B9458F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600</xdr:row>
      <xdr:rowOff>0</xdr:rowOff>
    </xdr:from>
    <xdr:ext cx="304800" cy="304800"/>
    <xdr:sp macro="" textlink="">
      <xdr:nvSpPr>
        <xdr:cNvPr id="956" name="Shape 3" descr="Texto Integral disponível">
          <a:extLst>
            <a:ext uri="{FF2B5EF4-FFF2-40B4-BE49-F238E27FC236}">
              <a16:creationId xmlns:a16="http://schemas.microsoft.com/office/drawing/2014/main" id="{A718FBC0-DCAB-47C5-AAC1-2B2A5F49C09C}"/>
            </a:ext>
          </a:extLst>
        </xdr:cNvPr>
        <xdr:cNvSpPr/>
      </xdr:nvSpPr>
      <xdr:spPr>
        <a:xfrm>
          <a:off x="5590903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57" name="Shape 3" descr="Texto Integral disponível">
          <a:extLst>
            <a:ext uri="{FF2B5EF4-FFF2-40B4-BE49-F238E27FC236}">
              <a16:creationId xmlns:a16="http://schemas.microsoft.com/office/drawing/2014/main" id="{77EDEE84-3095-4F6A-84BC-34CF3EDD25CF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58" name="Shape 3" descr="Texto Integral disponível">
          <a:extLst>
            <a:ext uri="{FF2B5EF4-FFF2-40B4-BE49-F238E27FC236}">
              <a16:creationId xmlns:a16="http://schemas.microsoft.com/office/drawing/2014/main" id="{5400508F-5DA6-4EEA-902F-F891A657A7EF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59" name="Shape 3" descr="Texto Integral disponível">
          <a:extLst>
            <a:ext uri="{FF2B5EF4-FFF2-40B4-BE49-F238E27FC236}">
              <a16:creationId xmlns:a16="http://schemas.microsoft.com/office/drawing/2014/main" id="{850064DF-7C75-41A2-AE88-AD059A2CB6C4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0" name="Shape 3" descr="Texto Integral disponível">
          <a:extLst>
            <a:ext uri="{FF2B5EF4-FFF2-40B4-BE49-F238E27FC236}">
              <a16:creationId xmlns:a16="http://schemas.microsoft.com/office/drawing/2014/main" id="{E9AFF51F-446A-4DBE-A6E9-085DF8F888ED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1" name="Shape 3" descr="Texto Integral disponível">
          <a:extLst>
            <a:ext uri="{FF2B5EF4-FFF2-40B4-BE49-F238E27FC236}">
              <a16:creationId xmlns:a16="http://schemas.microsoft.com/office/drawing/2014/main" id="{163FC031-AFB3-439B-84F2-BE7AA00FD38A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2" name="Shape 3" descr="Texto Integral disponível">
          <a:extLst>
            <a:ext uri="{FF2B5EF4-FFF2-40B4-BE49-F238E27FC236}">
              <a16:creationId xmlns:a16="http://schemas.microsoft.com/office/drawing/2014/main" id="{15906508-5780-4BB6-8436-A9A9669E6D79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3" name="Shape 3" descr="Texto Integral disponível">
          <a:extLst>
            <a:ext uri="{FF2B5EF4-FFF2-40B4-BE49-F238E27FC236}">
              <a16:creationId xmlns:a16="http://schemas.microsoft.com/office/drawing/2014/main" id="{3023D7F4-4206-40AB-A11C-9B72EF5BDBF1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4" name="Shape 3" descr="Texto Integral disponível">
          <a:extLst>
            <a:ext uri="{FF2B5EF4-FFF2-40B4-BE49-F238E27FC236}">
              <a16:creationId xmlns:a16="http://schemas.microsoft.com/office/drawing/2014/main" id="{B65DDF81-B348-4B18-A0F9-7611DA32785E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5" name="Shape 3" descr="Texto Integral disponível">
          <a:extLst>
            <a:ext uri="{FF2B5EF4-FFF2-40B4-BE49-F238E27FC236}">
              <a16:creationId xmlns:a16="http://schemas.microsoft.com/office/drawing/2014/main" id="{28962150-8C4A-4BCB-AD04-1FCDD058A131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6" name="Shape 3" descr="Texto Integral disponível">
          <a:extLst>
            <a:ext uri="{FF2B5EF4-FFF2-40B4-BE49-F238E27FC236}">
              <a16:creationId xmlns:a16="http://schemas.microsoft.com/office/drawing/2014/main" id="{DB664D14-EC74-474D-9CF2-48EDEFA11B83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7" name="Shape 3" descr="Texto Integral disponível">
          <a:extLst>
            <a:ext uri="{FF2B5EF4-FFF2-40B4-BE49-F238E27FC236}">
              <a16:creationId xmlns:a16="http://schemas.microsoft.com/office/drawing/2014/main" id="{C1C55EC5-292C-467D-B48C-31EEBBFB6868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8" name="Shape 3" descr="Texto Integral disponível">
          <a:extLst>
            <a:ext uri="{FF2B5EF4-FFF2-40B4-BE49-F238E27FC236}">
              <a16:creationId xmlns:a16="http://schemas.microsoft.com/office/drawing/2014/main" id="{C736F7EA-C93E-4F31-8D58-901A9502C2C5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69" name="Shape 3" descr="Texto Integral disponível">
          <a:extLst>
            <a:ext uri="{FF2B5EF4-FFF2-40B4-BE49-F238E27FC236}">
              <a16:creationId xmlns:a16="http://schemas.microsoft.com/office/drawing/2014/main" id="{85AF2470-9016-495E-90B8-579818942D37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0" name="Shape 3" descr="Texto Integral disponível">
          <a:extLst>
            <a:ext uri="{FF2B5EF4-FFF2-40B4-BE49-F238E27FC236}">
              <a16:creationId xmlns:a16="http://schemas.microsoft.com/office/drawing/2014/main" id="{457C7F9D-B4C3-4C21-9796-D4D1E97255A0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1" name="Shape 3" descr="Texto Integral disponível">
          <a:extLst>
            <a:ext uri="{FF2B5EF4-FFF2-40B4-BE49-F238E27FC236}">
              <a16:creationId xmlns:a16="http://schemas.microsoft.com/office/drawing/2014/main" id="{A90146CC-1875-4F85-8A63-0E667FE0F8F9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2" name="Shape 3" descr="Texto Integral disponível">
          <a:extLst>
            <a:ext uri="{FF2B5EF4-FFF2-40B4-BE49-F238E27FC236}">
              <a16:creationId xmlns:a16="http://schemas.microsoft.com/office/drawing/2014/main" id="{60A4EA47-112F-4494-A827-F9CA9028B3E0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3" name="Shape 3" descr="Texto Integral disponível">
          <a:extLst>
            <a:ext uri="{FF2B5EF4-FFF2-40B4-BE49-F238E27FC236}">
              <a16:creationId xmlns:a16="http://schemas.microsoft.com/office/drawing/2014/main" id="{1407D77E-4AD1-4727-A150-0CE446CEBEDD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4" name="Shape 3" descr="Texto Integral disponível">
          <a:extLst>
            <a:ext uri="{FF2B5EF4-FFF2-40B4-BE49-F238E27FC236}">
              <a16:creationId xmlns:a16="http://schemas.microsoft.com/office/drawing/2014/main" id="{8E30BD11-D349-4E57-B3B9-DB01E1A3D577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5" name="Shape 3" descr="Texto Integral disponível">
          <a:extLst>
            <a:ext uri="{FF2B5EF4-FFF2-40B4-BE49-F238E27FC236}">
              <a16:creationId xmlns:a16="http://schemas.microsoft.com/office/drawing/2014/main" id="{34849A23-04A2-446A-95D5-FB4A9DDA5DCE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6" name="Shape 3" descr="Texto Integral disponível">
          <a:extLst>
            <a:ext uri="{FF2B5EF4-FFF2-40B4-BE49-F238E27FC236}">
              <a16:creationId xmlns:a16="http://schemas.microsoft.com/office/drawing/2014/main" id="{69AD2152-BF22-4D29-B046-C44DA05ABA9F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7" name="Shape 3" descr="Texto Integral disponível">
          <a:extLst>
            <a:ext uri="{FF2B5EF4-FFF2-40B4-BE49-F238E27FC236}">
              <a16:creationId xmlns:a16="http://schemas.microsoft.com/office/drawing/2014/main" id="{AF7FEE7A-EBA7-406A-B060-0CEEA6020459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8" name="Shape 3" descr="Texto Integral disponível">
          <a:extLst>
            <a:ext uri="{FF2B5EF4-FFF2-40B4-BE49-F238E27FC236}">
              <a16:creationId xmlns:a16="http://schemas.microsoft.com/office/drawing/2014/main" id="{5B894DA4-611C-4BAE-8834-8872A486ABE0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79" name="Shape 3" descr="Texto Integral disponível">
          <a:extLst>
            <a:ext uri="{FF2B5EF4-FFF2-40B4-BE49-F238E27FC236}">
              <a16:creationId xmlns:a16="http://schemas.microsoft.com/office/drawing/2014/main" id="{59ED3B54-61D1-4BA5-A905-35E4F4EE4848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80" name="Shape 3" descr="Texto Integral disponível">
          <a:extLst>
            <a:ext uri="{FF2B5EF4-FFF2-40B4-BE49-F238E27FC236}">
              <a16:creationId xmlns:a16="http://schemas.microsoft.com/office/drawing/2014/main" id="{878830DC-AC39-40BE-B844-5EEE08E3D7F8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81" name="Shape 3" descr="Texto Integral disponível">
          <a:extLst>
            <a:ext uri="{FF2B5EF4-FFF2-40B4-BE49-F238E27FC236}">
              <a16:creationId xmlns:a16="http://schemas.microsoft.com/office/drawing/2014/main" id="{96673968-3CC1-41FF-85D0-EC3280CEB7DD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600</xdr:row>
      <xdr:rowOff>0</xdr:rowOff>
    </xdr:from>
    <xdr:ext cx="304800" cy="304800"/>
    <xdr:sp macro="" textlink="">
      <xdr:nvSpPr>
        <xdr:cNvPr id="982" name="Shape 3" descr="Texto Integral disponível">
          <a:extLst>
            <a:ext uri="{FF2B5EF4-FFF2-40B4-BE49-F238E27FC236}">
              <a16:creationId xmlns:a16="http://schemas.microsoft.com/office/drawing/2014/main" id="{2B5D41B9-B923-4CBE-A944-5673BD5CD03B}"/>
            </a:ext>
          </a:extLst>
        </xdr:cNvPr>
        <xdr:cNvSpPr/>
      </xdr:nvSpPr>
      <xdr:spPr>
        <a:xfrm>
          <a:off x="6161314" y="64552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83" name="Shape 3" descr="Texto Integral disponível">
          <a:extLst>
            <a:ext uri="{FF2B5EF4-FFF2-40B4-BE49-F238E27FC236}">
              <a16:creationId xmlns:a16="http://schemas.microsoft.com/office/drawing/2014/main" id="{C2426A5E-9223-42A8-8D39-6360B354324F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84" name="Shape 3" descr="Texto Integral disponível">
          <a:extLst>
            <a:ext uri="{FF2B5EF4-FFF2-40B4-BE49-F238E27FC236}">
              <a16:creationId xmlns:a16="http://schemas.microsoft.com/office/drawing/2014/main" id="{E384B48D-9E0B-4A39-83A1-A2CF1A471169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85" name="Shape 3" descr="Texto Integral disponível">
          <a:extLst>
            <a:ext uri="{FF2B5EF4-FFF2-40B4-BE49-F238E27FC236}">
              <a16:creationId xmlns:a16="http://schemas.microsoft.com/office/drawing/2014/main" id="{841B9090-1F5B-4044-8628-F55ED7390970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86" name="Shape 3" descr="Texto Integral disponível">
          <a:extLst>
            <a:ext uri="{FF2B5EF4-FFF2-40B4-BE49-F238E27FC236}">
              <a16:creationId xmlns:a16="http://schemas.microsoft.com/office/drawing/2014/main" id="{40A3FB16-A0B9-4DA4-A9C0-409664FBFB54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87" name="Shape 3" descr="Texto Integral disponível">
          <a:extLst>
            <a:ext uri="{FF2B5EF4-FFF2-40B4-BE49-F238E27FC236}">
              <a16:creationId xmlns:a16="http://schemas.microsoft.com/office/drawing/2014/main" id="{5128AD6F-EB95-47BC-AD92-A34FB5FF3CED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88" name="Shape 3" descr="Texto Integral disponível">
          <a:extLst>
            <a:ext uri="{FF2B5EF4-FFF2-40B4-BE49-F238E27FC236}">
              <a16:creationId xmlns:a16="http://schemas.microsoft.com/office/drawing/2014/main" id="{447945C1-CAE4-41C1-8701-B72971E22674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89" name="Shape 3" descr="Texto Integral disponível">
          <a:extLst>
            <a:ext uri="{FF2B5EF4-FFF2-40B4-BE49-F238E27FC236}">
              <a16:creationId xmlns:a16="http://schemas.microsoft.com/office/drawing/2014/main" id="{EDF964FA-E965-47FB-AFBF-9D7D56BD0DF1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0" name="Shape 3" descr="Texto Integral disponível">
          <a:extLst>
            <a:ext uri="{FF2B5EF4-FFF2-40B4-BE49-F238E27FC236}">
              <a16:creationId xmlns:a16="http://schemas.microsoft.com/office/drawing/2014/main" id="{862CB551-8718-4594-BE95-A3D9A4EF3A0A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1" name="Shape 3" descr="Texto Integral disponível">
          <a:extLst>
            <a:ext uri="{FF2B5EF4-FFF2-40B4-BE49-F238E27FC236}">
              <a16:creationId xmlns:a16="http://schemas.microsoft.com/office/drawing/2014/main" id="{B3E49B2C-CE7E-4670-BA7C-1D1B187E3363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2" name="Shape 3" descr="Texto Integral disponível">
          <a:extLst>
            <a:ext uri="{FF2B5EF4-FFF2-40B4-BE49-F238E27FC236}">
              <a16:creationId xmlns:a16="http://schemas.microsoft.com/office/drawing/2014/main" id="{20C06E92-FD40-49B2-8771-4560C13B1171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3" name="Shape 3" descr="Texto Integral disponível">
          <a:extLst>
            <a:ext uri="{FF2B5EF4-FFF2-40B4-BE49-F238E27FC236}">
              <a16:creationId xmlns:a16="http://schemas.microsoft.com/office/drawing/2014/main" id="{BCB3B2B3-85EB-45E6-9B74-E8D98093EC8F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4" name="Shape 3" descr="Texto Integral disponível">
          <a:extLst>
            <a:ext uri="{FF2B5EF4-FFF2-40B4-BE49-F238E27FC236}">
              <a16:creationId xmlns:a16="http://schemas.microsoft.com/office/drawing/2014/main" id="{E2ED958F-2337-4471-8A69-5EAC94ABC301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5" name="Shape 3" descr="Texto Integral disponível">
          <a:extLst>
            <a:ext uri="{FF2B5EF4-FFF2-40B4-BE49-F238E27FC236}">
              <a16:creationId xmlns:a16="http://schemas.microsoft.com/office/drawing/2014/main" id="{11359CBE-6B01-4942-A374-CFE0888BE01C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6" name="Shape 3" descr="Texto Integral disponível">
          <a:extLst>
            <a:ext uri="{FF2B5EF4-FFF2-40B4-BE49-F238E27FC236}">
              <a16:creationId xmlns:a16="http://schemas.microsoft.com/office/drawing/2014/main" id="{99EF3926-FE6B-4FA0-BBB8-4A64BA56F10D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7" name="Shape 3" descr="Texto Integral disponível">
          <a:extLst>
            <a:ext uri="{FF2B5EF4-FFF2-40B4-BE49-F238E27FC236}">
              <a16:creationId xmlns:a16="http://schemas.microsoft.com/office/drawing/2014/main" id="{8C799EAD-EA2E-49C8-97E6-6EBF1038F614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8" name="Shape 3" descr="Texto Integral disponível">
          <a:extLst>
            <a:ext uri="{FF2B5EF4-FFF2-40B4-BE49-F238E27FC236}">
              <a16:creationId xmlns:a16="http://schemas.microsoft.com/office/drawing/2014/main" id="{7C565454-18F5-4579-ABE0-BD670AC5BDA1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999" name="Shape 3" descr="Texto Integral disponível">
          <a:extLst>
            <a:ext uri="{FF2B5EF4-FFF2-40B4-BE49-F238E27FC236}">
              <a16:creationId xmlns:a16="http://schemas.microsoft.com/office/drawing/2014/main" id="{9106BCEF-8D25-4012-9A76-51035E1BD80D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0" name="Shape 3" descr="Texto Integral disponível">
          <a:extLst>
            <a:ext uri="{FF2B5EF4-FFF2-40B4-BE49-F238E27FC236}">
              <a16:creationId xmlns:a16="http://schemas.microsoft.com/office/drawing/2014/main" id="{C71C667F-0DA1-42A5-99A4-A372FF422AF7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1" name="Shape 3" descr="Texto Integral disponível">
          <a:extLst>
            <a:ext uri="{FF2B5EF4-FFF2-40B4-BE49-F238E27FC236}">
              <a16:creationId xmlns:a16="http://schemas.microsoft.com/office/drawing/2014/main" id="{4A48E989-D464-4C10-B68A-1DB8D70C80AC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2" name="Shape 3" descr="Texto Integral disponível">
          <a:extLst>
            <a:ext uri="{FF2B5EF4-FFF2-40B4-BE49-F238E27FC236}">
              <a16:creationId xmlns:a16="http://schemas.microsoft.com/office/drawing/2014/main" id="{10087F92-0BD2-45DF-8876-4BB5CDF24016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3" name="Shape 3" descr="Texto Integral disponível">
          <a:extLst>
            <a:ext uri="{FF2B5EF4-FFF2-40B4-BE49-F238E27FC236}">
              <a16:creationId xmlns:a16="http://schemas.microsoft.com/office/drawing/2014/main" id="{A3C016EC-1589-44D8-B7AD-8002D53D1C02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4" name="Shape 3" descr="Texto Integral disponível">
          <a:extLst>
            <a:ext uri="{FF2B5EF4-FFF2-40B4-BE49-F238E27FC236}">
              <a16:creationId xmlns:a16="http://schemas.microsoft.com/office/drawing/2014/main" id="{5FE3DD04-42B7-4197-B281-92263BC45764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5" name="Shape 3" descr="Texto Integral disponível">
          <a:extLst>
            <a:ext uri="{FF2B5EF4-FFF2-40B4-BE49-F238E27FC236}">
              <a16:creationId xmlns:a16="http://schemas.microsoft.com/office/drawing/2014/main" id="{C6FC9629-A0F3-4939-BCD8-7384DD026731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6" name="Shape 3" descr="Texto Integral disponível">
          <a:extLst>
            <a:ext uri="{FF2B5EF4-FFF2-40B4-BE49-F238E27FC236}">
              <a16:creationId xmlns:a16="http://schemas.microsoft.com/office/drawing/2014/main" id="{3ED92387-4E6B-4BC4-8B10-9B678DC021F8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7" name="Shape 3" descr="Texto Integral disponível">
          <a:extLst>
            <a:ext uri="{FF2B5EF4-FFF2-40B4-BE49-F238E27FC236}">
              <a16:creationId xmlns:a16="http://schemas.microsoft.com/office/drawing/2014/main" id="{5127C461-5977-4576-B895-BC4B781F246F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8" name="Shape 3" descr="Texto Integral disponível">
          <a:extLst>
            <a:ext uri="{FF2B5EF4-FFF2-40B4-BE49-F238E27FC236}">
              <a16:creationId xmlns:a16="http://schemas.microsoft.com/office/drawing/2014/main" id="{365E238D-CB90-4D4A-965D-7F4BBE1EA1C1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09" name="Shape 3" descr="Texto Integral disponível">
          <a:extLst>
            <a:ext uri="{FF2B5EF4-FFF2-40B4-BE49-F238E27FC236}">
              <a16:creationId xmlns:a16="http://schemas.microsoft.com/office/drawing/2014/main" id="{07D8196E-FF34-4965-9E02-C15785808E40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04800" cy="304800"/>
    <xdr:sp macro="" textlink="">
      <xdr:nvSpPr>
        <xdr:cNvPr id="1010" name="Shape 3" descr="Texto Integral disponível">
          <a:extLst>
            <a:ext uri="{FF2B5EF4-FFF2-40B4-BE49-F238E27FC236}">
              <a16:creationId xmlns:a16="http://schemas.microsoft.com/office/drawing/2014/main" id="{39323402-2206-4A66-98FC-2F5B1D3CC741}"/>
            </a:ext>
          </a:extLst>
        </xdr:cNvPr>
        <xdr:cNvSpPr/>
      </xdr:nvSpPr>
      <xdr:spPr>
        <a:xfrm>
          <a:off x="2251166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1011" name="Shape 3" descr="Texto Integral disponível">
          <a:extLst>
            <a:ext uri="{FF2B5EF4-FFF2-40B4-BE49-F238E27FC236}">
              <a16:creationId xmlns:a16="http://schemas.microsoft.com/office/drawing/2014/main" id="{F46053EC-146D-4264-8BD9-1944ECE6B7B6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1012" name="Shape 3" descr="Texto Integral disponível">
          <a:extLst>
            <a:ext uri="{FF2B5EF4-FFF2-40B4-BE49-F238E27FC236}">
              <a16:creationId xmlns:a16="http://schemas.microsoft.com/office/drawing/2014/main" id="{71B212D1-2B95-4BAE-B632-D88767964CE8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1013" name="Shape 3" descr="Texto Integral disponível">
          <a:extLst>
            <a:ext uri="{FF2B5EF4-FFF2-40B4-BE49-F238E27FC236}">
              <a16:creationId xmlns:a16="http://schemas.microsoft.com/office/drawing/2014/main" id="{209F620A-ADC6-4DAC-8568-B267C4F36451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14" name="Shape 3" descr="Texto Integral disponível">
          <a:extLst>
            <a:ext uri="{FF2B5EF4-FFF2-40B4-BE49-F238E27FC236}">
              <a16:creationId xmlns:a16="http://schemas.microsoft.com/office/drawing/2014/main" id="{F36D17C5-4F29-493C-B595-84BBE79F9C90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15" name="Shape 3" descr="Texto Integral disponível">
          <a:extLst>
            <a:ext uri="{FF2B5EF4-FFF2-40B4-BE49-F238E27FC236}">
              <a16:creationId xmlns:a16="http://schemas.microsoft.com/office/drawing/2014/main" id="{191AAF17-4BA2-44E0-80E3-71F2026F5152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16" name="Shape 3" descr="Texto Integral disponível">
          <a:extLst>
            <a:ext uri="{FF2B5EF4-FFF2-40B4-BE49-F238E27FC236}">
              <a16:creationId xmlns:a16="http://schemas.microsoft.com/office/drawing/2014/main" id="{95F70025-B4D2-4817-B662-96C2DAE5473D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17" name="Shape 3" descr="Texto Integral disponível">
          <a:extLst>
            <a:ext uri="{FF2B5EF4-FFF2-40B4-BE49-F238E27FC236}">
              <a16:creationId xmlns:a16="http://schemas.microsoft.com/office/drawing/2014/main" id="{9FCD96F7-6E6C-480D-8D5B-DD87192D76AB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18" name="Shape 3" descr="Texto Integral disponível">
          <a:extLst>
            <a:ext uri="{FF2B5EF4-FFF2-40B4-BE49-F238E27FC236}">
              <a16:creationId xmlns:a16="http://schemas.microsoft.com/office/drawing/2014/main" id="{210623D2-9833-4172-AA7D-3816BEBC49CF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19" name="Shape 3" descr="Texto Integral disponível">
          <a:extLst>
            <a:ext uri="{FF2B5EF4-FFF2-40B4-BE49-F238E27FC236}">
              <a16:creationId xmlns:a16="http://schemas.microsoft.com/office/drawing/2014/main" id="{31F15013-1891-46CE-B1BE-6800B648A9D0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0" name="Shape 3" descr="Texto Integral disponível">
          <a:extLst>
            <a:ext uri="{FF2B5EF4-FFF2-40B4-BE49-F238E27FC236}">
              <a16:creationId xmlns:a16="http://schemas.microsoft.com/office/drawing/2014/main" id="{F9C9AFB6-AFF9-4F41-947E-761501679C72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1" name="Shape 3" descr="Texto Integral disponível">
          <a:extLst>
            <a:ext uri="{FF2B5EF4-FFF2-40B4-BE49-F238E27FC236}">
              <a16:creationId xmlns:a16="http://schemas.microsoft.com/office/drawing/2014/main" id="{3C2BA67C-5C62-40C0-BF82-D9C5E1C1033F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2" name="Shape 3" descr="Texto Integral disponível">
          <a:extLst>
            <a:ext uri="{FF2B5EF4-FFF2-40B4-BE49-F238E27FC236}">
              <a16:creationId xmlns:a16="http://schemas.microsoft.com/office/drawing/2014/main" id="{C8CD2806-2253-4312-A5F5-B61BF63375B6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3" name="Shape 3" descr="Texto Integral disponível">
          <a:extLst>
            <a:ext uri="{FF2B5EF4-FFF2-40B4-BE49-F238E27FC236}">
              <a16:creationId xmlns:a16="http://schemas.microsoft.com/office/drawing/2014/main" id="{ED412C28-75EB-4349-93E6-081ED9098748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4" name="Shape 3" descr="Texto Integral disponível">
          <a:extLst>
            <a:ext uri="{FF2B5EF4-FFF2-40B4-BE49-F238E27FC236}">
              <a16:creationId xmlns:a16="http://schemas.microsoft.com/office/drawing/2014/main" id="{E15A1DD0-ACBA-44EC-AD9F-14025B37E131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5" name="Shape 3" descr="Texto Integral disponível">
          <a:extLst>
            <a:ext uri="{FF2B5EF4-FFF2-40B4-BE49-F238E27FC236}">
              <a16:creationId xmlns:a16="http://schemas.microsoft.com/office/drawing/2014/main" id="{50D03888-A404-4CDE-8B37-0F3FF1253DAB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6" name="Shape 3" descr="Texto Integral disponível">
          <a:extLst>
            <a:ext uri="{FF2B5EF4-FFF2-40B4-BE49-F238E27FC236}">
              <a16:creationId xmlns:a16="http://schemas.microsoft.com/office/drawing/2014/main" id="{608147B6-53F7-4DD6-B472-5941822E3E77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7" name="Shape 3" descr="Texto Integral disponível">
          <a:extLst>
            <a:ext uri="{FF2B5EF4-FFF2-40B4-BE49-F238E27FC236}">
              <a16:creationId xmlns:a16="http://schemas.microsoft.com/office/drawing/2014/main" id="{41CC7DE8-EA14-4C2C-8517-757D24133211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8" name="Shape 3" descr="Texto Integral disponível">
          <a:extLst>
            <a:ext uri="{FF2B5EF4-FFF2-40B4-BE49-F238E27FC236}">
              <a16:creationId xmlns:a16="http://schemas.microsoft.com/office/drawing/2014/main" id="{580DD398-F237-4838-92A5-DBDB3E9793AC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29" name="Shape 3" descr="Texto Integral disponível">
          <a:extLst>
            <a:ext uri="{FF2B5EF4-FFF2-40B4-BE49-F238E27FC236}">
              <a16:creationId xmlns:a16="http://schemas.microsoft.com/office/drawing/2014/main" id="{00C0762D-7676-4856-98A7-B2D872B4607E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0" name="Shape 3" descr="Texto Integral disponível">
          <a:extLst>
            <a:ext uri="{FF2B5EF4-FFF2-40B4-BE49-F238E27FC236}">
              <a16:creationId xmlns:a16="http://schemas.microsoft.com/office/drawing/2014/main" id="{C0D05611-3F5A-4B0C-BEAC-96C4AE5B3009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1" name="Shape 3" descr="Texto Integral disponível">
          <a:extLst>
            <a:ext uri="{FF2B5EF4-FFF2-40B4-BE49-F238E27FC236}">
              <a16:creationId xmlns:a16="http://schemas.microsoft.com/office/drawing/2014/main" id="{964B36F7-9A16-4D14-8D2B-B2376E5D1BB1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2" name="Shape 3" descr="Texto Integral disponível">
          <a:extLst>
            <a:ext uri="{FF2B5EF4-FFF2-40B4-BE49-F238E27FC236}">
              <a16:creationId xmlns:a16="http://schemas.microsoft.com/office/drawing/2014/main" id="{71456AFB-FF74-476A-90E4-A89B567F9D6C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3" name="Shape 3" descr="Texto Integral disponível">
          <a:extLst>
            <a:ext uri="{FF2B5EF4-FFF2-40B4-BE49-F238E27FC236}">
              <a16:creationId xmlns:a16="http://schemas.microsoft.com/office/drawing/2014/main" id="{2FEEA253-F752-4C1D-B1A7-49EF4053F906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4" name="Shape 3" descr="Texto Integral disponível">
          <a:extLst>
            <a:ext uri="{FF2B5EF4-FFF2-40B4-BE49-F238E27FC236}">
              <a16:creationId xmlns:a16="http://schemas.microsoft.com/office/drawing/2014/main" id="{B9723246-BF10-4054-AE5F-93F967B28443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5" name="Shape 3" descr="Texto Integral disponível">
          <a:extLst>
            <a:ext uri="{FF2B5EF4-FFF2-40B4-BE49-F238E27FC236}">
              <a16:creationId xmlns:a16="http://schemas.microsoft.com/office/drawing/2014/main" id="{46E81BD5-221D-489F-9645-CA3D3F472AAB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6" name="Shape 3" descr="Texto Integral disponível">
          <a:extLst>
            <a:ext uri="{FF2B5EF4-FFF2-40B4-BE49-F238E27FC236}">
              <a16:creationId xmlns:a16="http://schemas.microsoft.com/office/drawing/2014/main" id="{039B49C5-2683-47F2-8A8B-50AFE37A00A1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7" name="Shape 3" descr="Texto Integral disponível">
          <a:extLst>
            <a:ext uri="{FF2B5EF4-FFF2-40B4-BE49-F238E27FC236}">
              <a16:creationId xmlns:a16="http://schemas.microsoft.com/office/drawing/2014/main" id="{892F9D2A-35DA-4F3E-8728-C3BC6C3B0450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8" name="Shape 3" descr="Texto Integral disponível">
          <a:extLst>
            <a:ext uri="{FF2B5EF4-FFF2-40B4-BE49-F238E27FC236}">
              <a16:creationId xmlns:a16="http://schemas.microsoft.com/office/drawing/2014/main" id="{95FB9830-CE05-4FB5-AA2A-45466EDBF146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602</xdr:row>
      <xdr:rowOff>0</xdr:rowOff>
    </xdr:from>
    <xdr:ext cx="304800" cy="304800"/>
    <xdr:sp macro="" textlink="">
      <xdr:nvSpPr>
        <xdr:cNvPr id="1039" name="Shape 3" descr="Texto Integral disponível">
          <a:extLst>
            <a:ext uri="{FF2B5EF4-FFF2-40B4-BE49-F238E27FC236}">
              <a16:creationId xmlns:a16="http://schemas.microsoft.com/office/drawing/2014/main" id="{CD159E2B-F086-474C-8C96-D316ECEF26E6}"/>
            </a:ext>
          </a:extLst>
        </xdr:cNvPr>
        <xdr:cNvSpPr/>
      </xdr:nvSpPr>
      <xdr:spPr>
        <a:xfrm>
          <a:off x="559090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0" name="Shape 3" descr="Texto Integral disponível">
          <a:extLst>
            <a:ext uri="{FF2B5EF4-FFF2-40B4-BE49-F238E27FC236}">
              <a16:creationId xmlns:a16="http://schemas.microsoft.com/office/drawing/2014/main" id="{B92F276D-7DCE-4ED4-8EE5-934E26E5857E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1" name="Shape 3" descr="Texto Integral disponível">
          <a:extLst>
            <a:ext uri="{FF2B5EF4-FFF2-40B4-BE49-F238E27FC236}">
              <a16:creationId xmlns:a16="http://schemas.microsoft.com/office/drawing/2014/main" id="{47C4822E-90C7-4AC1-A46D-8D683A191895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2" name="Shape 3" descr="Texto Integral disponível">
          <a:extLst>
            <a:ext uri="{FF2B5EF4-FFF2-40B4-BE49-F238E27FC236}">
              <a16:creationId xmlns:a16="http://schemas.microsoft.com/office/drawing/2014/main" id="{8AA7C443-1A4F-40A3-A507-17168E6E4F7E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3" name="Shape 3" descr="Texto Integral disponível">
          <a:extLst>
            <a:ext uri="{FF2B5EF4-FFF2-40B4-BE49-F238E27FC236}">
              <a16:creationId xmlns:a16="http://schemas.microsoft.com/office/drawing/2014/main" id="{4B67E62D-0627-4403-A06F-E3933FA7F927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4" name="Shape 3" descr="Texto Integral disponível">
          <a:extLst>
            <a:ext uri="{FF2B5EF4-FFF2-40B4-BE49-F238E27FC236}">
              <a16:creationId xmlns:a16="http://schemas.microsoft.com/office/drawing/2014/main" id="{9D07BF41-29B9-4CDE-8723-B983988E2E6C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5" name="Shape 3" descr="Texto Integral disponível">
          <a:extLst>
            <a:ext uri="{FF2B5EF4-FFF2-40B4-BE49-F238E27FC236}">
              <a16:creationId xmlns:a16="http://schemas.microsoft.com/office/drawing/2014/main" id="{1FD2F203-A8F9-449A-B4AD-8EB122980B9B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6" name="Shape 3" descr="Texto Integral disponível">
          <a:extLst>
            <a:ext uri="{FF2B5EF4-FFF2-40B4-BE49-F238E27FC236}">
              <a16:creationId xmlns:a16="http://schemas.microsoft.com/office/drawing/2014/main" id="{098011B4-A22D-438C-9A95-3EC130363546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7" name="Shape 3" descr="Texto Integral disponível">
          <a:extLst>
            <a:ext uri="{FF2B5EF4-FFF2-40B4-BE49-F238E27FC236}">
              <a16:creationId xmlns:a16="http://schemas.microsoft.com/office/drawing/2014/main" id="{1E3C4657-354E-40FF-8DDE-6C3F2F7BEB23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8" name="Shape 3" descr="Texto Integral disponível">
          <a:extLst>
            <a:ext uri="{FF2B5EF4-FFF2-40B4-BE49-F238E27FC236}">
              <a16:creationId xmlns:a16="http://schemas.microsoft.com/office/drawing/2014/main" id="{1EE3BE49-8109-47CF-8FDE-6F8C1A166FB6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49" name="Shape 3" descr="Texto Integral disponível">
          <a:extLst>
            <a:ext uri="{FF2B5EF4-FFF2-40B4-BE49-F238E27FC236}">
              <a16:creationId xmlns:a16="http://schemas.microsoft.com/office/drawing/2014/main" id="{412A35E5-422A-4D6B-80BB-378F4656D379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0" name="Shape 3" descr="Texto Integral disponível">
          <a:extLst>
            <a:ext uri="{FF2B5EF4-FFF2-40B4-BE49-F238E27FC236}">
              <a16:creationId xmlns:a16="http://schemas.microsoft.com/office/drawing/2014/main" id="{6C3F4921-25D9-426D-B3BE-7573F1E441C9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1" name="Shape 3" descr="Texto Integral disponível">
          <a:extLst>
            <a:ext uri="{FF2B5EF4-FFF2-40B4-BE49-F238E27FC236}">
              <a16:creationId xmlns:a16="http://schemas.microsoft.com/office/drawing/2014/main" id="{4F9E39CA-F004-457E-A234-F925B73CEC5B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2" name="Shape 3" descr="Texto Integral disponível">
          <a:extLst>
            <a:ext uri="{FF2B5EF4-FFF2-40B4-BE49-F238E27FC236}">
              <a16:creationId xmlns:a16="http://schemas.microsoft.com/office/drawing/2014/main" id="{9AB83237-F816-4DD1-8BF3-5BCF052CCF5F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3" name="Shape 3" descr="Texto Integral disponível">
          <a:extLst>
            <a:ext uri="{FF2B5EF4-FFF2-40B4-BE49-F238E27FC236}">
              <a16:creationId xmlns:a16="http://schemas.microsoft.com/office/drawing/2014/main" id="{CD33EAC3-B815-4D24-8A3A-A43C636FE276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4" name="Shape 3" descr="Texto Integral disponível">
          <a:extLst>
            <a:ext uri="{FF2B5EF4-FFF2-40B4-BE49-F238E27FC236}">
              <a16:creationId xmlns:a16="http://schemas.microsoft.com/office/drawing/2014/main" id="{543B219A-77AF-4D29-8093-A4D2C65A2F4D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5" name="Shape 3" descr="Texto Integral disponível">
          <a:extLst>
            <a:ext uri="{FF2B5EF4-FFF2-40B4-BE49-F238E27FC236}">
              <a16:creationId xmlns:a16="http://schemas.microsoft.com/office/drawing/2014/main" id="{53D9F5ED-C785-4CF8-98D2-5E2F4116DD2D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6" name="Shape 3" descr="Texto Integral disponível">
          <a:extLst>
            <a:ext uri="{FF2B5EF4-FFF2-40B4-BE49-F238E27FC236}">
              <a16:creationId xmlns:a16="http://schemas.microsoft.com/office/drawing/2014/main" id="{DF82AAF6-E2F8-49A2-B32A-0CF76A9F7E9C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7" name="Shape 3" descr="Texto Integral disponível">
          <a:extLst>
            <a:ext uri="{FF2B5EF4-FFF2-40B4-BE49-F238E27FC236}">
              <a16:creationId xmlns:a16="http://schemas.microsoft.com/office/drawing/2014/main" id="{B0067786-CCE4-48CE-98A7-5B77A062C8F3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8" name="Shape 3" descr="Texto Integral disponível">
          <a:extLst>
            <a:ext uri="{FF2B5EF4-FFF2-40B4-BE49-F238E27FC236}">
              <a16:creationId xmlns:a16="http://schemas.microsoft.com/office/drawing/2014/main" id="{F442CD06-40CF-4E29-863F-5D8429C7C3BC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59" name="Shape 3" descr="Texto Integral disponível">
          <a:extLst>
            <a:ext uri="{FF2B5EF4-FFF2-40B4-BE49-F238E27FC236}">
              <a16:creationId xmlns:a16="http://schemas.microsoft.com/office/drawing/2014/main" id="{21AE1783-CD77-4940-B572-2E6AC1551BC5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60" name="Shape 3" descr="Texto Integral disponível">
          <a:extLst>
            <a:ext uri="{FF2B5EF4-FFF2-40B4-BE49-F238E27FC236}">
              <a16:creationId xmlns:a16="http://schemas.microsoft.com/office/drawing/2014/main" id="{BEE15239-6E29-43A7-9EAC-48D1C55A8803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61" name="Shape 3" descr="Texto Integral disponível">
          <a:extLst>
            <a:ext uri="{FF2B5EF4-FFF2-40B4-BE49-F238E27FC236}">
              <a16:creationId xmlns:a16="http://schemas.microsoft.com/office/drawing/2014/main" id="{26FC9E5D-E1CF-4070-92F4-40EAE006D0AB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62" name="Shape 3" descr="Texto Integral disponível">
          <a:extLst>
            <a:ext uri="{FF2B5EF4-FFF2-40B4-BE49-F238E27FC236}">
              <a16:creationId xmlns:a16="http://schemas.microsoft.com/office/drawing/2014/main" id="{63EA119B-1C1F-488E-B769-D88818ACED72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63" name="Shape 3" descr="Texto Integral disponível">
          <a:extLst>
            <a:ext uri="{FF2B5EF4-FFF2-40B4-BE49-F238E27FC236}">
              <a16:creationId xmlns:a16="http://schemas.microsoft.com/office/drawing/2014/main" id="{90F4D4C2-E333-4CB9-89B5-ECB1E77C8957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64" name="Shape 3" descr="Texto Integral disponível">
          <a:extLst>
            <a:ext uri="{FF2B5EF4-FFF2-40B4-BE49-F238E27FC236}">
              <a16:creationId xmlns:a16="http://schemas.microsoft.com/office/drawing/2014/main" id="{3423CCE9-8FCF-40F4-A015-4A0C2A8845F7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602</xdr:row>
      <xdr:rowOff>0</xdr:rowOff>
    </xdr:from>
    <xdr:ext cx="304800" cy="304800"/>
    <xdr:sp macro="" textlink="">
      <xdr:nvSpPr>
        <xdr:cNvPr id="1065" name="Shape 3" descr="Texto Integral disponível">
          <a:extLst>
            <a:ext uri="{FF2B5EF4-FFF2-40B4-BE49-F238E27FC236}">
              <a16:creationId xmlns:a16="http://schemas.microsoft.com/office/drawing/2014/main" id="{D113BFDB-E58B-4ABA-83E4-35C5D0BBF810}"/>
            </a:ext>
          </a:extLst>
        </xdr:cNvPr>
        <xdr:cNvSpPr/>
      </xdr:nvSpPr>
      <xdr:spPr>
        <a:xfrm>
          <a:off x="6161314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601</xdr:row>
      <xdr:rowOff>0</xdr:rowOff>
    </xdr:from>
    <xdr:ext cx="304800" cy="304800"/>
    <xdr:sp macro="" textlink="">
      <xdr:nvSpPr>
        <xdr:cNvPr id="1066" name="Shape 3" descr="Texto Integral disponível">
          <a:extLst>
            <a:ext uri="{FF2B5EF4-FFF2-40B4-BE49-F238E27FC236}">
              <a16:creationId xmlns:a16="http://schemas.microsoft.com/office/drawing/2014/main" id="{E09BEB2E-AE8B-49E0-8FCA-7694DCBC27C9}"/>
            </a:ext>
          </a:extLst>
        </xdr:cNvPr>
        <xdr:cNvSpPr/>
      </xdr:nvSpPr>
      <xdr:spPr>
        <a:xfrm>
          <a:off x="2817223" y="6466114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601</xdr:row>
      <xdr:rowOff>0</xdr:rowOff>
    </xdr:from>
    <xdr:ext cx="304800" cy="304800"/>
    <xdr:sp macro="" textlink="">
      <xdr:nvSpPr>
        <xdr:cNvPr id="1067" name="Shape 3" descr="Texto Integral disponível">
          <a:extLst>
            <a:ext uri="{FF2B5EF4-FFF2-40B4-BE49-F238E27FC236}">
              <a16:creationId xmlns:a16="http://schemas.microsoft.com/office/drawing/2014/main" id="{20FC0848-F1D1-4FF7-9867-BC43000FC1D2}"/>
            </a:ext>
          </a:extLst>
        </xdr:cNvPr>
        <xdr:cNvSpPr/>
      </xdr:nvSpPr>
      <xdr:spPr>
        <a:xfrm>
          <a:off x="2817223" y="6466114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601</xdr:row>
      <xdr:rowOff>0</xdr:rowOff>
    </xdr:from>
    <xdr:ext cx="304800" cy="304800"/>
    <xdr:sp macro="" textlink="">
      <xdr:nvSpPr>
        <xdr:cNvPr id="1068" name="Shape 3" descr="Texto Integral disponível">
          <a:extLst>
            <a:ext uri="{FF2B5EF4-FFF2-40B4-BE49-F238E27FC236}">
              <a16:creationId xmlns:a16="http://schemas.microsoft.com/office/drawing/2014/main" id="{2D869FE3-20CB-4826-A0A6-7F13D07D6ED9}"/>
            </a:ext>
          </a:extLst>
        </xdr:cNvPr>
        <xdr:cNvSpPr/>
      </xdr:nvSpPr>
      <xdr:spPr>
        <a:xfrm>
          <a:off x="2817223" y="6466114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1069" name="Shape 3" descr="Texto Integral disponível">
          <a:extLst>
            <a:ext uri="{FF2B5EF4-FFF2-40B4-BE49-F238E27FC236}">
              <a16:creationId xmlns:a16="http://schemas.microsoft.com/office/drawing/2014/main" id="{4093AC39-FBC2-48A2-A5F5-289B095BAFB9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1070" name="Shape 3" descr="Texto Integral disponível">
          <a:extLst>
            <a:ext uri="{FF2B5EF4-FFF2-40B4-BE49-F238E27FC236}">
              <a16:creationId xmlns:a16="http://schemas.microsoft.com/office/drawing/2014/main" id="{AC3F95D0-1E4F-4AAF-BFD7-5AC6EAAB3FEA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1071" name="Shape 3" descr="Texto Integral disponível">
          <a:extLst>
            <a:ext uri="{FF2B5EF4-FFF2-40B4-BE49-F238E27FC236}">
              <a16:creationId xmlns:a16="http://schemas.microsoft.com/office/drawing/2014/main" id="{14D879A6-AD23-4D8D-9759-57759B30487B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1072" name="Shape 3" descr="Texto Integral disponível">
          <a:extLst>
            <a:ext uri="{FF2B5EF4-FFF2-40B4-BE49-F238E27FC236}">
              <a16:creationId xmlns:a16="http://schemas.microsoft.com/office/drawing/2014/main" id="{26B8A5A0-5DB2-4E24-8079-C08B4A03FED7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1073" name="Shape 3" descr="Texto Integral disponível">
          <a:extLst>
            <a:ext uri="{FF2B5EF4-FFF2-40B4-BE49-F238E27FC236}">
              <a16:creationId xmlns:a16="http://schemas.microsoft.com/office/drawing/2014/main" id="{6D17A34D-942A-4894-8A50-36438AD83287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602</xdr:row>
      <xdr:rowOff>0</xdr:rowOff>
    </xdr:from>
    <xdr:ext cx="304800" cy="304800"/>
    <xdr:sp macro="" textlink="">
      <xdr:nvSpPr>
        <xdr:cNvPr id="1074" name="Shape 3" descr="Texto Integral disponível">
          <a:extLst>
            <a:ext uri="{FF2B5EF4-FFF2-40B4-BE49-F238E27FC236}">
              <a16:creationId xmlns:a16="http://schemas.microsoft.com/office/drawing/2014/main" id="{E64E4012-B4D3-4917-9127-1F5484998C11}"/>
            </a:ext>
          </a:extLst>
        </xdr:cNvPr>
        <xdr:cNvSpPr/>
      </xdr:nvSpPr>
      <xdr:spPr>
        <a:xfrm>
          <a:off x="2817223" y="64770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75" name="Shape 3" descr="Texto Integral disponível">
          <a:extLst>
            <a:ext uri="{FF2B5EF4-FFF2-40B4-BE49-F238E27FC236}">
              <a16:creationId xmlns:a16="http://schemas.microsoft.com/office/drawing/2014/main" id="{EB2387D4-889D-4D70-B1F2-8DA66800C757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76" name="Shape 3" descr="Texto Integral disponível">
          <a:extLst>
            <a:ext uri="{FF2B5EF4-FFF2-40B4-BE49-F238E27FC236}">
              <a16:creationId xmlns:a16="http://schemas.microsoft.com/office/drawing/2014/main" id="{B9E276E2-EAFF-4262-A55D-C2FB9A470A3D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77" name="Shape 3" descr="Texto Integral disponível">
          <a:extLst>
            <a:ext uri="{FF2B5EF4-FFF2-40B4-BE49-F238E27FC236}">
              <a16:creationId xmlns:a16="http://schemas.microsoft.com/office/drawing/2014/main" id="{3C843E46-23EB-4F93-9C58-2E091136FAD8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78" name="Shape 3" descr="Texto Integral disponível">
          <a:extLst>
            <a:ext uri="{FF2B5EF4-FFF2-40B4-BE49-F238E27FC236}">
              <a16:creationId xmlns:a16="http://schemas.microsoft.com/office/drawing/2014/main" id="{2F12F759-35A9-4E86-B396-612C7075D0FD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79" name="Shape 3" descr="Texto Integral disponível">
          <a:extLst>
            <a:ext uri="{FF2B5EF4-FFF2-40B4-BE49-F238E27FC236}">
              <a16:creationId xmlns:a16="http://schemas.microsoft.com/office/drawing/2014/main" id="{D358D52F-9969-4E33-A530-D4315E411160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0" name="Shape 3" descr="Texto Integral disponível">
          <a:extLst>
            <a:ext uri="{FF2B5EF4-FFF2-40B4-BE49-F238E27FC236}">
              <a16:creationId xmlns:a16="http://schemas.microsoft.com/office/drawing/2014/main" id="{BD3409CE-E2EE-4785-B571-EB00B435ACC1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1" name="Shape 3" descr="Texto Integral disponível">
          <a:extLst>
            <a:ext uri="{FF2B5EF4-FFF2-40B4-BE49-F238E27FC236}">
              <a16:creationId xmlns:a16="http://schemas.microsoft.com/office/drawing/2014/main" id="{21731432-EFDF-44F4-80B5-261AAE7FC008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2" name="Shape 3" descr="Texto Integral disponível">
          <a:extLst>
            <a:ext uri="{FF2B5EF4-FFF2-40B4-BE49-F238E27FC236}">
              <a16:creationId xmlns:a16="http://schemas.microsoft.com/office/drawing/2014/main" id="{9B19FCE6-C188-4197-A457-0A71C74BB2EB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3" name="Shape 3" descr="Texto Integral disponível">
          <a:extLst>
            <a:ext uri="{FF2B5EF4-FFF2-40B4-BE49-F238E27FC236}">
              <a16:creationId xmlns:a16="http://schemas.microsoft.com/office/drawing/2014/main" id="{30552498-558C-4D30-89C0-CBA3FEC9EA1D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4" name="Shape 3" descr="Texto Integral disponível">
          <a:extLst>
            <a:ext uri="{FF2B5EF4-FFF2-40B4-BE49-F238E27FC236}">
              <a16:creationId xmlns:a16="http://schemas.microsoft.com/office/drawing/2014/main" id="{DFF33483-ABD6-4E8B-9DAA-79A8E6E2CB98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5" name="Shape 3" descr="Texto Integral disponível">
          <a:extLst>
            <a:ext uri="{FF2B5EF4-FFF2-40B4-BE49-F238E27FC236}">
              <a16:creationId xmlns:a16="http://schemas.microsoft.com/office/drawing/2014/main" id="{6C8877C3-DEC1-47EF-B4D3-C282A936B53D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6" name="Shape 3" descr="Texto Integral disponível">
          <a:extLst>
            <a:ext uri="{FF2B5EF4-FFF2-40B4-BE49-F238E27FC236}">
              <a16:creationId xmlns:a16="http://schemas.microsoft.com/office/drawing/2014/main" id="{D6BD51A4-448F-43E0-9478-0366E839DBC8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7" name="Shape 3" descr="Texto Integral disponível">
          <a:extLst>
            <a:ext uri="{FF2B5EF4-FFF2-40B4-BE49-F238E27FC236}">
              <a16:creationId xmlns:a16="http://schemas.microsoft.com/office/drawing/2014/main" id="{846DEA15-05F3-4076-A67B-0F2B6450201C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8" name="Shape 3" descr="Texto Integral disponível">
          <a:extLst>
            <a:ext uri="{FF2B5EF4-FFF2-40B4-BE49-F238E27FC236}">
              <a16:creationId xmlns:a16="http://schemas.microsoft.com/office/drawing/2014/main" id="{403434FB-08D4-4117-8AA7-CF7E8BC8064D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89" name="Shape 3" descr="Texto Integral disponível">
          <a:extLst>
            <a:ext uri="{FF2B5EF4-FFF2-40B4-BE49-F238E27FC236}">
              <a16:creationId xmlns:a16="http://schemas.microsoft.com/office/drawing/2014/main" id="{0DAED025-14DA-43FE-B879-0EFA0DE96449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90" name="Shape 3" descr="Texto Integral disponível">
          <a:extLst>
            <a:ext uri="{FF2B5EF4-FFF2-40B4-BE49-F238E27FC236}">
              <a16:creationId xmlns:a16="http://schemas.microsoft.com/office/drawing/2014/main" id="{E67666BD-F1A3-434D-A63E-1210B31971D8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91" name="Shape 3" descr="Texto Integral disponível">
          <a:extLst>
            <a:ext uri="{FF2B5EF4-FFF2-40B4-BE49-F238E27FC236}">
              <a16:creationId xmlns:a16="http://schemas.microsoft.com/office/drawing/2014/main" id="{596D10DA-B983-44B3-A76F-57F94BD85C83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092" name="Shape 3" descr="Texto Integral disponível">
          <a:extLst>
            <a:ext uri="{FF2B5EF4-FFF2-40B4-BE49-F238E27FC236}">
              <a16:creationId xmlns:a16="http://schemas.microsoft.com/office/drawing/2014/main" id="{8E53DACB-741F-473E-8E77-FE646B8D4E09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093" name="Shape 3" descr="Texto Integral disponível">
          <a:extLst>
            <a:ext uri="{FF2B5EF4-FFF2-40B4-BE49-F238E27FC236}">
              <a16:creationId xmlns:a16="http://schemas.microsoft.com/office/drawing/2014/main" id="{9C7CD156-7247-4B16-94CC-5AA5BF5DCA59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094" name="Shape 3" descr="Texto Integral disponível">
          <a:extLst>
            <a:ext uri="{FF2B5EF4-FFF2-40B4-BE49-F238E27FC236}">
              <a16:creationId xmlns:a16="http://schemas.microsoft.com/office/drawing/2014/main" id="{00153C98-3EAB-4154-8903-70597D1DBE84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095" name="Shape 3" descr="Texto Integral disponível">
          <a:extLst>
            <a:ext uri="{FF2B5EF4-FFF2-40B4-BE49-F238E27FC236}">
              <a16:creationId xmlns:a16="http://schemas.microsoft.com/office/drawing/2014/main" id="{C783CBEA-F386-4837-954D-2DAD133AA526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096" name="Shape 3" descr="Texto Integral disponível">
          <a:extLst>
            <a:ext uri="{FF2B5EF4-FFF2-40B4-BE49-F238E27FC236}">
              <a16:creationId xmlns:a16="http://schemas.microsoft.com/office/drawing/2014/main" id="{503ABB85-9673-43B3-A551-AC8A18BFBE71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097" name="Shape 3" descr="Texto Integral disponível">
          <a:extLst>
            <a:ext uri="{FF2B5EF4-FFF2-40B4-BE49-F238E27FC236}">
              <a16:creationId xmlns:a16="http://schemas.microsoft.com/office/drawing/2014/main" id="{D76B4CD0-0FA5-4F93-99DB-13C4F95BB1CA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098" name="Shape 3" descr="Texto Integral disponível">
          <a:extLst>
            <a:ext uri="{FF2B5EF4-FFF2-40B4-BE49-F238E27FC236}">
              <a16:creationId xmlns:a16="http://schemas.microsoft.com/office/drawing/2014/main" id="{CF11972F-BF67-4D9B-A21E-8B5A1808DC6A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099" name="Shape 3" descr="Texto Integral disponível">
          <a:extLst>
            <a:ext uri="{FF2B5EF4-FFF2-40B4-BE49-F238E27FC236}">
              <a16:creationId xmlns:a16="http://schemas.microsoft.com/office/drawing/2014/main" id="{4603FBEA-07AA-4780-B208-8087D74FB04C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100" name="Shape 3" descr="Texto Integral disponível">
          <a:extLst>
            <a:ext uri="{FF2B5EF4-FFF2-40B4-BE49-F238E27FC236}">
              <a16:creationId xmlns:a16="http://schemas.microsoft.com/office/drawing/2014/main" id="{68B8B25B-1C1F-4E5F-A0FB-9269170063D4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101" name="Shape 3" descr="Texto Integral disponível">
          <a:extLst>
            <a:ext uri="{FF2B5EF4-FFF2-40B4-BE49-F238E27FC236}">
              <a16:creationId xmlns:a16="http://schemas.microsoft.com/office/drawing/2014/main" id="{CF48DDB1-1808-4807-B42E-DAB23CDB8AD1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102" name="Shape 3" descr="Texto Integral disponível">
          <a:extLst>
            <a:ext uri="{FF2B5EF4-FFF2-40B4-BE49-F238E27FC236}">
              <a16:creationId xmlns:a16="http://schemas.microsoft.com/office/drawing/2014/main" id="{F352886B-050D-48BD-A9FF-E2D280DDF6F9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103" name="Shape 3" descr="Texto Integral disponível">
          <a:extLst>
            <a:ext uri="{FF2B5EF4-FFF2-40B4-BE49-F238E27FC236}">
              <a16:creationId xmlns:a16="http://schemas.microsoft.com/office/drawing/2014/main" id="{B450C1E2-329D-48CA-BA9D-BBB2E30DDF19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104" name="Shape 3" descr="Texto Integral disponível">
          <a:extLst>
            <a:ext uri="{FF2B5EF4-FFF2-40B4-BE49-F238E27FC236}">
              <a16:creationId xmlns:a16="http://schemas.microsoft.com/office/drawing/2014/main" id="{4D34974D-95EF-4007-BEC9-6C21A54712FA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105" name="Shape 3" descr="Texto Integral disponível">
          <a:extLst>
            <a:ext uri="{FF2B5EF4-FFF2-40B4-BE49-F238E27FC236}">
              <a16:creationId xmlns:a16="http://schemas.microsoft.com/office/drawing/2014/main" id="{39E48684-D9D9-4261-B284-AB822D784BC4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06" name="Shape 3" descr="Texto Integral disponível">
          <a:extLst>
            <a:ext uri="{FF2B5EF4-FFF2-40B4-BE49-F238E27FC236}">
              <a16:creationId xmlns:a16="http://schemas.microsoft.com/office/drawing/2014/main" id="{50F546AC-EA47-4A1D-B78D-3EE2B47417CF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07" name="Shape 3" descr="Texto Integral disponível">
          <a:extLst>
            <a:ext uri="{FF2B5EF4-FFF2-40B4-BE49-F238E27FC236}">
              <a16:creationId xmlns:a16="http://schemas.microsoft.com/office/drawing/2014/main" id="{C4C921CB-01EF-486C-8DC4-5C3C54D51D10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08" name="Shape 3" descr="Texto Integral disponível">
          <a:extLst>
            <a:ext uri="{FF2B5EF4-FFF2-40B4-BE49-F238E27FC236}">
              <a16:creationId xmlns:a16="http://schemas.microsoft.com/office/drawing/2014/main" id="{7E450015-81C2-4FC0-8B31-EA15EA9DCB8C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09" name="Shape 3" descr="Texto Integral disponível">
          <a:extLst>
            <a:ext uri="{FF2B5EF4-FFF2-40B4-BE49-F238E27FC236}">
              <a16:creationId xmlns:a16="http://schemas.microsoft.com/office/drawing/2014/main" id="{EE1985F6-6F00-463D-9D4F-8804BBBEA8B8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0" name="Shape 3" descr="Texto Integral disponível">
          <a:extLst>
            <a:ext uri="{FF2B5EF4-FFF2-40B4-BE49-F238E27FC236}">
              <a16:creationId xmlns:a16="http://schemas.microsoft.com/office/drawing/2014/main" id="{FD27E870-CF03-4E9A-AB04-15245249D326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1" name="Shape 3" descr="Texto Integral disponível">
          <a:extLst>
            <a:ext uri="{FF2B5EF4-FFF2-40B4-BE49-F238E27FC236}">
              <a16:creationId xmlns:a16="http://schemas.microsoft.com/office/drawing/2014/main" id="{1EA0C628-19D4-416F-8EF7-8F6D51165B4D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2" name="Shape 3" descr="Texto Integral disponível">
          <a:extLst>
            <a:ext uri="{FF2B5EF4-FFF2-40B4-BE49-F238E27FC236}">
              <a16:creationId xmlns:a16="http://schemas.microsoft.com/office/drawing/2014/main" id="{9E06BF42-3013-49E6-8E10-88158E73B060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3" name="Shape 3" descr="Texto Integral disponível">
          <a:extLst>
            <a:ext uri="{FF2B5EF4-FFF2-40B4-BE49-F238E27FC236}">
              <a16:creationId xmlns:a16="http://schemas.microsoft.com/office/drawing/2014/main" id="{F2B2A190-4DDA-4DB0-9DA9-B83552193D3C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4" name="Shape 3" descr="Texto Integral disponível">
          <a:extLst>
            <a:ext uri="{FF2B5EF4-FFF2-40B4-BE49-F238E27FC236}">
              <a16:creationId xmlns:a16="http://schemas.microsoft.com/office/drawing/2014/main" id="{1501B478-06C4-4220-ABF3-3A16BC9C31A2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5" name="Shape 3" descr="Texto Integral disponível">
          <a:extLst>
            <a:ext uri="{FF2B5EF4-FFF2-40B4-BE49-F238E27FC236}">
              <a16:creationId xmlns:a16="http://schemas.microsoft.com/office/drawing/2014/main" id="{B005AE20-18D3-497C-A5B5-3B8B3ABD77F4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6" name="Shape 3" descr="Texto Integral disponível">
          <a:extLst>
            <a:ext uri="{FF2B5EF4-FFF2-40B4-BE49-F238E27FC236}">
              <a16:creationId xmlns:a16="http://schemas.microsoft.com/office/drawing/2014/main" id="{32B11553-272A-454A-BEE3-CC84F1FE7F21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7" name="Shape 3" descr="Texto Integral disponível">
          <a:extLst>
            <a:ext uri="{FF2B5EF4-FFF2-40B4-BE49-F238E27FC236}">
              <a16:creationId xmlns:a16="http://schemas.microsoft.com/office/drawing/2014/main" id="{6D6D27DC-7C8D-4080-B122-5B57BEF130C3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8" name="Shape 3" descr="Texto Integral disponível">
          <a:extLst>
            <a:ext uri="{FF2B5EF4-FFF2-40B4-BE49-F238E27FC236}">
              <a16:creationId xmlns:a16="http://schemas.microsoft.com/office/drawing/2014/main" id="{37D3C2C0-998F-47E5-97DB-043187F0D450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19" name="Shape 3" descr="Texto Integral disponível">
          <a:extLst>
            <a:ext uri="{FF2B5EF4-FFF2-40B4-BE49-F238E27FC236}">
              <a16:creationId xmlns:a16="http://schemas.microsoft.com/office/drawing/2014/main" id="{5744601C-5FDC-42A8-9C03-D46BEA408EA5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0" name="Shape 3" descr="Texto Integral disponível">
          <a:extLst>
            <a:ext uri="{FF2B5EF4-FFF2-40B4-BE49-F238E27FC236}">
              <a16:creationId xmlns:a16="http://schemas.microsoft.com/office/drawing/2014/main" id="{BD0A014F-901F-4387-B9CA-287746F05755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1" name="Shape 3" descr="Texto Integral disponível">
          <a:extLst>
            <a:ext uri="{FF2B5EF4-FFF2-40B4-BE49-F238E27FC236}">
              <a16:creationId xmlns:a16="http://schemas.microsoft.com/office/drawing/2014/main" id="{80D57799-B3AE-4499-BF7C-92C4B18DA8F2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2" name="Shape 3" descr="Texto Integral disponível">
          <a:extLst>
            <a:ext uri="{FF2B5EF4-FFF2-40B4-BE49-F238E27FC236}">
              <a16:creationId xmlns:a16="http://schemas.microsoft.com/office/drawing/2014/main" id="{E2D25E83-EFE9-415D-B5AF-44FC9498A31F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3" name="Shape 3" descr="Texto Integral disponível">
          <a:extLst>
            <a:ext uri="{FF2B5EF4-FFF2-40B4-BE49-F238E27FC236}">
              <a16:creationId xmlns:a16="http://schemas.microsoft.com/office/drawing/2014/main" id="{1CA22A09-EDA6-49F3-A848-B467084D7357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4" name="Shape 3" descr="Texto Integral disponível">
          <a:extLst>
            <a:ext uri="{FF2B5EF4-FFF2-40B4-BE49-F238E27FC236}">
              <a16:creationId xmlns:a16="http://schemas.microsoft.com/office/drawing/2014/main" id="{4800CC89-782D-4895-ABA9-F770652B1B05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5" name="Shape 3" descr="Texto Integral disponível">
          <a:extLst>
            <a:ext uri="{FF2B5EF4-FFF2-40B4-BE49-F238E27FC236}">
              <a16:creationId xmlns:a16="http://schemas.microsoft.com/office/drawing/2014/main" id="{F679990F-6ED3-4806-B429-033DB574AD73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6" name="Shape 3" descr="Texto Integral disponível">
          <a:extLst>
            <a:ext uri="{FF2B5EF4-FFF2-40B4-BE49-F238E27FC236}">
              <a16:creationId xmlns:a16="http://schemas.microsoft.com/office/drawing/2014/main" id="{BCFCB464-3B79-4642-9AA9-E6843F8A257E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7" name="Shape 3" descr="Texto Integral disponível">
          <a:extLst>
            <a:ext uri="{FF2B5EF4-FFF2-40B4-BE49-F238E27FC236}">
              <a16:creationId xmlns:a16="http://schemas.microsoft.com/office/drawing/2014/main" id="{A5A1F29F-159B-428D-8EB3-D344E96043C2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8" name="Shape 3" descr="Texto Integral disponível">
          <a:extLst>
            <a:ext uri="{FF2B5EF4-FFF2-40B4-BE49-F238E27FC236}">
              <a16:creationId xmlns:a16="http://schemas.microsoft.com/office/drawing/2014/main" id="{F0A45CFF-9460-4D3E-B047-CDC14E4668D5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29" name="Shape 3" descr="Texto Integral disponível">
          <a:extLst>
            <a:ext uri="{FF2B5EF4-FFF2-40B4-BE49-F238E27FC236}">
              <a16:creationId xmlns:a16="http://schemas.microsoft.com/office/drawing/2014/main" id="{8EE9140B-6B4C-40E8-B60C-18E5EB59A08E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30" name="Shape 3" descr="Texto Integral disponível">
          <a:extLst>
            <a:ext uri="{FF2B5EF4-FFF2-40B4-BE49-F238E27FC236}">
              <a16:creationId xmlns:a16="http://schemas.microsoft.com/office/drawing/2014/main" id="{A4DB0EBC-09F0-4CFB-B724-566E6B1D73C9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31" name="Shape 3" descr="Texto Integral disponível">
          <a:extLst>
            <a:ext uri="{FF2B5EF4-FFF2-40B4-BE49-F238E27FC236}">
              <a16:creationId xmlns:a16="http://schemas.microsoft.com/office/drawing/2014/main" id="{4A906428-C427-4D49-A7DA-29912D61C9AA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32" name="Shape 3" descr="Texto Integral disponível">
          <a:extLst>
            <a:ext uri="{FF2B5EF4-FFF2-40B4-BE49-F238E27FC236}">
              <a16:creationId xmlns:a16="http://schemas.microsoft.com/office/drawing/2014/main" id="{EBDD1750-F3BD-4089-A5A5-05D5ABDB568E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33" name="Shape 3" descr="Texto Integral disponível">
          <a:extLst>
            <a:ext uri="{FF2B5EF4-FFF2-40B4-BE49-F238E27FC236}">
              <a16:creationId xmlns:a16="http://schemas.microsoft.com/office/drawing/2014/main" id="{BB8A20F2-5D95-4A06-A3C9-352D82B65210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34" name="Shape 3" descr="Texto Integral disponível">
          <a:extLst>
            <a:ext uri="{FF2B5EF4-FFF2-40B4-BE49-F238E27FC236}">
              <a16:creationId xmlns:a16="http://schemas.microsoft.com/office/drawing/2014/main" id="{65AE8882-812A-48BE-90A0-8F32328039CE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35" name="Shape 3" descr="Texto Integral disponível">
          <a:extLst>
            <a:ext uri="{FF2B5EF4-FFF2-40B4-BE49-F238E27FC236}">
              <a16:creationId xmlns:a16="http://schemas.microsoft.com/office/drawing/2014/main" id="{8B2B93CD-D73E-4C5E-9762-C5435031F3D9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36" name="Shape 3" descr="Texto Integral disponível">
          <a:extLst>
            <a:ext uri="{FF2B5EF4-FFF2-40B4-BE49-F238E27FC236}">
              <a16:creationId xmlns:a16="http://schemas.microsoft.com/office/drawing/2014/main" id="{E6BCB6FD-DF06-40FE-8ED5-A2D571386754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37" name="Shape 3" descr="Texto Integral disponível">
          <a:extLst>
            <a:ext uri="{FF2B5EF4-FFF2-40B4-BE49-F238E27FC236}">
              <a16:creationId xmlns:a16="http://schemas.microsoft.com/office/drawing/2014/main" id="{474328FE-E4FE-432D-B423-E4D2B3699766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38" name="Shape 3" descr="Texto Integral disponível">
          <a:extLst>
            <a:ext uri="{FF2B5EF4-FFF2-40B4-BE49-F238E27FC236}">
              <a16:creationId xmlns:a16="http://schemas.microsoft.com/office/drawing/2014/main" id="{FA26AAED-E224-4DCE-B0CC-3EE83D9E1270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39" name="Shape 3" descr="Texto Integral disponível">
          <a:extLst>
            <a:ext uri="{FF2B5EF4-FFF2-40B4-BE49-F238E27FC236}">
              <a16:creationId xmlns:a16="http://schemas.microsoft.com/office/drawing/2014/main" id="{20B18301-1CF6-4713-9DE6-61F4EC443E40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0" name="Shape 3" descr="Texto Integral disponível">
          <a:extLst>
            <a:ext uri="{FF2B5EF4-FFF2-40B4-BE49-F238E27FC236}">
              <a16:creationId xmlns:a16="http://schemas.microsoft.com/office/drawing/2014/main" id="{D2B3C772-5FAE-4AF3-B8D0-C6794B619E73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1" name="Shape 3" descr="Texto Integral disponível">
          <a:extLst>
            <a:ext uri="{FF2B5EF4-FFF2-40B4-BE49-F238E27FC236}">
              <a16:creationId xmlns:a16="http://schemas.microsoft.com/office/drawing/2014/main" id="{2B31C570-9B45-438A-9C67-BB64E45E74D6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2" name="Shape 3" descr="Texto Integral disponível">
          <a:extLst>
            <a:ext uri="{FF2B5EF4-FFF2-40B4-BE49-F238E27FC236}">
              <a16:creationId xmlns:a16="http://schemas.microsoft.com/office/drawing/2014/main" id="{0658683E-D1D2-414D-94C7-39483CBCFDD7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3" name="Shape 3" descr="Texto Integral disponível">
          <a:extLst>
            <a:ext uri="{FF2B5EF4-FFF2-40B4-BE49-F238E27FC236}">
              <a16:creationId xmlns:a16="http://schemas.microsoft.com/office/drawing/2014/main" id="{21A8D7B6-EB28-4273-A06D-27327BB6DC6B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4" name="Shape 3" descr="Texto Integral disponível">
          <a:extLst>
            <a:ext uri="{FF2B5EF4-FFF2-40B4-BE49-F238E27FC236}">
              <a16:creationId xmlns:a16="http://schemas.microsoft.com/office/drawing/2014/main" id="{83B857F5-FA30-4EF7-B827-2BF08026525D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5" name="Shape 3" descr="Texto Integral disponível">
          <a:extLst>
            <a:ext uri="{FF2B5EF4-FFF2-40B4-BE49-F238E27FC236}">
              <a16:creationId xmlns:a16="http://schemas.microsoft.com/office/drawing/2014/main" id="{D39AB25F-E0BE-48C1-8FE2-F73C861CA234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6" name="Shape 3" descr="Texto Integral disponível">
          <a:extLst>
            <a:ext uri="{FF2B5EF4-FFF2-40B4-BE49-F238E27FC236}">
              <a16:creationId xmlns:a16="http://schemas.microsoft.com/office/drawing/2014/main" id="{F1B6294A-C02C-4183-BF3D-FCE8CAC9F852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7" name="Shape 3" descr="Texto Integral disponível">
          <a:extLst>
            <a:ext uri="{FF2B5EF4-FFF2-40B4-BE49-F238E27FC236}">
              <a16:creationId xmlns:a16="http://schemas.microsoft.com/office/drawing/2014/main" id="{49BA212A-FA80-4FAE-A68F-3E10302FC558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8" name="Shape 3" descr="Texto Integral disponível">
          <a:extLst>
            <a:ext uri="{FF2B5EF4-FFF2-40B4-BE49-F238E27FC236}">
              <a16:creationId xmlns:a16="http://schemas.microsoft.com/office/drawing/2014/main" id="{F003206D-56B8-4211-B4B4-15A49930B53C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49" name="Shape 3" descr="Texto Integral disponível">
          <a:extLst>
            <a:ext uri="{FF2B5EF4-FFF2-40B4-BE49-F238E27FC236}">
              <a16:creationId xmlns:a16="http://schemas.microsoft.com/office/drawing/2014/main" id="{E962E996-A4A4-4ACC-965F-B1A1D667DB0C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50" name="Shape 3" descr="Texto Integral disponível">
          <a:extLst>
            <a:ext uri="{FF2B5EF4-FFF2-40B4-BE49-F238E27FC236}">
              <a16:creationId xmlns:a16="http://schemas.microsoft.com/office/drawing/2014/main" id="{2A16D1A8-440A-40D0-BAEA-F0829D326010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51" name="Shape 3" descr="Texto Integral disponível">
          <a:extLst>
            <a:ext uri="{FF2B5EF4-FFF2-40B4-BE49-F238E27FC236}">
              <a16:creationId xmlns:a16="http://schemas.microsoft.com/office/drawing/2014/main" id="{9D384C06-ECDD-4B6E-BB5E-4D1FF0B1C240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52" name="Shape 3" descr="Texto Integral disponível">
          <a:extLst>
            <a:ext uri="{FF2B5EF4-FFF2-40B4-BE49-F238E27FC236}">
              <a16:creationId xmlns:a16="http://schemas.microsoft.com/office/drawing/2014/main" id="{60D81577-1E69-4ABE-95EE-FBC88E646397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53" name="Shape 3" descr="Texto Integral disponível">
          <a:extLst>
            <a:ext uri="{FF2B5EF4-FFF2-40B4-BE49-F238E27FC236}">
              <a16:creationId xmlns:a16="http://schemas.microsoft.com/office/drawing/2014/main" id="{0023B020-4A50-4F81-8F7F-F620D2537A2A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54" name="Shape 3" descr="Texto Integral disponível">
          <a:extLst>
            <a:ext uri="{FF2B5EF4-FFF2-40B4-BE49-F238E27FC236}">
              <a16:creationId xmlns:a16="http://schemas.microsoft.com/office/drawing/2014/main" id="{4B37F135-D321-4ECE-B753-7F457C8655CB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55" name="Shape 3" descr="Texto Integral disponível">
          <a:extLst>
            <a:ext uri="{FF2B5EF4-FFF2-40B4-BE49-F238E27FC236}">
              <a16:creationId xmlns:a16="http://schemas.microsoft.com/office/drawing/2014/main" id="{FC0BD5ED-A3B0-4A3E-BAAA-C325FD266262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56" name="Shape 3" descr="Texto Integral disponível">
          <a:extLst>
            <a:ext uri="{FF2B5EF4-FFF2-40B4-BE49-F238E27FC236}">
              <a16:creationId xmlns:a16="http://schemas.microsoft.com/office/drawing/2014/main" id="{4C178CB2-098C-40E0-BF3E-088CE2E423FE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157" name="Shape 3" descr="Texto Integral disponível">
          <a:extLst>
            <a:ext uri="{FF2B5EF4-FFF2-40B4-BE49-F238E27FC236}">
              <a16:creationId xmlns:a16="http://schemas.microsoft.com/office/drawing/2014/main" id="{DE6B9D03-EA20-470F-9358-1E40EF1D36AA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58" name="Shape 3" descr="Texto Integral disponível">
          <a:extLst>
            <a:ext uri="{FF2B5EF4-FFF2-40B4-BE49-F238E27FC236}">
              <a16:creationId xmlns:a16="http://schemas.microsoft.com/office/drawing/2014/main" id="{5A766036-F2C1-4BC2-90F9-E113525B7BB4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59" name="Shape 3" descr="Texto Integral disponível">
          <a:extLst>
            <a:ext uri="{FF2B5EF4-FFF2-40B4-BE49-F238E27FC236}">
              <a16:creationId xmlns:a16="http://schemas.microsoft.com/office/drawing/2014/main" id="{0BAE7B4B-6133-4107-BEBE-34912FFD06D1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0" name="Shape 3" descr="Texto Integral disponível">
          <a:extLst>
            <a:ext uri="{FF2B5EF4-FFF2-40B4-BE49-F238E27FC236}">
              <a16:creationId xmlns:a16="http://schemas.microsoft.com/office/drawing/2014/main" id="{AEA235F3-A805-4105-8F45-7D92E929E80A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1" name="Shape 3" descr="Texto Integral disponível">
          <a:extLst>
            <a:ext uri="{FF2B5EF4-FFF2-40B4-BE49-F238E27FC236}">
              <a16:creationId xmlns:a16="http://schemas.microsoft.com/office/drawing/2014/main" id="{B2F99B7D-F398-411A-BED9-1A3C5D282BF2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2" name="Shape 3" descr="Texto Integral disponível">
          <a:extLst>
            <a:ext uri="{FF2B5EF4-FFF2-40B4-BE49-F238E27FC236}">
              <a16:creationId xmlns:a16="http://schemas.microsoft.com/office/drawing/2014/main" id="{38DE8D3D-F9EC-495D-AD5D-480DE8E278FD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3" name="Shape 3" descr="Texto Integral disponível">
          <a:extLst>
            <a:ext uri="{FF2B5EF4-FFF2-40B4-BE49-F238E27FC236}">
              <a16:creationId xmlns:a16="http://schemas.microsoft.com/office/drawing/2014/main" id="{7838843A-41A4-4278-A2FD-E865601FCE80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4" name="Shape 3" descr="Texto Integral disponível">
          <a:extLst>
            <a:ext uri="{FF2B5EF4-FFF2-40B4-BE49-F238E27FC236}">
              <a16:creationId xmlns:a16="http://schemas.microsoft.com/office/drawing/2014/main" id="{79A77B70-F4CD-4174-8419-5D971BFD3714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5" name="Shape 3" descr="Texto Integral disponível">
          <a:extLst>
            <a:ext uri="{FF2B5EF4-FFF2-40B4-BE49-F238E27FC236}">
              <a16:creationId xmlns:a16="http://schemas.microsoft.com/office/drawing/2014/main" id="{1D1509BB-04A5-4DB5-821D-EBCA01DC1CEF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6" name="Shape 3" descr="Texto Integral disponível">
          <a:extLst>
            <a:ext uri="{FF2B5EF4-FFF2-40B4-BE49-F238E27FC236}">
              <a16:creationId xmlns:a16="http://schemas.microsoft.com/office/drawing/2014/main" id="{6C5E275E-4EF3-411E-9D11-6DB5036F5A78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7" name="Shape 3" descr="Texto Integral disponível">
          <a:extLst>
            <a:ext uri="{FF2B5EF4-FFF2-40B4-BE49-F238E27FC236}">
              <a16:creationId xmlns:a16="http://schemas.microsoft.com/office/drawing/2014/main" id="{4886ADA8-9BAE-4AC5-97B7-932CFA804505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8" name="Shape 3" descr="Texto Integral disponível">
          <a:extLst>
            <a:ext uri="{FF2B5EF4-FFF2-40B4-BE49-F238E27FC236}">
              <a16:creationId xmlns:a16="http://schemas.microsoft.com/office/drawing/2014/main" id="{8220E886-6713-4B3A-AA66-061A63A80C57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69" name="Shape 3" descr="Texto Integral disponível">
          <a:extLst>
            <a:ext uri="{FF2B5EF4-FFF2-40B4-BE49-F238E27FC236}">
              <a16:creationId xmlns:a16="http://schemas.microsoft.com/office/drawing/2014/main" id="{2E471D70-F4F2-435C-91BD-34893C05D51C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0" name="Shape 3" descr="Texto Integral disponível">
          <a:extLst>
            <a:ext uri="{FF2B5EF4-FFF2-40B4-BE49-F238E27FC236}">
              <a16:creationId xmlns:a16="http://schemas.microsoft.com/office/drawing/2014/main" id="{706523FC-4DD1-4CCB-A582-D5A88C67591F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1" name="Shape 3" descr="Texto Integral disponível">
          <a:extLst>
            <a:ext uri="{FF2B5EF4-FFF2-40B4-BE49-F238E27FC236}">
              <a16:creationId xmlns:a16="http://schemas.microsoft.com/office/drawing/2014/main" id="{C8555819-4198-4F3F-B6E6-162A23217E2A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2" name="Shape 3" descr="Texto Integral disponível">
          <a:extLst>
            <a:ext uri="{FF2B5EF4-FFF2-40B4-BE49-F238E27FC236}">
              <a16:creationId xmlns:a16="http://schemas.microsoft.com/office/drawing/2014/main" id="{443F1248-0305-4D75-ABCD-D77C1C1D7F61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3" name="Shape 3" descr="Texto Integral disponível">
          <a:extLst>
            <a:ext uri="{FF2B5EF4-FFF2-40B4-BE49-F238E27FC236}">
              <a16:creationId xmlns:a16="http://schemas.microsoft.com/office/drawing/2014/main" id="{DA2E5344-FDB8-4B25-9975-4D1FCBB6DEC6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4" name="Shape 3" descr="Texto Integral disponível">
          <a:extLst>
            <a:ext uri="{FF2B5EF4-FFF2-40B4-BE49-F238E27FC236}">
              <a16:creationId xmlns:a16="http://schemas.microsoft.com/office/drawing/2014/main" id="{22A952E0-6319-4093-B6BF-AB316C4FB692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5" name="Shape 3" descr="Texto Integral disponível">
          <a:extLst>
            <a:ext uri="{FF2B5EF4-FFF2-40B4-BE49-F238E27FC236}">
              <a16:creationId xmlns:a16="http://schemas.microsoft.com/office/drawing/2014/main" id="{D62622B3-96D5-4CE7-9382-813354D6D7B1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6" name="Shape 3" descr="Texto Integral disponível">
          <a:extLst>
            <a:ext uri="{FF2B5EF4-FFF2-40B4-BE49-F238E27FC236}">
              <a16:creationId xmlns:a16="http://schemas.microsoft.com/office/drawing/2014/main" id="{01774EA3-22EB-4CF1-91A7-05C5183D5E18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7" name="Shape 3" descr="Texto Integral disponível">
          <a:extLst>
            <a:ext uri="{FF2B5EF4-FFF2-40B4-BE49-F238E27FC236}">
              <a16:creationId xmlns:a16="http://schemas.microsoft.com/office/drawing/2014/main" id="{448829B9-837D-4F42-9C8B-5F1582ED620E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8" name="Shape 3" descr="Texto Integral disponível">
          <a:extLst>
            <a:ext uri="{FF2B5EF4-FFF2-40B4-BE49-F238E27FC236}">
              <a16:creationId xmlns:a16="http://schemas.microsoft.com/office/drawing/2014/main" id="{E9FAA145-84C5-4449-ACA3-BEF287CA61C3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79" name="Shape 3" descr="Texto Integral disponível">
          <a:extLst>
            <a:ext uri="{FF2B5EF4-FFF2-40B4-BE49-F238E27FC236}">
              <a16:creationId xmlns:a16="http://schemas.microsoft.com/office/drawing/2014/main" id="{AC6956CB-F905-4E15-8B9E-A6F8864202E6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80" name="Shape 3" descr="Texto Integral disponível">
          <a:extLst>
            <a:ext uri="{FF2B5EF4-FFF2-40B4-BE49-F238E27FC236}">
              <a16:creationId xmlns:a16="http://schemas.microsoft.com/office/drawing/2014/main" id="{7EAC01BB-8688-484C-B235-E83275C1D7EF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81" name="Shape 3" descr="Texto Integral disponível">
          <a:extLst>
            <a:ext uri="{FF2B5EF4-FFF2-40B4-BE49-F238E27FC236}">
              <a16:creationId xmlns:a16="http://schemas.microsoft.com/office/drawing/2014/main" id="{D3458181-3448-4052-B598-2D0DFCFFF025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82" name="Shape 3" descr="Texto Integral disponível">
          <a:extLst>
            <a:ext uri="{FF2B5EF4-FFF2-40B4-BE49-F238E27FC236}">
              <a16:creationId xmlns:a16="http://schemas.microsoft.com/office/drawing/2014/main" id="{C5BEE56F-71E1-41C4-9709-38A071D39449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83" name="Shape 3" descr="Texto Integral disponível">
          <a:extLst>
            <a:ext uri="{FF2B5EF4-FFF2-40B4-BE49-F238E27FC236}">
              <a16:creationId xmlns:a16="http://schemas.microsoft.com/office/drawing/2014/main" id="{FE37FF33-20E7-4C5D-A659-9FAC95D496F2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84" name="Shape 3" descr="Texto Integral disponível">
          <a:extLst>
            <a:ext uri="{FF2B5EF4-FFF2-40B4-BE49-F238E27FC236}">
              <a16:creationId xmlns:a16="http://schemas.microsoft.com/office/drawing/2014/main" id="{2FB0B0E4-2226-472A-99EA-43C858C7C897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04800" cy="304800"/>
    <xdr:sp macro="" textlink="">
      <xdr:nvSpPr>
        <xdr:cNvPr id="1185" name="Shape 3" descr="Texto Integral disponível">
          <a:extLst>
            <a:ext uri="{FF2B5EF4-FFF2-40B4-BE49-F238E27FC236}">
              <a16:creationId xmlns:a16="http://schemas.microsoft.com/office/drawing/2014/main" id="{C6D30E60-4761-4C1B-BB4D-1333C70B6D24}"/>
            </a:ext>
          </a:extLst>
        </xdr:cNvPr>
        <xdr:cNvSpPr/>
      </xdr:nvSpPr>
      <xdr:spPr>
        <a:xfrm>
          <a:off x="2251166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186" name="Shape 3" descr="Texto Integral disponível">
          <a:extLst>
            <a:ext uri="{FF2B5EF4-FFF2-40B4-BE49-F238E27FC236}">
              <a16:creationId xmlns:a16="http://schemas.microsoft.com/office/drawing/2014/main" id="{409BB55E-9F19-474E-9894-382C88F1362B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187" name="Shape 3" descr="Texto Integral disponível">
          <a:extLst>
            <a:ext uri="{FF2B5EF4-FFF2-40B4-BE49-F238E27FC236}">
              <a16:creationId xmlns:a16="http://schemas.microsoft.com/office/drawing/2014/main" id="{5F1D4191-066F-41CE-AC40-F14DED750EA5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188" name="Shape 3" descr="Texto Integral disponível">
          <a:extLst>
            <a:ext uri="{FF2B5EF4-FFF2-40B4-BE49-F238E27FC236}">
              <a16:creationId xmlns:a16="http://schemas.microsoft.com/office/drawing/2014/main" id="{43CD8805-BE08-4355-AC5E-1C88CA246283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89" name="Shape 3" descr="Texto Integral disponível">
          <a:extLst>
            <a:ext uri="{FF2B5EF4-FFF2-40B4-BE49-F238E27FC236}">
              <a16:creationId xmlns:a16="http://schemas.microsoft.com/office/drawing/2014/main" id="{8F0E492E-DE70-4334-89EA-59DB905391DD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0" name="Shape 3" descr="Texto Integral disponível">
          <a:extLst>
            <a:ext uri="{FF2B5EF4-FFF2-40B4-BE49-F238E27FC236}">
              <a16:creationId xmlns:a16="http://schemas.microsoft.com/office/drawing/2014/main" id="{C8F87079-17DA-46A8-AED6-9D33AF701574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1" name="Shape 3" descr="Texto Integral disponível">
          <a:extLst>
            <a:ext uri="{FF2B5EF4-FFF2-40B4-BE49-F238E27FC236}">
              <a16:creationId xmlns:a16="http://schemas.microsoft.com/office/drawing/2014/main" id="{10F21517-A80B-49AC-A44B-009028680B51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2" name="Shape 3" descr="Texto Integral disponível">
          <a:extLst>
            <a:ext uri="{FF2B5EF4-FFF2-40B4-BE49-F238E27FC236}">
              <a16:creationId xmlns:a16="http://schemas.microsoft.com/office/drawing/2014/main" id="{9276EFB5-BEA3-4823-ABE3-F115890EC873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3" name="Shape 3" descr="Texto Integral disponível">
          <a:extLst>
            <a:ext uri="{FF2B5EF4-FFF2-40B4-BE49-F238E27FC236}">
              <a16:creationId xmlns:a16="http://schemas.microsoft.com/office/drawing/2014/main" id="{F88EB420-D8E6-4CBF-8727-CABE2227746F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4" name="Shape 3" descr="Texto Integral disponível">
          <a:extLst>
            <a:ext uri="{FF2B5EF4-FFF2-40B4-BE49-F238E27FC236}">
              <a16:creationId xmlns:a16="http://schemas.microsoft.com/office/drawing/2014/main" id="{6C82B3D1-E1B3-4B9B-BDA5-97525BAF24DB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5" name="Shape 3" descr="Texto Integral disponível">
          <a:extLst>
            <a:ext uri="{FF2B5EF4-FFF2-40B4-BE49-F238E27FC236}">
              <a16:creationId xmlns:a16="http://schemas.microsoft.com/office/drawing/2014/main" id="{C5885EF7-C8D9-4C09-97E1-D3D4E5DA7DAC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6" name="Shape 3" descr="Texto Integral disponível">
          <a:extLst>
            <a:ext uri="{FF2B5EF4-FFF2-40B4-BE49-F238E27FC236}">
              <a16:creationId xmlns:a16="http://schemas.microsoft.com/office/drawing/2014/main" id="{7CE23C25-B189-47FC-A04C-66468DFFB959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7" name="Shape 3" descr="Texto Integral disponível">
          <a:extLst>
            <a:ext uri="{FF2B5EF4-FFF2-40B4-BE49-F238E27FC236}">
              <a16:creationId xmlns:a16="http://schemas.microsoft.com/office/drawing/2014/main" id="{6BD8A2A2-CC63-48CD-A38C-A7B4B6FCF7AD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8" name="Shape 3" descr="Texto Integral disponível">
          <a:extLst>
            <a:ext uri="{FF2B5EF4-FFF2-40B4-BE49-F238E27FC236}">
              <a16:creationId xmlns:a16="http://schemas.microsoft.com/office/drawing/2014/main" id="{58EECE29-6ECA-4BE4-B7D4-D1494911E311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199" name="Shape 3" descr="Texto Integral disponível">
          <a:extLst>
            <a:ext uri="{FF2B5EF4-FFF2-40B4-BE49-F238E27FC236}">
              <a16:creationId xmlns:a16="http://schemas.microsoft.com/office/drawing/2014/main" id="{1162D114-F4BA-426B-9444-E618DDE7ED93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0" name="Shape 3" descr="Texto Integral disponível">
          <a:extLst>
            <a:ext uri="{FF2B5EF4-FFF2-40B4-BE49-F238E27FC236}">
              <a16:creationId xmlns:a16="http://schemas.microsoft.com/office/drawing/2014/main" id="{A3DEBC84-E86F-40F2-B9BB-1DBDFD069A60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1" name="Shape 3" descr="Texto Integral disponível">
          <a:extLst>
            <a:ext uri="{FF2B5EF4-FFF2-40B4-BE49-F238E27FC236}">
              <a16:creationId xmlns:a16="http://schemas.microsoft.com/office/drawing/2014/main" id="{97709C7F-D308-4243-A2B7-EE88867E044F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2" name="Shape 3" descr="Texto Integral disponível">
          <a:extLst>
            <a:ext uri="{FF2B5EF4-FFF2-40B4-BE49-F238E27FC236}">
              <a16:creationId xmlns:a16="http://schemas.microsoft.com/office/drawing/2014/main" id="{6D816021-D833-4D85-B840-2916C8BBF430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3" name="Shape 3" descr="Texto Integral disponível">
          <a:extLst>
            <a:ext uri="{FF2B5EF4-FFF2-40B4-BE49-F238E27FC236}">
              <a16:creationId xmlns:a16="http://schemas.microsoft.com/office/drawing/2014/main" id="{C62B199E-FE7B-4101-A560-0AB61ECB69E0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4" name="Shape 3" descr="Texto Integral disponível">
          <a:extLst>
            <a:ext uri="{FF2B5EF4-FFF2-40B4-BE49-F238E27FC236}">
              <a16:creationId xmlns:a16="http://schemas.microsoft.com/office/drawing/2014/main" id="{6C4FD5D0-076B-4FB2-88C8-4FDDE4670A4D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5" name="Shape 3" descr="Texto Integral disponível">
          <a:extLst>
            <a:ext uri="{FF2B5EF4-FFF2-40B4-BE49-F238E27FC236}">
              <a16:creationId xmlns:a16="http://schemas.microsoft.com/office/drawing/2014/main" id="{7A2796E1-8ABF-4319-9FAA-212A9504B8CC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6" name="Shape 3" descr="Texto Integral disponível">
          <a:extLst>
            <a:ext uri="{FF2B5EF4-FFF2-40B4-BE49-F238E27FC236}">
              <a16:creationId xmlns:a16="http://schemas.microsoft.com/office/drawing/2014/main" id="{C58C33F8-B25D-4D9A-A7C2-9C2BF037AF36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7" name="Shape 3" descr="Texto Integral disponível">
          <a:extLst>
            <a:ext uri="{FF2B5EF4-FFF2-40B4-BE49-F238E27FC236}">
              <a16:creationId xmlns:a16="http://schemas.microsoft.com/office/drawing/2014/main" id="{FCB79625-8461-4640-BAFA-F70FD4E061AD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8" name="Shape 3" descr="Texto Integral disponível">
          <a:extLst>
            <a:ext uri="{FF2B5EF4-FFF2-40B4-BE49-F238E27FC236}">
              <a16:creationId xmlns:a16="http://schemas.microsoft.com/office/drawing/2014/main" id="{7A83F824-DB84-492D-B4AA-95E990B92DB7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09" name="Shape 3" descr="Texto Integral disponível">
          <a:extLst>
            <a:ext uri="{FF2B5EF4-FFF2-40B4-BE49-F238E27FC236}">
              <a16:creationId xmlns:a16="http://schemas.microsoft.com/office/drawing/2014/main" id="{A3CE78E8-3854-4B82-9F8A-A9C8D78FC0F0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10" name="Shape 3" descr="Texto Integral disponível">
          <a:extLst>
            <a:ext uri="{FF2B5EF4-FFF2-40B4-BE49-F238E27FC236}">
              <a16:creationId xmlns:a16="http://schemas.microsoft.com/office/drawing/2014/main" id="{AE45644A-CAB9-4F35-8310-F4FFBAEE6AC0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11" name="Shape 3" descr="Texto Integral disponível">
          <a:extLst>
            <a:ext uri="{FF2B5EF4-FFF2-40B4-BE49-F238E27FC236}">
              <a16:creationId xmlns:a16="http://schemas.microsoft.com/office/drawing/2014/main" id="{5EA77DB3-36EE-47C2-B167-C54D2D38A7BA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12" name="Shape 3" descr="Texto Integral disponível">
          <a:extLst>
            <a:ext uri="{FF2B5EF4-FFF2-40B4-BE49-F238E27FC236}">
              <a16:creationId xmlns:a16="http://schemas.microsoft.com/office/drawing/2014/main" id="{A9FE0ED6-F841-4700-8F9C-A74F54C02142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13" name="Shape 3" descr="Texto Integral disponível">
          <a:extLst>
            <a:ext uri="{FF2B5EF4-FFF2-40B4-BE49-F238E27FC236}">
              <a16:creationId xmlns:a16="http://schemas.microsoft.com/office/drawing/2014/main" id="{BA42A2EE-E652-4B29-9C6F-72F9E2F548F2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604</xdr:row>
      <xdr:rowOff>0</xdr:rowOff>
    </xdr:from>
    <xdr:ext cx="304800" cy="304800"/>
    <xdr:sp macro="" textlink="">
      <xdr:nvSpPr>
        <xdr:cNvPr id="1214" name="Shape 3" descr="Texto Integral disponível">
          <a:extLst>
            <a:ext uri="{FF2B5EF4-FFF2-40B4-BE49-F238E27FC236}">
              <a16:creationId xmlns:a16="http://schemas.microsoft.com/office/drawing/2014/main" id="{7D9FB9FC-CA68-4BAA-84E4-43A6492DB964}"/>
            </a:ext>
          </a:extLst>
        </xdr:cNvPr>
        <xdr:cNvSpPr/>
      </xdr:nvSpPr>
      <xdr:spPr>
        <a:xfrm>
          <a:off x="559090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15" name="Shape 3" descr="Texto Integral disponível">
          <a:extLst>
            <a:ext uri="{FF2B5EF4-FFF2-40B4-BE49-F238E27FC236}">
              <a16:creationId xmlns:a16="http://schemas.microsoft.com/office/drawing/2014/main" id="{7CC9014F-8058-4946-8F14-B946C581A742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16" name="Shape 3" descr="Texto Integral disponível">
          <a:extLst>
            <a:ext uri="{FF2B5EF4-FFF2-40B4-BE49-F238E27FC236}">
              <a16:creationId xmlns:a16="http://schemas.microsoft.com/office/drawing/2014/main" id="{BB4359C6-96E7-4E7D-8B01-520DA7EA42E3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17" name="Shape 3" descr="Texto Integral disponível">
          <a:extLst>
            <a:ext uri="{FF2B5EF4-FFF2-40B4-BE49-F238E27FC236}">
              <a16:creationId xmlns:a16="http://schemas.microsoft.com/office/drawing/2014/main" id="{9DD7DC89-6183-4C6A-8B41-ECC6DCF75748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18" name="Shape 3" descr="Texto Integral disponível">
          <a:extLst>
            <a:ext uri="{FF2B5EF4-FFF2-40B4-BE49-F238E27FC236}">
              <a16:creationId xmlns:a16="http://schemas.microsoft.com/office/drawing/2014/main" id="{DC1611CC-F531-4F02-9FC2-D28CB333BE88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19" name="Shape 3" descr="Texto Integral disponível">
          <a:extLst>
            <a:ext uri="{FF2B5EF4-FFF2-40B4-BE49-F238E27FC236}">
              <a16:creationId xmlns:a16="http://schemas.microsoft.com/office/drawing/2014/main" id="{84AC829B-E71E-4C14-B301-F41693E22E60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0" name="Shape 3" descr="Texto Integral disponível">
          <a:extLst>
            <a:ext uri="{FF2B5EF4-FFF2-40B4-BE49-F238E27FC236}">
              <a16:creationId xmlns:a16="http://schemas.microsoft.com/office/drawing/2014/main" id="{ADA03121-4644-40DF-B7EC-B83764AF6705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1" name="Shape 3" descr="Texto Integral disponível">
          <a:extLst>
            <a:ext uri="{FF2B5EF4-FFF2-40B4-BE49-F238E27FC236}">
              <a16:creationId xmlns:a16="http://schemas.microsoft.com/office/drawing/2014/main" id="{7BD32D73-BEAD-4066-AC11-B68AB56A29F4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2" name="Shape 3" descr="Texto Integral disponível">
          <a:extLst>
            <a:ext uri="{FF2B5EF4-FFF2-40B4-BE49-F238E27FC236}">
              <a16:creationId xmlns:a16="http://schemas.microsoft.com/office/drawing/2014/main" id="{6855F20A-13CC-4659-B4B9-CB5ABA8AF35C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3" name="Shape 3" descr="Texto Integral disponível">
          <a:extLst>
            <a:ext uri="{FF2B5EF4-FFF2-40B4-BE49-F238E27FC236}">
              <a16:creationId xmlns:a16="http://schemas.microsoft.com/office/drawing/2014/main" id="{D559C29D-01EE-435C-9E32-6E757091EDA7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4" name="Shape 3" descr="Texto Integral disponível">
          <a:extLst>
            <a:ext uri="{FF2B5EF4-FFF2-40B4-BE49-F238E27FC236}">
              <a16:creationId xmlns:a16="http://schemas.microsoft.com/office/drawing/2014/main" id="{596AEA0D-2C2A-4AFC-8F8E-03001AB2A2C4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5" name="Shape 3" descr="Texto Integral disponível">
          <a:extLst>
            <a:ext uri="{FF2B5EF4-FFF2-40B4-BE49-F238E27FC236}">
              <a16:creationId xmlns:a16="http://schemas.microsoft.com/office/drawing/2014/main" id="{C1D408EC-346E-4C87-9BA9-B58653A55DE1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6" name="Shape 3" descr="Texto Integral disponível">
          <a:extLst>
            <a:ext uri="{FF2B5EF4-FFF2-40B4-BE49-F238E27FC236}">
              <a16:creationId xmlns:a16="http://schemas.microsoft.com/office/drawing/2014/main" id="{8D978564-B4A5-477D-9E58-CEB3E40A6640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7" name="Shape 3" descr="Texto Integral disponível">
          <a:extLst>
            <a:ext uri="{FF2B5EF4-FFF2-40B4-BE49-F238E27FC236}">
              <a16:creationId xmlns:a16="http://schemas.microsoft.com/office/drawing/2014/main" id="{C81A30FC-AA05-4897-A6B6-F1C14A082170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8" name="Shape 3" descr="Texto Integral disponível">
          <a:extLst>
            <a:ext uri="{FF2B5EF4-FFF2-40B4-BE49-F238E27FC236}">
              <a16:creationId xmlns:a16="http://schemas.microsoft.com/office/drawing/2014/main" id="{634274E7-6D75-4F26-A487-C291C88FCEB3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29" name="Shape 3" descr="Texto Integral disponível">
          <a:extLst>
            <a:ext uri="{FF2B5EF4-FFF2-40B4-BE49-F238E27FC236}">
              <a16:creationId xmlns:a16="http://schemas.microsoft.com/office/drawing/2014/main" id="{D78AC591-C60C-4678-8075-502BE1E2FADC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0" name="Shape 3" descr="Texto Integral disponível">
          <a:extLst>
            <a:ext uri="{FF2B5EF4-FFF2-40B4-BE49-F238E27FC236}">
              <a16:creationId xmlns:a16="http://schemas.microsoft.com/office/drawing/2014/main" id="{B6526D70-1A98-4C7C-A1E4-FBE02C05A626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1" name="Shape 3" descr="Texto Integral disponível">
          <a:extLst>
            <a:ext uri="{FF2B5EF4-FFF2-40B4-BE49-F238E27FC236}">
              <a16:creationId xmlns:a16="http://schemas.microsoft.com/office/drawing/2014/main" id="{C3A1C8AA-B6A2-455E-9729-AAFC6F4D5A9E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2" name="Shape 3" descr="Texto Integral disponível">
          <a:extLst>
            <a:ext uri="{FF2B5EF4-FFF2-40B4-BE49-F238E27FC236}">
              <a16:creationId xmlns:a16="http://schemas.microsoft.com/office/drawing/2014/main" id="{C9A156E4-ED8F-4FC2-9200-D8417439BC09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3" name="Shape 3" descr="Texto Integral disponível">
          <a:extLst>
            <a:ext uri="{FF2B5EF4-FFF2-40B4-BE49-F238E27FC236}">
              <a16:creationId xmlns:a16="http://schemas.microsoft.com/office/drawing/2014/main" id="{D8794BC1-03AB-441C-A1D3-875E37CB918A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4" name="Shape 3" descr="Texto Integral disponível">
          <a:extLst>
            <a:ext uri="{FF2B5EF4-FFF2-40B4-BE49-F238E27FC236}">
              <a16:creationId xmlns:a16="http://schemas.microsoft.com/office/drawing/2014/main" id="{EFCC973F-6C29-42AA-B973-B0F8D4333B6B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5" name="Shape 3" descr="Texto Integral disponível">
          <a:extLst>
            <a:ext uri="{FF2B5EF4-FFF2-40B4-BE49-F238E27FC236}">
              <a16:creationId xmlns:a16="http://schemas.microsoft.com/office/drawing/2014/main" id="{E105A4D7-99C7-4DAC-BEED-70978B5DA190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6" name="Shape 3" descr="Texto Integral disponível">
          <a:extLst>
            <a:ext uri="{FF2B5EF4-FFF2-40B4-BE49-F238E27FC236}">
              <a16:creationId xmlns:a16="http://schemas.microsoft.com/office/drawing/2014/main" id="{1FE16150-44CC-4322-97BD-002F6AE4603C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7" name="Shape 3" descr="Texto Integral disponível">
          <a:extLst>
            <a:ext uri="{FF2B5EF4-FFF2-40B4-BE49-F238E27FC236}">
              <a16:creationId xmlns:a16="http://schemas.microsoft.com/office/drawing/2014/main" id="{5E865B76-B6D8-47FC-B87F-A5555980AC22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8" name="Shape 3" descr="Texto Integral disponível">
          <a:extLst>
            <a:ext uri="{FF2B5EF4-FFF2-40B4-BE49-F238E27FC236}">
              <a16:creationId xmlns:a16="http://schemas.microsoft.com/office/drawing/2014/main" id="{4675FF8B-BBCE-435C-A32A-E17D1776EC27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39" name="Shape 3" descr="Texto Integral disponível">
          <a:extLst>
            <a:ext uri="{FF2B5EF4-FFF2-40B4-BE49-F238E27FC236}">
              <a16:creationId xmlns:a16="http://schemas.microsoft.com/office/drawing/2014/main" id="{6E69785C-43E5-4A8A-A93E-D9039C18FBA4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604</xdr:row>
      <xdr:rowOff>0</xdr:rowOff>
    </xdr:from>
    <xdr:ext cx="304800" cy="304800"/>
    <xdr:sp macro="" textlink="">
      <xdr:nvSpPr>
        <xdr:cNvPr id="1240" name="Shape 3" descr="Texto Integral disponível">
          <a:extLst>
            <a:ext uri="{FF2B5EF4-FFF2-40B4-BE49-F238E27FC236}">
              <a16:creationId xmlns:a16="http://schemas.microsoft.com/office/drawing/2014/main" id="{CDEC7897-F97E-4A81-A6A8-CB523AB9841D}"/>
            </a:ext>
          </a:extLst>
        </xdr:cNvPr>
        <xdr:cNvSpPr/>
      </xdr:nvSpPr>
      <xdr:spPr>
        <a:xfrm>
          <a:off x="6161314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603</xdr:row>
      <xdr:rowOff>0</xdr:rowOff>
    </xdr:from>
    <xdr:ext cx="304800" cy="304800"/>
    <xdr:sp macro="" textlink="">
      <xdr:nvSpPr>
        <xdr:cNvPr id="1241" name="Shape 3" descr="Texto Integral disponível">
          <a:extLst>
            <a:ext uri="{FF2B5EF4-FFF2-40B4-BE49-F238E27FC236}">
              <a16:creationId xmlns:a16="http://schemas.microsoft.com/office/drawing/2014/main" id="{EB82D4F8-7A83-4D4E-9491-B58A38E7D6C9}"/>
            </a:ext>
          </a:extLst>
        </xdr:cNvPr>
        <xdr:cNvSpPr/>
      </xdr:nvSpPr>
      <xdr:spPr>
        <a:xfrm>
          <a:off x="2817223" y="64878857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603</xdr:row>
      <xdr:rowOff>0</xdr:rowOff>
    </xdr:from>
    <xdr:ext cx="304800" cy="304800"/>
    <xdr:sp macro="" textlink="">
      <xdr:nvSpPr>
        <xdr:cNvPr id="1242" name="Shape 3" descr="Texto Integral disponível">
          <a:extLst>
            <a:ext uri="{FF2B5EF4-FFF2-40B4-BE49-F238E27FC236}">
              <a16:creationId xmlns:a16="http://schemas.microsoft.com/office/drawing/2014/main" id="{1A2A1B8D-E8D0-4D98-8058-47767D5B951D}"/>
            </a:ext>
          </a:extLst>
        </xdr:cNvPr>
        <xdr:cNvSpPr/>
      </xdr:nvSpPr>
      <xdr:spPr>
        <a:xfrm>
          <a:off x="2817223" y="64878857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603</xdr:row>
      <xdr:rowOff>0</xdr:rowOff>
    </xdr:from>
    <xdr:ext cx="304800" cy="304800"/>
    <xdr:sp macro="" textlink="">
      <xdr:nvSpPr>
        <xdr:cNvPr id="1243" name="Shape 3" descr="Texto Integral disponível">
          <a:extLst>
            <a:ext uri="{FF2B5EF4-FFF2-40B4-BE49-F238E27FC236}">
              <a16:creationId xmlns:a16="http://schemas.microsoft.com/office/drawing/2014/main" id="{276D694E-9868-48F6-AE47-7EF8A8539789}"/>
            </a:ext>
          </a:extLst>
        </xdr:cNvPr>
        <xdr:cNvSpPr/>
      </xdr:nvSpPr>
      <xdr:spPr>
        <a:xfrm>
          <a:off x="2817223" y="64878857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244" name="Shape 3" descr="Texto Integral disponível">
          <a:extLst>
            <a:ext uri="{FF2B5EF4-FFF2-40B4-BE49-F238E27FC236}">
              <a16:creationId xmlns:a16="http://schemas.microsoft.com/office/drawing/2014/main" id="{76AA163E-25B2-4828-A4D1-5C1DDA9F5883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245" name="Shape 3" descr="Texto Integral disponível">
          <a:extLst>
            <a:ext uri="{FF2B5EF4-FFF2-40B4-BE49-F238E27FC236}">
              <a16:creationId xmlns:a16="http://schemas.microsoft.com/office/drawing/2014/main" id="{120D7A3D-06AE-4B01-A991-9B72C009D2B8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246" name="Shape 3" descr="Texto Integral disponível">
          <a:extLst>
            <a:ext uri="{FF2B5EF4-FFF2-40B4-BE49-F238E27FC236}">
              <a16:creationId xmlns:a16="http://schemas.microsoft.com/office/drawing/2014/main" id="{AFD29040-FA00-4CB0-A7B0-872F18C4900D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247" name="Shape 3" descr="Texto Integral disponível">
          <a:extLst>
            <a:ext uri="{FF2B5EF4-FFF2-40B4-BE49-F238E27FC236}">
              <a16:creationId xmlns:a16="http://schemas.microsoft.com/office/drawing/2014/main" id="{4CDDADB5-95A1-4A4B-A704-3B3D58F8E9AE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248" name="Shape 3" descr="Texto Integral disponível">
          <a:extLst>
            <a:ext uri="{FF2B5EF4-FFF2-40B4-BE49-F238E27FC236}">
              <a16:creationId xmlns:a16="http://schemas.microsoft.com/office/drawing/2014/main" id="{930E6ECD-4FA9-46EC-A3BE-A9D34CD7EC75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604</xdr:row>
      <xdr:rowOff>0</xdr:rowOff>
    </xdr:from>
    <xdr:ext cx="304800" cy="304800"/>
    <xdr:sp macro="" textlink="">
      <xdr:nvSpPr>
        <xdr:cNvPr id="1249" name="Shape 3" descr="Texto Integral disponível">
          <a:extLst>
            <a:ext uri="{FF2B5EF4-FFF2-40B4-BE49-F238E27FC236}">
              <a16:creationId xmlns:a16="http://schemas.microsoft.com/office/drawing/2014/main" id="{E1926449-9250-4CBE-B8C9-A38428C2861C}"/>
            </a:ext>
          </a:extLst>
        </xdr:cNvPr>
        <xdr:cNvSpPr/>
      </xdr:nvSpPr>
      <xdr:spPr>
        <a:xfrm>
          <a:off x="2817223" y="64987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0" name="Shape 3" descr="Texto Integral disponível">
          <a:extLst>
            <a:ext uri="{FF2B5EF4-FFF2-40B4-BE49-F238E27FC236}">
              <a16:creationId xmlns:a16="http://schemas.microsoft.com/office/drawing/2014/main" id="{674696B5-9BCA-4C2A-93E0-44F2B46F1140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1" name="Shape 3" descr="Texto Integral disponível">
          <a:extLst>
            <a:ext uri="{FF2B5EF4-FFF2-40B4-BE49-F238E27FC236}">
              <a16:creationId xmlns:a16="http://schemas.microsoft.com/office/drawing/2014/main" id="{3DEEF48F-8B9E-4BD6-9F2D-B6F8158F42FC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2" name="Shape 3" descr="Texto Integral disponível">
          <a:extLst>
            <a:ext uri="{FF2B5EF4-FFF2-40B4-BE49-F238E27FC236}">
              <a16:creationId xmlns:a16="http://schemas.microsoft.com/office/drawing/2014/main" id="{4E91653D-E576-4EB3-8FB1-197E19636694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3" name="Shape 3" descr="Texto Integral disponível">
          <a:extLst>
            <a:ext uri="{FF2B5EF4-FFF2-40B4-BE49-F238E27FC236}">
              <a16:creationId xmlns:a16="http://schemas.microsoft.com/office/drawing/2014/main" id="{8F95A315-5BB0-4E65-930E-D0D729900B9A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4" name="Shape 3" descr="Texto Integral disponível">
          <a:extLst>
            <a:ext uri="{FF2B5EF4-FFF2-40B4-BE49-F238E27FC236}">
              <a16:creationId xmlns:a16="http://schemas.microsoft.com/office/drawing/2014/main" id="{740F8BC0-3652-41AF-B35D-708842409027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5" name="Shape 3" descr="Texto Integral disponível">
          <a:extLst>
            <a:ext uri="{FF2B5EF4-FFF2-40B4-BE49-F238E27FC236}">
              <a16:creationId xmlns:a16="http://schemas.microsoft.com/office/drawing/2014/main" id="{3AB2B30F-0035-48BB-A1B3-EB132331D6FA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6" name="Shape 3" descr="Texto Integral disponível">
          <a:extLst>
            <a:ext uri="{FF2B5EF4-FFF2-40B4-BE49-F238E27FC236}">
              <a16:creationId xmlns:a16="http://schemas.microsoft.com/office/drawing/2014/main" id="{6F6BC0AD-B7F9-4647-82CB-367A43D0FC5F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7" name="Shape 3" descr="Texto Integral disponível">
          <a:extLst>
            <a:ext uri="{FF2B5EF4-FFF2-40B4-BE49-F238E27FC236}">
              <a16:creationId xmlns:a16="http://schemas.microsoft.com/office/drawing/2014/main" id="{E9980F3B-0292-430F-9A49-86ECD051A4D9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8" name="Shape 3" descr="Texto Integral disponível">
          <a:extLst>
            <a:ext uri="{FF2B5EF4-FFF2-40B4-BE49-F238E27FC236}">
              <a16:creationId xmlns:a16="http://schemas.microsoft.com/office/drawing/2014/main" id="{E7C1E6B0-7E5B-4560-B325-18DFF28F18D8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59" name="Shape 3" descr="Texto Integral disponível">
          <a:extLst>
            <a:ext uri="{FF2B5EF4-FFF2-40B4-BE49-F238E27FC236}">
              <a16:creationId xmlns:a16="http://schemas.microsoft.com/office/drawing/2014/main" id="{834A8FD9-8E9C-4C48-9B43-5D94D1B7104A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60" name="Shape 3" descr="Texto Integral disponível">
          <a:extLst>
            <a:ext uri="{FF2B5EF4-FFF2-40B4-BE49-F238E27FC236}">
              <a16:creationId xmlns:a16="http://schemas.microsoft.com/office/drawing/2014/main" id="{FC3771E3-6FCB-49B3-AA6F-6CEDE7607599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61" name="Shape 3" descr="Texto Integral disponível">
          <a:extLst>
            <a:ext uri="{FF2B5EF4-FFF2-40B4-BE49-F238E27FC236}">
              <a16:creationId xmlns:a16="http://schemas.microsoft.com/office/drawing/2014/main" id="{A6AF549A-60D5-4849-B9FA-F0211E4CB8A5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62" name="Shape 3" descr="Texto Integral disponível">
          <a:extLst>
            <a:ext uri="{FF2B5EF4-FFF2-40B4-BE49-F238E27FC236}">
              <a16:creationId xmlns:a16="http://schemas.microsoft.com/office/drawing/2014/main" id="{1DB7DA13-756B-45FD-BCDF-6952F6CCFC47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63" name="Shape 3" descr="Texto Integral disponível">
          <a:extLst>
            <a:ext uri="{FF2B5EF4-FFF2-40B4-BE49-F238E27FC236}">
              <a16:creationId xmlns:a16="http://schemas.microsoft.com/office/drawing/2014/main" id="{FBB04874-2CBF-4A7F-A73B-7F977DCB0D10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64" name="Shape 3" descr="Texto Integral disponível">
          <a:extLst>
            <a:ext uri="{FF2B5EF4-FFF2-40B4-BE49-F238E27FC236}">
              <a16:creationId xmlns:a16="http://schemas.microsoft.com/office/drawing/2014/main" id="{22475440-6081-4652-8A80-3C6B699FFE17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65" name="Shape 3" descr="Texto Integral disponível">
          <a:extLst>
            <a:ext uri="{FF2B5EF4-FFF2-40B4-BE49-F238E27FC236}">
              <a16:creationId xmlns:a16="http://schemas.microsoft.com/office/drawing/2014/main" id="{3E5101FD-E3C6-47DD-9B01-D3FA9843B1E3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66" name="Shape 3" descr="Texto Integral disponível">
          <a:extLst>
            <a:ext uri="{FF2B5EF4-FFF2-40B4-BE49-F238E27FC236}">
              <a16:creationId xmlns:a16="http://schemas.microsoft.com/office/drawing/2014/main" id="{B33FB11C-02E3-4123-BB94-F44EC9BA31E1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267" name="Shape 3" descr="Texto Integral disponível">
          <a:extLst>
            <a:ext uri="{FF2B5EF4-FFF2-40B4-BE49-F238E27FC236}">
              <a16:creationId xmlns:a16="http://schemas.microsoft.com/office/drawing/2014/main" id="{14BCC825-48A1-4956-BFE1-4462479D9A58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68" name="Shape 3" descr="Texto Integral disponível">
          <a:extLst>
            <a:ext uri="{FF2B5EF4-FFF2-40B4-BE49-F238E27FC236}">
              <a16:creationId xmlns:a16="http://schemas.microsoft.com/office/drawing/2014/main" id="{B7B2F9A2-DDDD-4E1D-B00D-449303169E37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69" name="Shape 3" descr="Texto Integral disponível">
          <a:extLst>
            <a:ext uri="{FF2B5EF4-FFF2-40B4-BE49-F238E27FC236}">
              <a16:creationId xmlns:a16="http://schemas.microsoft.com/office/drawing/2014/main" id="{717ED217-4450-42A5-A565-A0E30EAC2AD8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0" name="Shape 3" descr="Texto Integral disponível">
          <a:extLst>
            <a:ext uri="{FF2B5EF4-FFF2-40B4-BE49-F238E27FC236}">
              <a16:creationId xmlns:a16="http://schemas.microsoft.com/office/drawing/2014/main" id="{1DBEF1BB-2438-4701-85C3-D83B4FC76FA5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1" name="Shape 3" descr="Texto Integral disponível">
          <a:extLst>
            <a:ext uri="{FF2B5EF4-FFF2-40B4-BE49-F238E27FC236}">
              <a16:creationId xmlns:a16="http://schemas.microsoft.com/office/drawing/2014/main" id="{91D80056-B063-4EA0-A625-FF08F9B2AAB2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2" name="Shape 3" descr="Texto Integral disponível">
          <a:extLst>
            <a:ext uri="{FF2B5EF4-FFF2-40B4-BE49-F238E27FC236}">
              <a16:creationId xmlns:a16="http://schemas.microsoft.com/office/drawing/2014/main" id="{474BB14A-FE67-4945-A3E6-D0B5CD66C4BC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3" name="Shape 3" descr="Texto Integral disponível">
          <a:extLst>
            <a:ext uri="{FF2B5EF4-FFF2-40B4-BE49-F238E27FC236}">
              <a16:creationId xmlns:a16="http://schemas.microsoft.com/office/drawing/2014/main" id="{6141C9EA-B8A0-4A0B-8BC4-739032162BD5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4" name="Shape 3" descr="Texto Integral disponível">
          <a:extLst>
            <a:ext uri="{FF2B5EF4-FFF2-40B4-BE49-F238E27FC236}">
              <a16:creationId xmlns:a16="http://schemas.microsoft.com/office/drawing/2014/main" id="{E7055B08-0388-4067-B138-9E3205381D0B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5" name="Shape 3" descr="Texto Integral disponível">
          <a:extLst>
            <a:ext uri="{FF2B5EF4-FFF2-40B4-BE49-F238E27FC236}">
              <a16:creationId xmlns:a16="http://schemas.microsoft.com/office/drawing/2014/main" id="{00AF0CAD-646E-4F7E-93BD-EDAD87BC1EC9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6" name="Shape 3" descr="Texto Integral disponível">
          <a:extLst>
            <a:ext uri="{FF2B5EF4-FFF2-40B4-BE49-F238E27FC236}">
              <a16:creationId xmlns:a16="http://schemas.microsoft.com/office/drawing/2014/main" id="{38292CE1-4FC7-4BB3-A322-8540A5E80193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7" name="Shape 3" descr="Texto Integral disponível">
          <a:extLst>
            <a:ext uri="{FF2B5EF4-FFF2-40B4-BE49-F238E27FC236}">
              <a16:creationId xmlns:a16="http://schemas.microsoft.com/office/drawing/2014/main" id="{595B17A6-46CC-4776-A681-368DCBA0FF8A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8" name="Shape 3" descr="Texto Integral disponível">
          <a:extLst>
            <a:ext uri="{FF2B5EF4-FFF2-40B4-BE49-F238E27FC236}">
              <a16:creationId xmlns:a16="http://schemas.microsoft.com/office/drawing/2014/main" id="{87BD7432-6A0B-4A10-9B4E-B6E0089A8C1E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79" name="Shape 3" descr="Texto Integral disponível">
          <a:extLst>
            <a:ext uri="{FF2B5EF4-FFF2-40B4-BE49-F238E27FC236}">
              <a16:creationId xmlns:a16="http://schemas.microsoft.com/office/drawing/2014/main" id="{1F11C2CE-E77A-4DC5-BDD6-88239BB78204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280" name="Shape 3" descr="Texto Integral disponível">
          <a:extLst>
            <a:ext uri="{FF2B5EF4-FFF2-40B4-BE49-F238E27FC236}">
              <a16:creationId xmlns:a16="http://schemas.microsoft.com/office/drawing/2014/main" id="{294DD1F4-1A26-4D4C-B053-C9BFAEFD7150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81" name="Shape 3" descr="Texto Integral disponível">
          <a:extLst>
            <a:ext uri="{FF2B5EF4-FFF2-40B4-BE49-F238E27FC236}">
              <a16:creationId xmlns:a16="http://schemas.microsoft.com/office/drawing/2014/main" id="{36A29F7A-4872-47C2-8369-AC81022B21B1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82" name="Shape 3" descr="Texto Integral disponível">
          <a:extLst>
            <a:ext uri="{FF2B5EF4-FFF2-40B4-BE49-F238E27FC236}">
              <a16:creationId xmlns:a16="http://schemas.microsoft.com/office/drawing/2014/main" id="{73269A94-37F8-48D8-BE00-AB12020662F8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83" name="Shape 3" descr="Texto Integral disponível">
          <a:extLst>
            <a:ext uri="{FF2B5EF4-FFF2-40B4-BE49-F238E27FC236}">
              <a16:creationId xmlns:a16="http://schemas.microsoft.com/office/drawing/2014/main" id="{93F7C198-329D-4E11-8CAF-546A71BD63E8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84" name="Shape 3" descr="Texto Integral disponível">
          <a:extLst>
            <a:ext uri="{FF2B5EF4-FFF2-40B4-BE49-F238E27FC236}">
              <a16:creationId xmlns:a16="http://schemas.microsoft.com/office/drawing/2014/main" id="{8C950AC8-1389-4AD8-A38C-4921E458B07B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85" name="Shape 3" descr="Texto Integral disponível">
          <a:extLst>
            <a:ext uri="{FF2B5EF4-FFF2-40B4-BE49-F238E27FC236}">
              <a16:creationId xmlns:a16="http://schemas.microsoft.com/office/drawing/2014/main" id="{1A57B8A6-8619-4FB6-B242-BA483C67CE7C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86" name="Shape 3" descr="Texto Integral disponível">
          <a:extLst>
            <a:ext uri="{FF2B5EF4-FFF2-40B4-BE49-F238E27FC236}">
              <a16:creationId xmlns:a16="http://schemas.microsoft.com/office/drawing/2014/main" id="{B9CC91EE-345A-4D2C-AA87-C3CDFFB6587E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87" name="Shape 3" descr="Texto Integral disponível">
          <a:extLst>
            <a:ext uri="{FF2B5EF4-FFF2-40B4-BE49-F238E27FC236}">
              <a16:creationId xmlns:a16="http://schemas.microsoft.com/office/drawing/2014/main" id="{C0A2FFDD-CC46-4AA0-96AD-3D186372F016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88" name="Shape 3" descr="Texto Integral disponível">
          <a:extLst>
            <a:ext uri="{FF2B5EF4-FFF2-40B4-BE49-F238E27FC236}">
              <a16:creationId xmlns:a16="http://schemas.microsoft.com/office/drawing/2014/main" id="{91EE70D2-D336-446E-BFAD-4BED3D8D2FED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89" name="Shape 3" descr="Texto Integral disponível">
          <a:extLst>
            <a:ext uri="{FF2B5EF4-FFF2-40B4-BE49-F238E27FC236}">
              <a16:creationId xmlns:a16="http://schemas.microsoft.com/office/drawing/2014/main" id="{7DEF3E87-B34F-4530-98F5-FBB17705D6B3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0" name="Shape 3" descr="Texto Integral disponível">
          <a:extLst>
            <a:ext uri="{FF2B5EF4-FFF2-40B4-BE49-F238E27FC236}">
              <a16:creationId xmlns:a16="http://schemas.microsoft.com/office/drawing/2014/main" id="{7AAEB03C-C7F6-4583-8795-B77C2E1039FF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1" name="Shape 3" descr="Texto Integral disponível">
          <a:extLst>
            <a:ext uri="{FF2B5EF4-FFF2-40B4-BE49-F238E27FC236}">
              <a16:creationId xmlns:a16="http://schemas.microsoft.com/office/drawing/2014/main" id="{269FCE49-38B9-40B2-9251-119529792C75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2" name="Shape 3" descr="Texto Integral disponível">
          <a:extLst>
            <a:ext uri="{FF2B5EF4-FFF2-40B4-BE49-F238E27FC236}">
              <a16:creationId xmlns:a16="http://schemas.microsoft.com/office/drawing/2014/main" id="{5EACA4C9-60E8-44CC-B01C-F5231CA4A3EB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3" name="Shape 3" descr="Texto Integral disponível">
          <a:extLst>
            <a:ext uri="{FF2B5EF4-FFF2-40B4-BE49-F238E27FC236}">
              <a16:creationId xmlns:a16="http://schemas.microsoft.com/office/drawing/2014/main" id="{73813332-6D88-492F-ACF0-3C0FA678EC62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4" name="Shape 3" descr="Texto Integral disponível">
          <a:extLst>
            <a:ext uri="{FF2B5EF4-FFF2-40B4-BE49-F238E27FC236}">
              <a16:creationId xmlns:a16="http://schemas.microsoft.com/office/drawing/2014/main" id="{49D1F344-9FAD-45E1-9AD8-CA97D3CE6AED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5" name="Shape 3" descr="Texto Integral disponível">
          <a:extLst>
            <a:ext uri="{FF2B5EF4-FFF2-40B4-BE49-F238E27FC236}">
              <a16:creationId xmlns:a16="http://schemas.microsoft.com/office/drawing/2014/main" id="{A6D50AB7-4377-40B4-8D6B-A0C083774D07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6" name="Shape 3" descr="Texto Integral disponível">
          <a:extLst>
            <a:ext uri="{FF2B5EF4-FFF2-40B4-BE49-F238E27FC236}">
              <a16:creationId xmlns:a16="http://schemas.microsoft.com/office/drawing/2014/main" id="{73F71D87-13CC-4446-AFE5-497C6D88C93D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7" name="Shape 3" descr="Texto Integral disponível">
          <a:extLst>
            <a:ext uri="{FF2B5EF4-FFF2-40B4-BE49-F238E27FC236}">
              <a16:creationId xmlns:a16="http://schemas.microsoft.com/office/drawing/2014/main" id="{D734954E-C9B9-4795-95FA-78D291D7D062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8" name="Shape 3" descr="Texto Integral disponível">
          <a:extLst>
            <a:ext uri="{FF2B5EF4-FFF2-40B4-BE49-F238E27FC236}">
              <a16:creationId xmlns:a16="http://schemas.microsoft.com/office/drawing/2014/main" id="{7BB4156B-01E6-4136-8D11-640DB43F6FB3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299" name="Shape 3" descr="Texto Integral disponível">
          <a:extLst>
            <a:ext uri="{FF2B5EF4-FFF2-40B4-BE49-F238E27FC236}">
              <a16:creationId xmlns:a16="http://schemas.microsoft.com/office/drawing/2014/main" id="{CD9DC05C-F4FE-4210-AFA5-9E8A70C8FCCC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300" name="Shape 3" descr="Texto Integral disponível">
          <a:extLst>
            <a:ext uri="{FF2B5EF4-FFF2-40B4-BE49-F238E27FC236}">
              <a16:creationId xmlns:a16="http://schemas.microsoft.com/office/drawing/2014/main" id="{0D355BEE-EB88-4427-B055-FF541E0EBB7B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301" name="Shape 3" descr="Texto Integral disponível">
          <a:extLst>
            <a:ext uri="{FF2B5EF4-FFF2-40B4-BE49-F238E27FC236}">
              <a16:creationId xmlns:a16="http://schemas.microsoft.com/office/drawing/2014/main" id="{4BAA552C-E7D8-47BE-B3BA-AF43C4FF28C7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302" name="Shape 3" descr="Texto Integral disponível">
          <a:extLst>
            <a:ext uri="{FF2B5EF4-FFF2-40B4-BE49-F238E27FC236}">
              <a16:creationId xmlns:a16="http://schemas.microsoft.com/office/drawing/2014/main" id="{CC2F788F-9AD4-4836-BD78-28BC4CAB9D18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303" name="Shape 3" descr="Texto Integral disponível">
          <a:extLst>
            <a:ext uri="{FF2B5EF4-FFF2-40B4-BE49-F238E27FC236}">
              <a16:creationId xmlns:a16="http://schemas.microsoft.com/office/drawing/2014/main" id="{9F4D5EA7-A981-4263-8C2F-6C2725E6AF30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304" name="Shape 3" descr="Texto Integral disponível">
          <a:extLst>
            <a:ext uri="{FF2B5EF4-FFF2-40B4-BE49-F238E27FC236}">
              <a16:creationId xmlns:a16="http://schemas.microsoft.com/office/drawing/2014/main" id="{C19DECA1-CDB2-4FBF-81C2-9D8001B35709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305" name="Shape 3" descr="Texto Integral disponível">
          <a:extLst>
            <a:ext uri="{FF2B5EF4-FFF2-40B4-BE49-F238E27FC236}">
              <a16:creationId xmlns:a16="http://schemas.microsoft.com/office/drawing/2014/main" id="{8CC3C459-723A-4AD9-BBD7-DC63C5D35E97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306" name="Shape 3" descr="Texto Integral disponível">
          <a:extLst>
            <a:ext uri="{FF2B5EF4-FFF2-40B4-BE49-F238E27FC236}">
              <a16:creationId xmlns:a16="http://schemas.microsoft.com/office/drawing/2014/main" id="{C78F309E-FA52-49A7-976D-F0C96508E414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07" name="Shape 3" descr="Texto Integral disponível">
          <a:extLst>
            <a:ext uri="{FF2B5EF4-FFF2-40B4-BE49-F238E27FC236}">
              <a16:creationId xmlns:a16="http://schemas.microsoft.com/office/drawing/2014/main" id="{176AEB1C-A8BF-4C9C-996E-55B60C6C82E2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08" name="Shape 3" descr="Texto Integral disponível">
          <a:extLst>
            <a:ext uri="{FF2B5EF4-FFF2-40B4-BE49-F238E27FC236}">
              <a16:creationId xmlns:a16="http://schemas.microsoft.com/office/drawing/2014/main" id="{22E54120-832A-4F90-974F-EE1348487DED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09" name="Shape 3" descr="Texto Integral disponível">
          <a:extLst>
            <a:ext uri="{FF2B5EF4-FFF2-40B4-BE49-F238E27FC236}">
              <a16:creationId xmlns:a16="http://schemas.microsoft.com/office/drawing/2014/main" id="{DED817C2-66BA-4DF3-A7CC-199765432987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0" name="Shape 3" descr="Texto Integral disponível">
          <a:extLst>
            <a:ext uri="{FF2B5EF4-FFF2-40B4-BE49-F238E27FC236}">
              <a16:creationId xmlns:a16="http://schemas.microsoft.com/office/drawing/2014/main" id="{90B6D44F-DB12-4A52-B4DA-111AB32FBA90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1" name="Shape 3" descr="Texto Integral disponível">
          <a:extLst>
            <a:ext uri="{FF2B5EF4-FFF2-40B4-BE49-F238E27FC236}">
              <a16:creationId xmlns:a16="http://schemas.microsoft.com/office/drawing/2014/main" id="{D01308C6-FC28-4019-9CAF-71EBEE4336D6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2" name="Shape 3" descr="Texto Integral disponível">
          <a:extLst>
            <a:ext uri="{FF2B5EF4-FFF2-40B4-BE49-F238E27FC236}">
              <a16:creationId xmlns:a16="http://schemas.microsoft.com/office/drawing/2014/main" id="{23B6951C-1830-47CB-9D8A-5B4CF7FEB46C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3" name="Shape 3" descr="Texto Integral disponível">
          <a:extLst>
            <a:ext uri="{FF2B5EF4-FFF2-40B4-BE49-F238E27FC236}">
              <a16:creationId xmlns:a16="http://schemas.microsoft.com/office/drawing/2014/main" id="{057EF140-0C06-4FD9-9CB8-89ABEF09ABD5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4" name="Shape 3" descr="Texto Integral disponível">
          <a:extLst>
            <a:ext uri="{FF2B5EF4-FFF2-40B4-BE49-F238E27FC236}">
              <a16:creationId xmlns:a16="http://schemas.microsoft.com/office/drawing/2014/main" id="{6850B184-445A-44B2-B26B-074BD1CD43B3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5" name="Shape 3" descr="Texto Integral disponível">
          <a:extLst>
            <a:ext uri="{FF2B5EF4-FFF2-40B4-BE49-F238E27FC236}">
              <a16:creationId xmlns:a16="http://schemas.microsoft.com/office/drawing/2014/main" id="{7061B5AF-507A-48A8-B051-E618654985BB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6" name="Shape 3" descr="Texto Integral disponível">
          <a:extLst>
            <a:ext uri="{FF2B5EF4-FFF2-40B4-BE49-F238E27FC236}">
              <a16:creationId xmlns:a16="http://schemas.microsoft.com/office/drawing/2014/main" id="{6004896D-A959-421C-9D40-18867985FD58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7" name="Shape 3" descr="Texto Integral disponível">
          <a:extLst>
            <a:ext uri="{FF2B5EF4-FFF2-40B4-BE49-F238E27FC236}">
              <a16:creationId xmlns:a16="http://schemas.microsoft.com/office/drawing/2014/main" id="{F56B666F-4C8B-462D-A310-2C65D0FA2C44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8" name="Shape 3" descr="Texto Integral disponível">
          <a:extLst>
            <a:ext uri="{FF2B5EF4-FFF2-40B4-BE49-F238E27FC236}">
              <a16:creationId xmlns:a16="http://schemas.microsoft.com/office/drawing/2014/main" id="{A1EE9EF7-B79C-4736-BB8D-33026EA05327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19" name="Shape 3" descr="Texto Integral disponível">
          <a:extLst>
            <a:ext uri="{FF2B5EF4-FFF2-40B4-BE49-F238E27FC236}">
              <a16:creationId xmlns:a16="http://schemas.microsoft.com/office/drawing/2014/main" id="{5C0ACCE7-68D4-42C8-A94C-96521500EB16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0" name="Shape 3" descr="Texto Integral disponível">
          <a:extLst>
            <a:ext uri="{FF2B5EF4-FFF2-40B4-BE49-F238E27FC236}">
              <a16:creationId xmlns:a16="http://schemas.microsoft.com/office/drawing/2014/main" id="{E13166A5-D155-4F72-9FDD-68073F69C4A1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1" name="Shape 3" descr="Texto Integral disponível">
          <a:extLst>
            <a:ext uri="{FF2B5EF4-FFF2-40B4-BE49-F238E27FC236}">
              <a16:creationId xmlns:a16="http://schemas.microsoft.com/office/drawing/2014/main" id="{229CFF4A-E0EE-4E84-8CF5-66885B0C94C7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2" name="Shape 3" descr="Texto Integral disponível">
          <a:extLst>
            <a:ext uri="{FF2B5EF4-FFF2-40B4-BE49-F238E27FC236}">
              <a16:creationId xmlns:a16="http://schemas.microsoft.com/office/drawing/2014/main" id="{E80F1DEC-4B67-4458-A729-CEBF7E75F9C8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3" name="Shape 3" descr="Texto Integral disponível">
          <a:extLst>
            <a:ext uri="{FF2B5EF4-FFF2-40B4-BE49-F238E27FC236}">
              <a16:creationId xmlns:a16="http://schemas.microsoft.com/office/drawing/2014/main" id="{81375858-2C9E-48C4-AB91-C09FE3EE7B69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4" name="Shape 3" descr="Texto Integral disponível">
          <a:extLst>
            <a:ext uri="{FF2B5EF4-FFF2-40B4-BE49-F238E27FC236}">
              <a16:creationId xmlns:a16="http://schemas.microsoft.com/office/drawing/2014/main" id="{44E10E3C-85BE-4B19-8F03-0A865BB2E3EF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5" name="Shape 3" descr="Texto Integral disponível">
          <a:extLst>
            <a:ext uri="{FF2B5EF4-FFF2-40B4-BE49-F238E27FC236}">
              <a16:creationId xmlns:a16="http://schemas.microsoft.com/office/drawing/2014/main" id="{DF0AC95D-3157-4075-BA5C-FCF05F13F24A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6" name="Shape 3" descr="Texto Integral disponível">
          <a:extLst>
            <a:ext uri="{FF2B5EF4-FFF2-40B4-BE49-F238E27FC236}">
              <a16:creationId xmlns:a16="http://schemas.microsoft.com/office/drawing/2014/main" id="{822EB8CF-D7D2-4181-846A-4E023BA07529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7" name="Shape 3" descr="Texto Integral disponível">
          <a:extLst>
            <a:ext uri="{FF2B5EF4-FFF2-40B4-BE49-F238E27FC236}">
              <a16:creationId xmlns:a16="http://schemas.microsoft.com/office/drawing/2014/main" id="{4441F9B9-A54F-4323-9003-8FA16CFD67DE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8" name="Shape 3" descr="Texto Integral disponível">
          <a:extLst>
            <a:ext uri="{FF2B5EF4-FFF2-40B4-BE49-F238E27FC236}">
              <a16:creationId xmlns:a16="http://schemas.microsoft.com/office/drawing/2014/main" id="{DCA97CB5-06CA-435F-A8A1-50D0A59AFE9A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29" name="Shape 3" descr="Texto Integral disponível">
          <a:extLst>
            <a:ext uri="{FF2B5EF4-FFF2-40B4-BE49-F238E27FC236}">
              <a16:creationId xmlns:a16="http://schemas.microsoft.com/office/drawing/2014/main" id="{5C8D7139-FDA9-46E3-8E0A-59AC1F0734E9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30" name="Shape 3" descr="Texto Integral disponível">
          <a:extLst>
            <a:ext uri="{FF2B5EF4-FFF2-40B4-BE49-F238E27FC236}">
              <a16:creationId xmlns:a16="http://schemas.microsoft.com/office/drawing/2014/main" id="{E787451D-BF6C-4F6C-B438-7BF24BE20944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31" name="Shape 3" descr="Texto Integral disponível">
          <a:extLst>
            <a:ext uri="{FF2B5EF4-FFF2-40B4-BE49-F238E27FC236}">
              <a16:creationId xmlns:a16="http://schemas.microsoft.com/office/drawing/2014/main" id="{15C5E3C8-198B-4158-B2B0-BBB777724C8D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332" name="Shape 3" descr="Texto Integral disponível">
          <a:extLst>
            <a:ext uri="{FF2B5EF4-FFF2-40B4-BE49-F238E27FC236}">
              <a16:creationId xmlns:a16="http://schemas.microsoft.com/office/drawing/2014/main" id="{66173EAA-6939-4A12-8EFC-9314499221F7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33" name="Shape 3" descr="Texto Integral disponível">
          <a:extLst>
            <a:ext uri="{FF2B5EF4-FFF2-40B4-BE49-F238E27FC236}">
              <a16:creationId xmlns:a16="http://schemas.microsoft.com/office/drawing/2014/main" id="{81247024-7413-465C-A674-CD191FD0A38B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34" name="Shape 3" descr="Texto Integral disponível">
          <a:extLst>
            <a:ext uri="{FF2B5EF4-FFF2-40B4-BE49-F238E27FC236}">
              <a16:creationId xmlns:a16="http://schemas.microsoft.com/office/drawing/2014/main" id="{66C4F343-A7B0-4FD6-9ACB-19E6FA67C0AC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35" name="Shape 3" descr="Texto Integral disponível">
          <a:extLst>
            <a:ext uri="{FF2B5EF4-FFF2-40B4-BE49-F238E27FC236}">
              <a16:creationId xmlns:a16="http://schemas.microsoft.com/office/drawing/2014/main" id="{12218B3F-D2B3-4081-A96A-00FB9E97F417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36" name="Shape 3" descr="Texto Integral disponível">
          <a:extLst>
            <a:ext uri="{FF2B5EF4-FFF2-40B4-BE49-F238E27FC236}">
              <a16:creationId xmlns:a16="http://schemas.microsoft.com/office/drawing/2014/main" id="{D28CD0DA-0CD0-415C-8C8D-8FE839BEBDBA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37" name="Shape 3" descr="Texto Integral disponível">
          <a:extLst>
            <a:ext uri="{FF2B5EF4-FFF2-40B4-BE49-F238E27FC236}">
              <a16:creationId xmlns:a16="http://schemas.microsoft.com/office/drawing/2014/main" id="{6720F9C4-3EF2-42B5-A706-8C602692CF28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38" name="Shape 3" descr="Texto Integral disponível">
          <a:extLst>
            <a:ext uri="{FF2B5EF4-FFF2-40B4-BE49-F238E27FC236}">
              <a16:creationId xmlns:a16="http://schemas.microsoft.com/office/drawing/2014/main" id="{A0EE18B1-DAB4-423E-A4A8-578BE934C36E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39" name="Shape 3" descr="Texto Integral disponível">
          <a:extLst>
            <a:ext uri="{FF2B5EF4-FFF2-40B4-BE49-F238E27FC236}">
              <a16:creationId xmlns:a16="http://schemas.microsoft.com/office/drawing/2014/main" id="{0A5A28D9-7617-4687-B3B0-4DC8255E8C5D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40" name="Shape 3" descr="Texto Integral disponível">
          <a:extLst>
            <a:ext uri="{FF2B5EF4-FFF2-40B4-BE49-F238E27FC236}">
              <a16:creationId xmlns:a16="http://schemas.microsoft.com/office/drawing/2014/main" id="{F19383E1-FBBF-48EF-99CB-3799B36F7A35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41" name="Shape 3" descr="Texto Integral disponível">
          <a:extLst>
            <a:ext uri="{FF2B5EF4-FFF2-40B4-BE49-F238E27FC236}">
              <a16:creationId xmlns:a16="http://schemas.microsoft.com/office/drawing/2014/main" id="{BA4E4AFC-EA75-4F06-BADF-00B45F295DB3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42" name="Shape 3" descr="Texto Integral disponível">
          <a:extLst>
            <a:ext uri="{FF2B5EF4-FFF2-40B4-BE49-F238E27FC236}">
              <a16:creationId xmlns:a16="http://schemas.microsoft.com/office/drawing/2014/main" id="{BC6BE27B-A161-4FAF-AF6A-4152835BC14D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43" name="Shape 3" descr="Texto Integral disponível">
          <a:extLst>
            <a:ext uri="{FF2B5EF4-FFF2-40B4-BE49-F238E27FC236}">
              <a16:creationId xmlns:a16="http://schemas.microsoft.com/office/drawing/2014/main" id="{ABE60D5C-1867-4925-B63C-41C921BFAED9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44" name="Shape 3" descr="Texto Integral disponível">
          <a:extLst>
            <a:ext uri="{FF2B5EF4-FFF2-40B4-BE49-F238E27FC236}">
              <a16:creationId xmlns:a16="http://schemas.microsoft.com/office/drawing/2014/main" id="{35FC9E62-87F6-496D-BA1C-BCF70829E64E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45" name="Shape 3" descr="Texto Integral disponível">
          <a:extLst>
            <a:ext uri="{FF2B5EF4-FFF2-40B4-BE49-F238E27FC236}">
              <a16:creationId xmlns:a16="http://schemas.microsoft.com/office/drawing/2014/main" id="{756D473A-5A95-4A3F-A654-195F108069B5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04800" cy="304800"/>
    <xdr:sp macro="" textlink="">
      <xdr:nvSpPr>
        <xdr:cNvPr id="1346" name="Shape 3" descr="Texto Integral disponível">
          <a:extLst>
            <a:ext uri="{FF2B5EF4-FFF2-40B4-BE49-F238E27FC236}">
              <a16:creationId xmlns:a16="http://schemas.microsoft.com/office/drawing/2014/main" id="{7AF3A433-E20F-48BD-90A1-F93E3C7FE55F}"/>
            </a:ext>
          </a:extLst>
        </xdr:cNvPr>
        <xdr:cNvSpPr/>
      </xdr:nvSpPr>
      <xdr:spPr>
        <a:xfrm>
          <a:off x="2251166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607</xdr:row>
      <xdr:rowOff>0</xdr:rowOff>
    </xdr:from>
    <xdr:ext cx="304800" cy="304800"/>
    <xdr:sp macro="" textlink="">
      <xdr:nvSpPr>
        <xdr:cNvPr id="1347" name="Shape 3" descr="Texto Integral disponível">
          <a:extLst>
            <a:ext uri="{FF2B5EF4-FFF2-40B4-BE49-F238E27FC236}">
              <a16:creationId xmlns:a16="http://schemas.microsoft.com/office/drawing/2014/main" id="{E23DD856-D004-4D7A-8006-8066241BF5B8}"/>
            </a:ext>
          </a:extLst>
        </xdr:cNvPr>
        <xdr:cNvSpPr/>
      </xdr:nvSpPr>
      <xdr:spPr>
        <a:xfrm>
          <a:off x="281722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607</xdr:row>
      <xdr:rowOff>0</xdr:rowOff>
    </xdr:from>
    <xdr:ext cx="304800" cy="304800"/>
    <xdr:sp macro="" textlink="">
      <xdr:nvSpPr>
        <xdr:cNvPr id="1348" name="Shape 3" descr="Texto Integral disponível">
          <a:extLst>
            <a:ext uri="{FF2B5EF4-FFF2-40B4-BE49-F238E27FC236}">
              <a16:creationId xmlns:a16="http://schemas.microsoft.com/office/drawing/2014/main" id="{B2F63D17-138D-496A-AD4A-4622AD65D603}"/>
            </a:ext>
          </a:extLst>
        </xdr:cNvPr>
        <xdr:cNvSpPr/>
      </xdr:nvSpPr>
      <xdr:spPr>
        <a:xfrm>
          <a:off x="281722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607</xdr:row>
      <xdr:rowOff>0</xdr:rowOff>
    </xdr:from>
    <xdr:ext cx="304800" cy="304800"/>
    <xdr:sp macro="" textlink="">
      <xdr:nvSpPr>
        <xdr:cNvPr id="1349" name="Shape 3" descr="Texto Integral disponível">
          <a:extLst>
            <a:ext uri="{FF2B5EF4-FFF2-40B4-BE49-F238E27FC236}">
              <a16:creationId xmlns:a16="http://schemas.microsoft.com/office/drawing/2014/main" id="{C5E2DF73-4DBB-4F31-BF14-8A6AF640313D}"/>
            </a:ext>
          </a:extLst>
        </xdr:cNvPr>
        <xdr:cNvSpPr/>
      </xdr:nvSpPr>
      <xdr:spPr>
        <a:xfrm>
          <a:off x="281722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6485</xdr:colOff>
      <xdr:row>610</xdr:row>
      <xdr:rowOff>74578</xdr:rowOff>
    </xdr:from>
    <xdr:ext cx="304800" cy="304800"/>
    <xdr:sp macro="" textlink="">
      <xdr:nvSpPr>
        <xdr:cNvPr id="1350" name="Shape 3" descr="Texto Integral disponível">
          <a:extLst>
            <a:ext uri="{FF2B5EF4-FFF2-40B4-BE49-F238E27FC236}">
              <a16:creationId xmlns:a16="http://schemas.microsoft.com/office/drawing/2014/main" id="{45C3AFA9-A9EB-4DE3-906C-49475FACA0F6}"/>
            </a:ext>
          </a:extLst>
        </xdr:cNvPr>
        <xdr:cNvSpPr/>
      </xdr:nvSpPr>
      <xdr:spPr>
        <a:xfrm>
          <a:off x="2823708" y="65715435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51" name="Shape 3" descr="Texto Integral disponível">
          <a:extLst>
            <a:ext uri="{FF2B5EF4-FFF2-40B4-BE49-F238E27FC236}">
              <a16:creationId xmlns:a16="http://schemas.microsoft.com/office/drawing/2014/main" id="{99F25001-F83C-4FA7-8A63-42FC213C45E0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52" name="Shape 3" descr="Texto Integral disponível">
          <a:extLst>
            <a:ext uri="{FF2B5EF4-FFF2-40B4-BE49-F238E27FC236}">
              <a16:creationId xmlns:a16="http://schemas.microsoft.com/office/drawing/2014/main" id="{171EAEDE-2FF4-4D49-857C-7733F1E7E1F9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53" name="Shape 3" descr="Texto Integral disponível">
          <a:extLst>
            <a:ext uri="{FF2B5EF4-FFF2-40B4-BE49-F238E27FC236}">
              <a16:creationId xmlns:a16="http://schemas.microsoft.com/office/drawing/2014/main" id="{645CBDA4-6A60-4FCA-9B57-CFB4401913DC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54" name="Shape 3" descr="Texto Integral disponível">
          <a:extLst>
            <a:ext uri="{FF2B5EF4-FFF2-40B4-BE49-F238E27FC236}">
              <a16:creationId xmlns:a16="http://schemas.microsoft.com/office/drawing/2014/main" id="{D427E910-74AA-492E-AD86-8C84E624CEC5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55" name="Shape 3" descr="Texto Integral disponível">
          <a:extLst>
            <a:ext uri="{FF2B5EF4-FFF2-40B4-BE49-F238E27FC236}">
              <a16:creationId xmlns:a16="http://schemas.microsoft.com/office/drawing/2014/main" id="{59D6A249-CFCA-4145-B0E0-E9D2C8A1D6AC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56" name="Shape 3" descr="Texto Integral disponível">
          <a:extLst>
            <a:ext uri="{FF2B5EF4-FFF2-40B4-BE49-F238E27FC236}">
              <a16:creationId xmlns:a16="http://schemas.microsoft.com/office/drawing/2014/main" id="{A9B798CF-518F-43B9-865C-F651BB500DC5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57" name="Shape 3" descr="Texto Integral disponível">
          <a:extLst>
            <a:ext uri="{FF2B5EF4-FFF2-40B4-BE49-F238E27FC236}">
              <a16:creationId xmlns:a16="http://schemas.microsoft.com/office/drawing/2014/main" id="{8C9DF40E-56E1-4C12-949E-670211CDAC77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58" name="Shape 3" descr="Texto Integral disponível">
          <a:extLst>
            <a:ext uri="{FF2B5EF4-FFF2-40B4-BE49-F238E27FC236}">
              <a16:creationId xmlns:a16="http://schemas.microsoft.com/office/drawing/2014/main" id="{7B0E889B-79A0-4F6B-B39E-A7E2D4723B79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59" name="Shape 3" descr="Texto Integral disponível">
          <a:extLst>
            <a:ext uri="{FF2B5EF4-FFF2-40B4-BE49-F238E27FC236}">
              <a16:creationId xmlns:a16="http://schemas.microsoft.com/office/drawing/2014/main" id="{4C9F0A86-A6C4-4146-B9D3-7711807F071F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0" name="Shape 3" descr="Texto Integral disponível">
          <a:extLst>
            <a:ext uri="{FF2B5EF4-FFF2-40B4-BE49-F238E27FC236}">
              <a16:creationId xmlns:a16="http://schemas.microsoft.com/office/drawing/2014/main" id="{A43A2E52-E852-4CE6-9504-29F1841A4602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1" name="Shape 3" descr="Texto Integral disponível">
          <a:extLst>
            <a:ext uri="{FF2B5EF4-FFF2-40B4-BE49-F238E27FC236}">
              <a16:creationId xmlns:a16="http://schemas.microsoft.com/office/drawing/2014/main" id="{1D8E6083-A2D1-473C-825D-B4AE64AA1C14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2" name="Shape 3" descr="Texto Integral disponível">
          <a:extLst>
            <a:ext uri="{FF2B5EF4-FFF2-40B4-BE49-F238E27FC236}">
              <a16:creationId xmlns:a16="http://schemas.microsoft.com/office/drawing/2014/main" id="{8AAB6715-C5C1-482B-AD15-9F89406DDE8A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3" name="Shape 3" descr="Texto Integral disponível">
          <a:extLst>
            <a:ext uri="{FF2B5EF4-FFF2-40B4-BE49-F238E27FC236}">
              <a16:creationId xmlns:a16="http://schemas.microsoft.com/office/drawing/2014/main" id="{3B036F02-4E0C-4D63-85DC-743C48F0C62B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4" name="Shape 3" descr="Texto Integral disponível">
          <a:extLst>
            <a:ext uri="{FF2B5EF4-FFF2-40B4-BE49-F238E27FC236}">
              <a16:creationId xmlns:a16="http://schemas.microsoft.com/office/drawing/2014/main" id="{4B875DB3-9D68-4F39-8F47-33D8851FB201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5" name="Shape 3" descr="Texto Integral disponível">
          <a:extLst>
            <a:ext uri="{FF2B5EF4-FFF2-40B4-BE49-F238E27FC236}">
              <a16:creationId xmlns:a16="http://schemas.microsoft.com/office/drawing/2014/main" id="{68E09ACE-74CB-4D70-8DD8-E04351805515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6" name="Shape 3" descr="Texto Integral disponível">
          <a:extLst>
            <a:ext uri="{FF2B5EF4-FFF2-40B4-BE49-F238E27FC236}">
              <a16:creationId xmlns:a16="http://schemas.microsoft.com/office/drawing/2014/main" id="{9F2A46C0-DE5E-4025-B9ED-2CC0FDEDC16A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7" name="Shape 3" descr="Texto Integral disponível">
          <a:extLst>
            <a:ext uri="{FF2B5EF4-FFF2-40B4-BE49-F238E27FC236}">
              <a16:creationId xmlns:a16="http://schemas.microsoft.com/office/drawing/2014/main" id="{3AC2410B-5208-4F97-B351-C79D094D96A2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8" name="Shape 3" descr="Texto Integral disponível">
          <a:extLst>
            <a:ext uri="{FF2B5EF4-FFF2-40B4-BE49-F238E27FC236}">
              <a16:creationId xmlns:a16="http://schemas.microsoft.com/office/drawing/2014/main" id="{D55AA229-E614-4A03-8CE5-83FF7D19E8F6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69" name="Shape 3" descr="Texto Integral disponível">
          <a:extLst>
            <a:ext uri="{FF2B5EF4-FFF2-40B4-BE49-F238E27FC236}">
              <a16:creationId xmlns:a16="http://schemas.microsoft.com/office/drawing/2014/main" id="{67966C42-2867-4138-B75B-DB1DE010F545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70" name="Shape 3" descr="Texto Integral disponível">
          <a:extLst>
            <a:ext uri="{FF2B5EF4-FFF2-40B4-BE49-F238E27FC236}">
              <a16:creationId xmlns:a16="http://schemas.microsoft.com/office/drawing/2014/main" id="{828C6B3D-1D0E-4732-8EA9-04DA537C794E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71" name="Shape 3" descr="Texto Integral disponível">
          <a:extLst>
            <a:ext uri="{FF2B5EF4-FFF2-40B4-BE49-F238E27FC236}">
              <a16:creationId xmlns:a16="http://schemas.microsoft.com/office/drawing/2014/main" id="{E9BB2C2F-59D6-4719-ABE4-C3811E4671CA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72" name="Shape 3" descr="Texto Integral disponível">
          <a:extLst>
            <a:ext uri="{FF2B5EF4-FFF2-40B4-BE49-F238E27FC236}">
              <a16:creationId xmlns:a16="http://schemas.microsoft.com/office/drawing/2014/main" id="{3DFFFA16-FF8F-4D42-8820-3FDB22DF19E2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73" name="Shape 3" descr="Texto Integral disponível">
          <a:extLst>
            <a:ext uri="{FF2B5EF4-FFF2-40B4-BE49-F238E27FC236}">
              <a16:creationId xmlns:a16="http://schemas.microsoft.com/office/drawing/2014/main" id="{EAD8C181-14D6-4548-923A-1A55401FDF40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74" name="Shape 3" descr="Texto Integral disponível">
          <a:extLst>
            <a:ext uri="{FF2B5EF4-FFF2-40B4-BE49-F238E27FC236}">
              <a16:creationId xmlns:a16="http://schemas.microsoft.com/office/drawing/2014/main" id="{7F4F7780-69DB-4D2D-99A5-8008217B36D3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75" name="Shape 3" descr="Texto Integral disponível">
          <a:extLst>
            <a:ext uri="{FF2B5EF4-FFF2-40B4-BE49-F238E27FC236}">
              <a16:creationId xmlns:a16="http://schemas.microsoft.com/office/drawing/2014/main" id="{16455E8F-3433-4210-883A-F3D6A7E22EC1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607</xdr:row>
      <xdr:rowOff>0</xdr:rowOff>
    </xdr:from>
    <xdr:ext cx="304800" cy="304800"/>
    <xdr:sp macro="" textlink="">
      <xdr:nvSpPr>
        <xdr:cNvPr id="1376" name="Shape 3" descr="Texto Integral disponível">
          <a:extLst>
            <a:ext uri="{FF2B5EF4-FFF2-40B4-BE49-F238E27FC236}">
              <a16:creationId xmlns:a16="http://schemas.microsoft.com/office/drawing/2014/main" id="{EF892A3F-F5FA-4A49-BDEF-897D706DA051}"/>
            </a:ext>
          </a:extLst>
        </xdr:cNvPr>
        <xdr:cNvSpPr/>
      </xdr:nvSpPr>
      <xdr:spPr>
        <a:xfrm>
          <a:off x="5590903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77" name="Shape 3" descr="Texto Integral disponível">
          <a:extLst>
            <a:ext uri="{FF2B5EF4-FFF2-40B4-BE49-F238E27FC236}">
              <a16:creationId xmlns:a16="http://schemas.microsoft.com/office/drawing/2014/main" id="{A42BF7AD-0DD2-4BA2-BB0D-C13DECE9327C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78" name="Shape 3" descr="Texto Integral disponível">
          <a:extLst>
            <a:ext uri="{FF2B5EF4-FFF2-40B4-BE49-F238E27FC236}">
              <a16:creationId xmlns:a16="http://schemas.microsoft.com/office/drawing/2014/main" id="{79FB9907-96D1-40C6-9A8F-BC489BF62739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79" name="Shape 3" descr="Texto Integral disponível">
          <a:extLst>
            <a:ext uri="{FF2B5EF4-FFF2-40B4-BE49-F238E27FC236}">
              <a16:creationId xmlns:a16="http://schemas.microsoft.com/office/drawing/2014/main" id="{9E8D917C-D53C-4039-91EE-DC260B87BF58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0" name="Shape 3" descr="Texto Integral disponível">
          <a:extLst>
            <a:ext uri="{FF2B5EF4-FFF2-40B4-BE49-F238E27FC236}">
              <a16:creationId xmlns:a16="http://schemas.microsoft.com/office/drawing/2014/main" id="{76FB27EA-0B71-4DAB-A415-7C69BF3F8C9C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1" name="Shape 3" descr="Texto Integral disponível">
          <a:extLst>
            <a:ext uri="{FF2B5EF4-FFF2-40B4-BE49-F238E27FC236}">
              <a16:creationId xmlns:a16="http://schemas.microsoft.com/office/drawing/2014/main" id="{6A71D184-0EEE-4AFA-9FFC-84C78FF466E4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2" name="Shape 3" descr="Texto Integral disponível">
          <a:extLst>
            <a:ext uri="{FF2B5EF4-FFF2-40B4-BE49-F238E27FC236}">
              <a16:creationId xmlns:a16="http://schemas.microsoft.com/office/drawing/2014/main" id="{7D08386B-575B-4659-AEC3-2B0105FF8778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3" name="Shape 3" descr="Texto Integral disponível">
          <a:extLst>
            <a:ext uri="{FF2B5EF4-FFF2-40B4-BE49-F238E27FC236}">
              <a16:creationId xmlns:a16="http://schemas.microsoft.com/office/drawing/2014/main" id="{6EBF2ACE-1A1F-446B-8D59-74289497D858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4" name="Shape 3" descr="Texto Integral disponível">
          <a:extLst>
            <a:ext uri="{FF2B5EF4-FFF2-40B4-BE49-F238E27FC236}">
              <a16:creationId xmlns:a16="http://schemas.microsoft.com/office/drawing/2014/main" id="{FFA00639-BA8C-43F0-BDD8-7AECBFE8522E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5" name="Shape 3" descr="Texto Integral disponível">
          <a:extLst>
            <a:ext uri="{FF2B5EF4-FFF2-40B4-BE49-F238E27FC236}">
              <a16:creationId xmlns:a16="http://schemas.microsoft.com/office/drawing/2014/main" id="{329D3AD3-DDA0-4465-80AA-E1F4B3633B9B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6" name="Shape 3" descr="Texto Integral disponível">
          <a:extLst>
            <a:ext uri="{FF2B5EF4-FFF2-40B4-BE49-F238E27FC236}">
              <a16:creationId xmlns:a16="http://schemas.microsoft.com/office/drawing/2014/main" id="{4D9DF6EF-EF51-4BCC-BCCD-55F0A23F0D1C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7" name="Shape 3" descr="Texto Integral disponível">
          <a:extLst>
            <a:ext uri="{FF2B5EF4-FFF2-40B4-BE49-F238E27FC236}">
              <a16:creationId xmlns:a16="http://schemas.microsoft.com/office/drawing/2014/main" id="{F2564339-642A-45EC-B947-81C80FFC8351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8" name="Shape 3" descr="Texto Integral disponível">
          <a:extLst>
            <a:ext uri="{FF2B5EF4-FFF2-40B4-BE49-F238E27FC236}">
              <a16:creationId xmlns:a16="http://schemas.microsoft.com/office/drawing/2014/main" id="{E5E5AC66-D297-4DF1-8CAE-85E3D0843198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89" name="Shape 3" descr="Texto Integral disponível">
          <a:extLst>
            <a:ext uri="{FF2B5EF4-FFF2-40B4-BE49-F238E27FC236}">
              <a16:creationId xmlns:a16="http://schemas.microsoft.com/office/drawing/2014/main" id="{81FFDB3B-1FCF-4132-9687-94F38AAAF6EC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0" name="Shape 3" descr="Texto Integral disponível">
          <a:extLst>
            <a:ext uri="{FF2B5EF4-FFF2-40B4-BE49-F238E27FC236}">
              <a16:creationId xmlns:a16="http://schemas.microsoft.com/office/drawing/2014/main" id="{78DA5D05-D7AE-41D6-B4DB-F9E859FDF93F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1" name="Shape 3" descr="Texto Integral disponível">
          <a:extLst>
            <a:ext uri="{FF2B5EF4-FFF2-40B4-BE49-F238E27FC236}">
              <a16:creationId xmlns:a16="http://schemas.microsoft.com/office/drawing/2014/main" id="{B445EF47-725E-4AB3-94A7-3E1B8614437C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2" name="Shape 3" descr="Texto Integral disponível">
          <a:extLst>
            <a:ext uri="{FF2B5EF4-FFF2-40B4-BE49-F238E27FC236}">
              <a16:creationId xmlns:a16="http://schemas.microsoft.com/office/drawing/2014/main" id="{FF06DA37-45C8-48BB-B457-8D5E56F69039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3" name="Shape 3" descr="Texto Integral disponível">
          <a:extLst>
            <a:ext uri="{FF2B5EF4-FFF2-40B4-BE49-F238E27FC236}">
              <a16:creationId xmlns:a16="http://schemas.microsoft.com/office/drawing/2014/main" id="{9CB11EA7-4020-42CD-84DB-BD6E643D5550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4" name="Shape 3" descr="Texto Integral disponível">
          <a:extLst>
            <a:ext uri="{FF2B5EF4-FFF2-40B4-BE49-F238E27FC236}">
              <a16:creationId xmlns:a16="http://schemas.microsoft.com/office/drawing/2014/main" id="{F1DE2F2D-E9BC-4567-95F1-3A42946D118D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5" name="Shape 3" descr="Texto Integral disponível">
          <a:extLst>
            <a:ext uri="{FF2B5EF4-FFF2-40B4-BE49-F238E27FC236}">
              <a16:creationId xmlns:a16="http://schemas.microsoft.com/office/drawing/2014/main" id="{A55FC30A-8B94-48B7-B2D4-2C945D48FE87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6" name="Shape 3" descr="Texto Integral disponível">
          <a:extLst>
            <a:ext uri="{FF2B5EF4-FFF2-40B4-BE49-F238E27FC236}">
              <a16:creationId xmlns:a16="http://schemas.microsoft.com/office/drawing/2014/main" id="{547D00BA-1CE0-4BD1-A07B-AA105A6690A8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7" name="Shape 3" descr="Texto Integral disponível">
          <a:extLst>
            <a:ext uri="{FF2B5EF4-FFF2-40B4-BE49-F238E27FC236}">
              <a16:creationId xmlns:a16="http://schemas.microsoft.com/office/drawing/2014/main" id="{5638FB97-6FD0-4656-AA64-52A380FA6C45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8" name="Shape 3" descr="Texto Integral disponível">
          <a:extLst>
            <a:ext uri="{FF2B5EF4-FFF2-40B4-BE49-F238E27FC236}">
              <a16:creationId xmlns:a16="http://schemas.microsoft.com/office/drawing/2014/main" id="{0CE0E31A-B664-4273-8ED1-F4E0E63C43E5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399" name="Shape 3" descr="Texto Integral disponível">
          <a:extLst>
            <a:ext uri="{FF2B5EF4-FFF2-40B4-BE49-F238E27FC236}">
              <a16:creationId xmlns:a16="http://schemas.microsoft.com/office/drawing/2014/main" id="{26B1F13C-8294-4CA5-860A-091F21C28197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400" name="Shape 3" descr="Texto Integral disponível">
          <a:extLst>
            <a:ext uri="{FF2B5EF4-FFF2-40B4-BE49-F238E27FC236}">
              <a16:creationId xmlns:a16="http://schemas.microsoft.com/office/drawing/2014/main" id="{1D97658D-B2C1-47B8-ADB4-8DDCAFBD5D22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401" name="Shape 3" descr="Texto Integral disponível">
          <a:extLst>
            <a:ext uri="{FF2B5EF4-FFF2-40B4-BE49-F238E27FC236}">
              <a16:creationId xmlns:a16="http://schemas.microsoft.com/office/drawing/2014/main" id="{A98DCFAD-4B07-4D0F-90CF-56AF7E2B4348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607</xdr:row>
      <xdr:rowOff>0</xdr:rowOff>
    </xdr:from>
    <xdr:ext cx="304800" cy="304800"/>
    <xdr:sp macro="" textlink="">
      <xdr:nvSpPr>
        <xdr:cNvPr id="1402" name="Shape 3" descr="Texto Integral disponível">
          <a:extLst>
            <a:ext uri="{FF2B5EF4-FFF2-40B4-BE49-F238E27FC236}">
              <a16:creationId xmlns:a16="http://schemas.microsoft.com/office/drawing/2014/main" id="{40036C74-988F-4F44-A6E2-89AC589C699E}"/>
            </a:ext>
          </a:extLst>
        </xdr:cNvPr>
        <xdr:cNvSpPr/>
      </xdr:nvSpPr>
      <xdr:spPr>
        <a:xfrm>
          <a:off x="6161314" y="65314286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03" name="Shape 3" descr="Texto Integral disponível">
          <a:extLst>
            <a:ext uri="{FF2B5EF4-FFF2-40B4-BE49-F238E27FC236}">
              <a16:creationId xmlns:a16="http://schemas.microsoft.com/office/drawing/2014/main" id="{14475118-1B43-449A-A7C2-373B2F942E74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04" name="Shape 3" descr="Texto Integral disponível">
          <a:extLst>
            <a:ext uri="{FF2B5EF4-FFF2-40B4-BE49-F238E27FC236}">
              <a16:creationId xmlns:a16="http://schemas.microsoft.com/office/drawing/2014/main" id="{850D3845-D461-4EDA-A847-0F1FCCD46051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05" name="Shape 3" descr="Texto Integral disponível">
          <a:extLst>
            <a:ext uri="{FF2B5EF4-FFF2-40B4-BE49-F238E27FC236}">
              <a16:creationId xmlns:a16="http://schemas.microsoft.com/office/drawing/2014/main" id="{C4CD77D4-9BBF-4C9A-963D-DBEB7B811440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06" name="Shape 3" descr="Texto Integral disponível">
          <a:extLst>
            <a:ext uri="{FF2B5EF4-FFF2-40B4-BE49-F238E27FC236}">
              <a16:creationId xmlns:a16="http://schemas.microsoft.com/office/drawing/2014/main" id="{41727DAD-7C79-475B-A619-457B6E888635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07" name="Shape 3" descr="Texto Integral disponível">
          <a:extLst>
            <a:ext uri="{FF2B5EF4-FFF2-40B4-BE49-F238E27FC236}">
              <a16:creationId xmlns:a16="http://schemas.microsoft.com/office/drawing/2014/main" id="{072A4188-FB3D-4238-BAF2-0705DAAD582F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08" name="Shape 3" descr="Texto Integral disponível">
          <a:extLst>
            <a:ext uri="{FF2B5EF4-FFF2-40B4-BE49-F238E27FC236}">
              <a16:creationId xmlns:a16="http://schemas.microsoft.com/office/drawing/2014/main" id="{A52A5BF2-2926-43E7-B245-CB4F440D1449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09" name="Shape 3" descr="Texto Integral disponível">
          <a:extLst>
            <a:ext uri="{FF2B5EF4-FFF2-40B4-BE49-F238E27FC236}">
              <a16:creationId xmlns:a16="http://schemas.microsoft.com/office/drawing/2014/main" id="{42F78B18-2E6D-431C-A92A-C1EA1092B846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0" name="Shape 3" descr="Texto Integral disponível">
          <a:extLst>
            <a:ext uri="{FF2B5EF4-FFF2-40B4-BE49-F238E27FC236}">
              <a16:creationId xmlns:a16="http://schemas.microsoft.com/office/drawing/2014/main" id="{3665E2C8-BC8E-472B-B3EB-F272E16934C5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1" name="Shape 3" descr="Texto Integral disponível">
          <a:extLst>
            <a:ext uri="{FF2B5EF4-FFF2-40B4-BE49-F238E27FC236}">
              <a16:creationId xmlns:a16="http://schemas.microsoft.com/office/drawing/2014/main" id="{EBC99D7D-3F52-412B-9183-6B62DD778C0B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2" name="Shape 3" descr="Texto Integral disponível">
          <a:extLst>
            <a:ext uri="{FF2B5EF4-FFF2-40B4-BE49-F238E27FC236}">
              <a16:creationId xmlns:a16="http://schemas.microsoft.com/office/drawing/2014/main" id="{212A1ECF-F700-4109-A2FB-9072EDADF6F9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3" name="Shape 3" descr="Texto Integral disponível">
          <a:extLst>
            <a:ext uri="{FF2B5EF4-FFF2-40B4-BE49-F238E27FC236}">
              <a16:creationId xmlns:a16="http://schemas.microsoft.com/office/drawing/2014/main" id="{61B89C3B-9B53-4954-8BB8-64417C7AAA8C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4" name="Shape 3" descr="Texto Integral disponível">
          <a:extLst>
            <a:ext uri="{FF2B5EF4-FFF2-40B4-BE49-F238E27FC236}">
              <a16:creationId xmlns:a16="http://schemas.microsoft.com/office/drawing/2014/main" id="{5E48CD26-E4A4-4323-A3BE-675CAFE55082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5" name="Shape 3" descr="Texto Integral disponível">
          <a:extLst>
            <a:ext uri="{FF2B5EF4-FFF2-40B4-BE49-F238E27FC236}">
              <a16:creationId xmlns:a16="http://schemas.microsoft.com/office/drawing/2014/main" id="{ED0954EF-4C71-4599-9A0D-30A87AB3E30A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6" name="Shape 3" descr="Texto Integral disponível">
          <a:extLst>
            <a:ext uri="{FF2B5EF4-FFF2-40B4-BE49-F238E27FC236}">
              <a16:creationId xmlns:a16="http://schemas.microsoft.com/office/drawing/2014/main" id="{8B7FD51C-F086-4829-B336-4608F09397D5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7" name="Shape 3" descr="Texto Integral disponível">
          <a:extLst>
            <a:ext uri="{FF2B5EF4-FFF2-40B4-BE49-F238E27FC236}">
              <a16:creationId xmlns:a16="http://schemas.microsoft.com/office/drawing/2014/main" id="{FBD98EE6-4E5B-4911-A6BB-970FA3A361F8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8" name="Shape 3" descr="Texto Integral disponível">
          <a:extLst>
            <a:ext uri="{FF2B5EF4-FFF2-40B4-BE49-F238E27FC236}">
              <a16:creationId xmlns:a16="http://schemas.microsoft.com/office/drawing/2014/main" id="{EC1CAAC2-DDC4-4E8D-8E81-819BC3A6B1B2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19" name="Shape 3" descr="Texto Integral disponível">
          <a:extLst>
            <a:ext uri="{FF2B5EF4-FFF2-40B4-BE49-F238E27FC236}">
              <a16:creationId xmlns:a16="http://schemas.microsoft.com/office/drawing/2014/main" id="{2BF84442-9530-48B2-847E-AFE334DE9FB8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0" name="Shape 3" descr="Texto Integral disponível">
          <a:extLst>
            <a:ext uri="{FF2B5EF4-FFF2-40B4-BE49-F238E27FC236}">
              <a16:creationId xmlns:a16="http://schemas.microsoft.com/office/drawing/2014/main" id="{520F4FA8-9605-461E-95F7-E432DE4C3FBC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1" name="Shape 3" descr="Texto Integral disponível">
          <a:extLst>
            <a:ext uri="{FF2B5EF4-FFF2-40B4-BE49-F238E27FC236}">
              <a16:creationId xmlns:a16="http://schemas.microsoft.com/office/drawing/2014/main" id="{15B1F01D-02CF-46E4-B5EA-793698A7A409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2" name="Shape 3" descr="Texto Integral disponível">
          <a:extLst>
            <a:ext uri="{FF2B5EF4-FFF2-40B4-BE49-F238E27FC236}">
              <a16:creationId xmlns:a16="http://schemas.microsoft.com/office/drawing/2014/main" id="{6EA41BA9-2B11-447D-B9B8-28F36B0981ED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3" name="Shape 3" descr="Texto Integral disponível">
          <a:extLst>
            <a:ext uri="{FF2B5EF4-FFF2-40B4-BE49-F238E27FC236}">
              <a16:creationId xmlns:a16="http://schemas.microsoft.com/office/drawing/2014/main" id="{243EF9CE-1EEC-497F-861E-58A8E25B20AF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4" name="Shape 3" descr="Texto Integral disponível">
          <a:extLst>
            <a:ext uri="{FF2B5EF4-FFF2-40B4-BE49-F238E27FC236}">
              <a16:creationId xmlns:a16="http://schemas.microsoft.com/office/drawing/2014/main" id="{86A3E95E-C2B7-4A88-BA53-C65CDF74FCC3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5" name="Shape 3" descr="Texto Integral disponível">
          <a:extLst>
            <a:ext uri="{FF2B5EF4-FFF2-40B4-BE49-F238E27FC236}">
              <a16:creationId xmlns:a16="http://schemas.microsoft.com/office/drawing/2014/main" id="{77FA1818-59E9-4195-B2A5-41DB81AA705B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6" name="Shape 3" descr="Texto Integral disponível">
          <a:extLst>
            <a:ext uri="{FF2B5EF4-FFF2-40B4-BE49-F238E27FC236}">
              <a16:creationId xmlns:a16="http://schemas.microsoft.com/office/drawing/2014/main" id="{09F33801-6AF8-4F15-8828-5CEB09D695C2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7" name="Shape 3" descr="Texto Integral disponível">
          <a:extLst>
            <a:ext uri="{FF2B5EF4-FFF2-40B4-BE49-F238E27FC236}">
              <a16:creationId xmlns:a16="http://schemas.microsoft.com/office/drawing/2014/main" id="{06FA1BBC-9670-4C54-9A6C-601C4F865DCF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8" name="Shape 3" descr="Texto Integral disponível">
          <a:extLst>
            <a:ext uri="{FF2B5EF4-FFF2-40B4-BE49-F238E27FC236}">
              <a16:creationId xmlns:a16="http://schemas.microsoft.com/office/drawing/2014/main" id="{1A31CCCB-A09C-4A2A-873B-F8E090AC1601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29" name="Shape 3" descr="Texto Integral disponível">
          <a:extLst>
            <a:ext uri="{FF2B5EF4-FFF2-40B4-BE49-F238E27FC236}">
              <a16:creationId xmlns:a16="http://schemas.microsoft.com/office/drawing/2014/main" id="{7591E680-034D-4909-A2F3-CC535CA62E02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04800" cy="304800"/>
    <xdr:sp macro="" textlink="">
      <xdr:nvSpPr>
        <xdr:cNvPr id="1430" name="Shape 3" descr="Texto Integral disponível">
          <a:extLst>
            <a:ext uri="{FF2B5EF4-FFF2-40B4-BE49-F238E27FC236}">
              <a16:creationId xmlns:a16="http://schemas.microsoft.com/office/drawing/2014/main" id="{03A13762-4634-4662-AB52-E9C42D917A58}"/>
            </a:ext>
          </a:extLst>
        </xdr:cNvPr>
        <xdr:cNvSpPr/>
      </xdr:nvSpPr>
      <xdr:spPr>
        <a:xfrm>
          <a:off x="2251166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431" name="Shape 3" descr="Texto Integral disponível">
          <a:extLst>
            <a:ext uri="{FF2B5EF4-FFF2-40B4-BE49-F238E27FC236}">
              <a16:creationId xmlns:a16="http://schemas.microsoft.com/office/drawing/2014/main" id="{FB7F5922-4521-4FCF-8C40-4574C95F10F7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432" name="Shape 3" descr="Texto Integral disponível">
          <a:extLst>
            <a:ext uri="{FF2B5EF4-FFF2-40B4-BE49-F238E27FC236}">
              <a16:creationId xmlns:a16="http://schemas.microsoft.com/office/drawing/2014/main" id="{2659539F-645B-4F5D-BA33-B4C912F3E6D3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433" name="Shape 3" descr="Texto Integral disponível">
          <a:extLst>
            <a:ext uri="{FF2B5EF4-FFF2-40B4-BE49-F238E27FC236}">
              <a16:creationId xmlns:a16="http://schemas.microsoft.com/office/drawing/2014/main" id="{DBFEC662-0FE5-42A4-AB68-CF91AD9328F3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34" name="Shape 3" descr="Texto Integral disponível">
          <a:extLst>
            <a:ext uri="{FF2B5EF4-FFF2-40B4-BE49-F238E27FC236}">
              <a16:creationId xmlns:a16="http://schemas.microsoft.com/office/drawing/2014/main" id="{84F5D1DA-CA6A-418F-9244-D97D2EA52419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35" name="Shape 3" descr="Texto Integral disponível">
          <a:extLst>
            <a:ext uri="{FF2B5EF4-FFF2-40B4-BE49-F238E27FC236}">
              <a16:creationId xmlns:a16="http://schemas.microsoft.com/office/drawing/2014/main" id="{E3C38586-2349-4498-9AD0-69472108F16F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36" name="Shape 3" descr="Texto Integral disponível">
          <a:extLst>
            <a:ext uri="{FF2B5EF4-FFF2-40B4-BE49-F238E27FC236}">
              <a16:creationId xmlns:a16="http://schemas.microsoft.com/office/drawing/2014/main" id="{77FB03E1-3356-4275-9FDA-0FBD7BB587E2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37" name="Shape 3" descr="Texto Integral disponível">
          <a:extLst>
            <a:ext uri="{FF2B5EF4-FFF2-40B4-BE49-F238E27FC236}">
              <a16:creationId xmlns:a16="http://schemas.microsoft.com/office/drawing/2014/main" id="{2138899F-3D7E-4A28-A2FC-0267A08807B2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38" name="Shape 3" descr="Texto Integral disponível">
          <a:extLst>
            <a:ext uri="{FF2B5EF4-FFF2-40B4-BE49-F238E27FC236}">
              <a16:creationId xmlns:a16="http://schemas.microsoft.com/office/drawing/2014/main" id="{E8F81155-BA69-48AF-9BFE-C68623B7327F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39" name="Shape 3" descr="Texto Integral disponível">
          <a:extLst>
            <a:ext uri="{FF2B5EF4-FFF2-40B4-BE49-F238E27FC236}">
              <a16:creationId xmlns:a16="http://schemas.microsoft.com/office/drawing/2014/main" id="{CA210C72-3B76-4697-ADBF-84188A66058E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0" name="Shape 3" descr="Texto Integral disponível">
          <a:extLst>
            <a:ext uri="{FF2B5EF4-FFF2-40B4-BE49-F238E27FC236}">
              <a16:creationId xmlns:a16="http://schemas.microsoft.com/office/drawing/2014/main" id="{F0DC26C0-8736-4787-B91E-36C38F0B58DD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1" name="Shape 3" descr="Texto Integral disponível">
          <a:extLst>
            <a:ext uri="{FF2B5EF4-FFF2-40B4-BE49-F238E27FC236}">
              <a16:creationId xmlns:a16="http://schemas.microsoft.com/office/drawing/2014/main" id="{CCCC945B-FD2C-4375-BD09-F978F64D07CF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2" name="Shape 3" descr="Texto Integral disponível">
          <a:extLst>
            <a:ext uri="{FF2B5EF4-FFF2-40B4-BE49-F238E27FC236}">
              <a16:creationId xmlns:a16="http://schemas.microsoft.com/office/drawing/2014/main" id="{345F1862-7C44-4C43-A5D5-A7E764B606CA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3" name="Shape 3" descr="Texto Integral disponível">
          <a:extLst>
            <a:ext uri="{FF2B5EF4-FFF2-40B4-BE49-F238E27FC236}">
              <a16:creationId xmlns:a16="http://schemas.microsoft.com/office/drawing/2014/main" id="{F52EEE3D-AE65-435F-84AE-504545752E33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4" name="Shape 3" descr="Texto Integral disponível">
          <a:extLst>
            <a:ext uri="{FF2B5EF4-FFF2-40B4-BE49-F238E27FC236}">
              <a16:creationId xmlns:a16="http://schemas.microsoft.com/office/drawing/2014/main" id="{78BEE9D9-36CC-4740-898C-AB3C96A2A0F8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5" name="Shape 3" descr="Texto Integral disponível">
          <a:extLst>
            <a:ext uri="{FF2B5EF4-FFF2-40B4-BE49-F238E27FC236}">
              <a16:creationId xmlns:a16="http://schemas.microsoft.com/office/drawing/2014/main" id="{FFCDEB39-F261-4CD6-B32E-63FFDCCEADE1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6" name="Shape 3" descr="Texto Integral disponível">
          <a:extLst>
            <a:ext uri="{FF2B5EF4-FFF2-40B4-BE49-F238E27FC236}">
              <a16:creationId xmlns:a16="http://schemas.microsoft.com/office/drawing/2014/main" id="{2CB24C0F-FD37-45C2-9BCB-06383F5CFC59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7" name="Shape 3" descr="Texto Integral disponível">
          <a:extLst>
            <a:ext uri="{FF2B5EF4-FFF2-40B4-BE49-F238E27FC236}">
              <a16:creationId xmlns:a16="http://schemas.microsoft.com/office/drawing/2014/main" id="{E41B8F63-3D1E-483B-BEA6-68B25C62D631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8" name="Shape 3" descr="Texto Integral disponível">
          <a:extLst>
            <a:ext uri="{FF2B5EF4-FFF2-40B4-BE49-F238E27FC236}">
              <a16:creationId xmlns:a16="http://schemas.microsoft.com/office/drawing/2014/main" id="{15FDA214-C1CE-4D68-AE66-697E08D39E6A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49" name="Shape 3" descr="Texto Integral disponível">
          <a:extLst>
            <a:ext uri="{FF2B5EF4-FFF2-40B4-BE49-F238E27FC236}">
              <a16:creationId xmlns:a16="http://schemas.microsoft.com/office/drawing/2014/main" id="{29AF1ED6-BDBB-43B5-9AB7-0708F417143C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0" name="Shape 3" descr="Texto Integral disponível">
          <a:extLst>
            <a:ext uri="{FF2B5EF4-FFF2-40B4-BE49-F238E27FC236}">
              <a16:creationId xmlns:a16="http://schemas.microsoft.com/office/drawing/2014/main" id="{BEA41395-5259-4944-8D44-526B01DBCCDC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1" name="Shape 3" descr="Texto Integral disponível">
          <a:extLst>
            <a:ext uri="{FF2B5EF4-FFF2-40B4-BE49-F238E27FC236}">
              <a16:creationId xmlns:a16="http://schemas.microsoft.com/office/drawing/2014/main" id="{5EE845C3-FA51-4461-BCCB-07C2600B7AC0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2" name="Shape 3" descr="Texto Integral disponível">
          <a:extLst>
            <a:ext uri="{FF2B5EF4-FFF2-40B4-BE49-F238E27FC236}">
              <a16:creationId xmlns:a16="http://schemas.microsoft.com/office/drawing/2014/main" id="{E8A39772-87FC-40E9-A8FD-2F773CCA6A21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3" name="Shape 3" descr="Texto Integral disponível">
          <a:extLst>
            <a:ext uri="{FF2B5EF4-FFF2-40B4-BE49-F238E27FC236}">
              <a16:creationId xmlns:a16="http://schemas.microsoft.com/office/drawing/2014/main" id="{88076A45-F0A2-4808-80C1-9EFBABE44F77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4" name="Shape 3" descr="Texto Integral disponível">
          <a:extLst>
            <a:ext uri="{FF2B5EF4-FFF2-40B4-BE49-F238E27FC236}">
              <a16:creationId xmlns:a16="http://schemas.microsoft.com/office/drawing/2014/main" id="{1763A2EF-DBF7-4BEB-9917-207790E26604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5" name="Shape 3" descr="Texto Integral disponível">
          <a:extLst>
            <a:ext uri="{FF2B5EF4-FFF2-40B4-BE49-F238E27FC236}">
              <a16:creationId xmlns:a16="http://schemas.microsoft.com/office/drawing/2014/main" id="{8B084B50-9F2D-45B4-9BD9-B2A4CCB17408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6" name="Shape 3" descr="Texto Integral disponível">
          <a:extLst>
            <a:ext uri="{FF2B5EF4-FFF2-40B4-BE49-F238E27FC236}">
              <a16:creationId xmlns:a16="http://schemas.microsoft.com/office/drawing/2014/main" id="{22F6163F-3645-4631-B079-AF95CF97DA96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7" name="Shape 3" descr="Texto Integral disponível">
          <a:extLst>
            <a:ext uri="{FF2B5EF4-FFF2-40B4-BE49-F238E27FC236}">
              <a16:creationId xmlns:a16="http://schemas.microsoft.com/office/drawing/2014/main" id="{95851B4E-9F56-4795-A59F-A5FD3E667789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8" name="Shape 3" descr="Texto Integral disponível">
          <a:extLst>
            <a:ext uri="{FF2B5EF4-FFF2-40B4-BE49-F238E27FC236}">
              <a16:creationId xmlns:a16="http://schemas.microsoft.com/office/drawing/2014/main" id="{BAD59B32-EC85-427C-8B8C-A609B8DB6C81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609</xdr:row>
      <xdr:rowOff>0</xdr:rowOff>
    </xdr:from>
    <xdr:ext cx="304800" cy="304800"/>
    <xdr:sp macro="" textlink="">
      <xdr:nvSpPr>
        <xdr:cNvPr id="1459" name="Shape 3" descr="Texto Integral disponível">
          <a:extLst>
            <a:ext uri="{FF2B5EF4-FFF2-40B4-BE49-F238E27FC236}">
              <a16:creationId xmlns:a16="http://schemas.microsoft.com/office/drawing/2014/main" id="{DFB42A1E-BFDD-4131-AB6A-ACCD4C7BADB0}"/>
            </a:ext>
          </a:extLst>
        </xdr:cNvPr>
        <xdr:cNvSpPr/>
      </xdr:nvSpPr>
      <xdr:spPr>
        <a:xfrm>
          <a:off x="559090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0" name="Shape 3" descr="Texto Integral disponível">
          <a:extLst>
            <a:ext uri="{FF2B5EF4-FFF2-40B4-BE49-F238E27FC236}">
              <a16:creationId xmlns:a16="http://schemas.microsoft.com/office/drawing/2014/main" id="{D681CDF0-ECCD-4C59-A2DE-5D9071B951D1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1" name="Shape 3" descr="Texto Integral disponível">
          <a:extLst>
            <a:ext uri="{FF2B5EF4-FFF2-40B4-BE49-F238E27FC236}">
              <a16:creationId xmlns:a16="http://schemas.microsoft.com/office/drawing/2014/main" id="{3CE4A267-9959-4E7E-9A6B-4FC48512B68E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2" name="Shape 3" descr="Texto Integral disponível">
          <a:extLst>
            <a:ext uri="{FF2B5EF4-FFF2-40B4-BE49-F238E27FC236}">
              <a16:creationId xmlns:a16="http://schemas.microsoft.com/office/drawing/2014/main" id="{4C8EC52B-8E93-43CB-91A6-BAABEAD54D31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3" name="Shape 3" descr="Texto Integral disponível">
          <a:extLst>
            <a:ext uri="{FF2B5EF4-FFF2-40B4-BE49-F238E27FC236}">
              <a16:creationId xmlns:a16="http://schemas.microsoft.com/office/drawing/2014/main" id="{9F8BECD9-2987-4471-A9DF-96A08F8E54B6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4" name="Shape 3" descr="Texto Integral disponível">
          <a:extLst>
            <a:ext uri="{FF2B5EF4-FFF2-40B4-BE49-F238E27FC236}">
              <a16:creationId xmlns:a16="http://schemas.microsoft.com/office/drawing/2014/main" id="{F74571FB-48E6-4017-8709-5B44A6FB25DB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5" name="Shape 3" descr="Texto Integral disponível">
          <a:extLst>
            <a:ext uri="{FF2B5EF4-FFF2-40B4-BE49-F238E27FC236}">
              <a16:creationId xmlns:a16="http://schemas.microsoft.com/office/drawing/2014/main" id="{7D075D04-1740-4A31-8873-0DA4EABF45C7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6" name="Shape 3" descr="Texto Integral disponível">
          <a:extLst>
            <a:ext uri="{FF2B5EF4-FFF2-40B4-BE49-F238E27FC236}">
              <a16:creationId xmlns:a16="http://schemas.microsoft.com/office/drawing/2014/main" id="{456D96D9-F2EB-444F-94C2-86E2899C482C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7" name="Shape 3" descr="Texto Integral disponível">
          <a:extLst>
            <a:ext uri="{FF2B5EF4-FFF2-40B4-BE49-F238E27FC236}">
              <a16:creationId xmlns:a16="http://schemas.microsoft.com/office/drawing/2014/main" id="{DBB4FA5E-5534-4DB2-8F39-32E20617037E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8" name="Shape 3" descr="Texto Integral disponível">
          <a:extLst>
            <a:ext uri="{FF2B5EF4-FFF2-40B4-BE49-F238E27FC236}">
              <a16:creationId xmlns:a16="http://schemas.microsoft.com/office/drawing/2014/main" id="{FDFA56FC-0416-4645-80AA-DD304AD5C7A3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69" name="Shape 3" descr="Texto Integral disponível">
          <a:extLst>
            <a:ext uri="{FF2B5EF4-FFF2-40B4-BE49-F238E27FC236}">
              <a16:creationId xmlns:a16="http://schemas.microsoft.com/office/drawing/2014/main" id="{FDA28803-A4AE-45C8-8623-C060203C2434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0" name="Shape 3" descr="Texto Integral disponível">
          <a:extLst>
            <a:ext uri="{FF2B5EF4-FFF2-40B4-BE49-F238E27FC236}">
              <a16:creationId xmlns:a16="http://schemas.microsoft.com/office/drawing/2014/main" id="{0DDE267F-E56F-4DEE-8D4B-A001613BC806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1" name="Shape 3" descr="Texto Integral disponível">
          <a:extLst>
            <a:ext uri="{FF2B5EF4-FFF2-40B4-BE49-F238E27FC236}">
              <a16:creationId xmlns:a16="http://schemas.microsoft.com/office/drawing/2014/main" id="{316BB51F-14A9-402D-BCB9-BD2C441E7200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2" name="Shape 3" descr="Texto Integral disponível">
          <a:extLst>
            <a:ext uri="{FF2B5EF4-FFF2-40B4-BE49-F238E27FC236}">
              <a16:creationId xmlns:a16="http://schemas.microsoft.com/office/drawing/2014/main" id="{AA76C59B-BE59-4071-82A3-F15D860B343E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3" name="Shape 3" descr="Texto Integral disponível">
          <a:extLst>
            <a:ext uri="{FF2B5EF4-FFF2-40B4-BE49-F238E27FC236}">
              <a16:creationId xmlns:a16="http://schemas.microsoft.com/office/drawing/2014/main" id="{5EC8A156-FF05-4EED-8A60-C7CCC5C7EF5A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4" name="Shape 3" descr="Texto Integral disponível">
          <a:extLst>
            <a:ext uri="{FF2B5EF4-FFF2-40B4-BE49-F238E27FC236}">
              <a16:creationId xmlns:a16="http://schemas.microsoft.com/office/drawing/2014/main" id="{88590AAD-A2D9-4E62-8E11-DFAC0909B269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5" name="Shape 3" descr="Texto Integral disponível">
          <a:extLst>
            <a:ext uri="{FF2B5EF4-FFF2-40B4-BE49-F238E27FC236}">
              <a16:creationId xmlns:a16="http://schemas.microsoft.com/office/drawing/2014/main" id="{D13869EE-C957-4AEB-A663-2BBF1E7E99BC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6" name="Shape 3" descr="Texto Integral disponível">
          <a:extLst>
            <a:ext uri="{FF2B5EF4-FFF2-40B4-BE49-F238E27FC236}">
              <a16:creationId xmlns:a16="http://schemas.microsoft.com/office/drawing/2014/main" id="{092F4D36-CE72-4A21-BC21-4E1E3E9A9029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7" name="Shape 3" descr="Texto Integral disponível">
          <a:extLst>
            <a:ext uri="{FF2B5EF4-FFF2-40B4-BE49-F238E27FC236}">
              <a16:creationId xmlns:a16="http://schemas.microsoft.com/office/drawing/2014/main" id="{64516938-47A2-4426-A3D4-5B0F3EDEDB5B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8" name="Shape 3" descr="Texto Integral disponível">
          <a:extLst>
            <a:ext uri="{FF2B5EF4-FFF2-40B4-BE49-F238E27FC236}">
              <a16:creationId xmlns:a16="http://schemas.microsoft.com/office/drawing/2014/main" id="{D401F926-7DDB-42BF-9664-185719CB47BD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79" name="Shape 3" descr="Texto Integral disponível">
          <a:extLst>
            <a:ext uri="{FF2B5EF4-FFF2-40B4-BE49-F238E27FC236}">
              <a16:creationId xmlns:a16="http://schemas.microsoft.com/office/drawing/2014/main" id="{116A8843-C975-4D14-B52F-62FE2F3C5D31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80" name="Shape 3" descr="Texto Integral disponível">
          <a:extLst>
            <a:ext uri="{FF2B5EF4-FFF2-40B4-BE49-F238E27FC236}">
              <a16:creationId xmlns:a16="http://schemas.microsoft.com/office/drawing/2014/main" id="{A93D9C40-8AF6-43C6-B9E6-FE1931126E18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81" name="Shape 3" descr="Texto Integral disponível">
          <a:extLst>
            <a:ext uri="{FF2B5EF4-FFF2-40B4-BE49-F238E27FC236}">
              <a16:creationId xmlns:a16="http://schemas.microsoft.com/office/drawing/2014/main" id="{182DBA43-B9CA-4F35-A135-F93FB8BD1C48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82" name="Shape 3" descr="Texto Integral disponível">
          <a:extLst>
            <a:ext uri="{FF2B5EF4-FFF2-40B4-BE49-F238E27FC236}">
              <a16:creationId xmlns:a16="http://schemas.microsoft.com/office/drawing/2014/main" id="{1410AD1F-D5B5-4DE4-B5AB-C35B7DC16055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83" name="Shape 3" descr="Texto Integral disponível">
          <a:extLst>
            <a:ext uri="{FF2B5EF4-FFF2-40B4-BE49-F238E27FC236}">
              <a16:creationId xmlns:a16="http://schemas.microsoft.com/office/drawing/2014/main" id="{D923AD6A-C3EE-4005-B484-4B3A715A79C7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84" name="Shape 3" descr="Texto Integral disponível">
          <a:extLst>
            <a:ext uri="{FF2B5EF4-FFF2-40B4-BE49-F238E27FC236}">
              <a16:creationId xmlns:a16="http://schemas.microsoft.com/office/drawing/2014/main" id="{FB96804B-ECEC-4329-AB2F-5A44F097E4C5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609</xdr:row>
      <xdr:rowOff>0</xdr:rowOff>
    </xdr:from>
    <xdr:ext cx="304800" cy="304800"/>
    <xdr:sp macro="" textlink="">
      <xdr:nvSpPr>
        <xdr:cNvPr id="1485" name="Shape 3" descr="Texto Integral disponível">
          <a:extLst>
            <a:ext uri="{FF2B5EF4-FFF2-40B4-BE49-F238E27FC236}">
              <a16:creationId xmlns:a16="http://schemas.microsoft.com/office/drawing/2014/main" id="{A71F7EFE-025C-4FF5-B7B6-8B1B14EA74D8}"/>
            </a:ext>
          </a:extLst>
        </xdr:cNvPr>
        <xdr:cNvSpPr/>
      </xdr:nvSpPr>
      <xdr:spPr>
        <a:xfrm>
          <a:off x="6161314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608</xdr:row>
      <xdr:rowOff>0</xdr:rowOff>
    </xdr:from>
    <xdr:ext cx="304800" cy="304800"/>
    <xdr:sp macro="" textlink="">
      <xdr:nvSpPr>
        <xdr:cNvPr id="1486" name="Shape 3" descr="Texto Integral disponível">
          <a:extLst>
            <a:ext uri="{FF2B5EF4-FFF2-40B4-BE49-F238E27FC236}">
              <a16:creationId xmlns:a16="http://schemas.microsoft.com/office/drawing/2014/main" id="{726D8F6F-3058-4589-BDF6-E7CB5ABA0B92}"/>
            </a:ext>
          </a:extLst>
        </xdr:cNvPr>
        <xdr:cNvSpPr/>
      </xdr:nvSpPr>
      <xdr:spPr>
        <a:xfrm>
          <a:off x="2817223" y="6542314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608</xdr:row>
      <xdr:rowOff>0</xdr:rowOff>
    </xdr:from>
    <xdr:ext cx="304800" cy="304800"/>
    <xdr:sp macro="" textlink="">
      <xdr:nvSpPr>
        <xdr:cNvPr id="1487" name="Shape 3" descr="Texto Integral disponível">
          <a:extLst>
            <a:ext uri="{FF2B5EF4-FFF2-40B4-BE49-F238E27FC236}">
              <a16:creationId xmlns:a16="http://schemas.microsoft.com/office/drawing/2014/main" id="{9E7A6CF9-8325-49B5-8D93-77215F159A13}"/>
            </a:ext>
          </a:extLst>
        </xdr:cNvPr>
        <xdr:cNvSpPr/>
      </xdr:nvSpPr>
      <xdr:spPr>
        <a:xfrm>
          <a:off x="2817223" y="6542314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608</xdr:row>
      <xdr:rowOff>0</xdr:rowOff>
    </xdr:from>
    <xdr:ext cx="304800" cy="304800"/>
    <xdr:sp macro="" textlink="">
      <xdr:nvSpPr>
        <xdr:cNvPr id="1488" name="Shape 3" descr="Texto Integral disponível">
          <a:extLst>
            <a:ext uri="{FF2B5EF4-FFF2-40B4-BE49-F238E27FC236}">
              <a16:creationId xmlns:a16="http://schemas.microsoft.com/office/drawing/2014/main" id="{6204583F-7F00-4817-B505-D5689FAAE44B}"/>
            </a:ext>
          </a:extLst>
        </xdr:cNvPr>
        <xdr:cNvSpPr/>
      </xdr:nvSpPr>
      <xdr:spPr>
        <a:xfrm>
          <a:off x="2817223" y="6542314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489" name="Shape 3" descr="Texto Integral disponível">
          <a:extLst>
            <a:ext uri="{FF2B5EF4-FFF2-40B4-BE49-F238E27FC236}">
              <a16:creationId xmlns:a16="http://schemas.microsoft.com/office/drawing/2014/main" id="{3C26ACBF-1A63-4DCA-9CAC-F62E0A8B5F91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490" name="Shape 3" descr="Texto Integral disponível">
          <a:extLst>
            <a:ext uri="{FF2B5EF4-FFF2-40B4-BE49-F238E27FC236}">
              <a16:creationId xmlns:a16="http://schemas.microsoft.com/office/drawing/2014/main" id="{DF9D645C-064A-4E97-9E05-0A742B049029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491" name="Shape 3" descr="Texto Integral disponível">
          <a:extLst>
            <a:ext uri="{FF2B5EF4-FFF2-40B4-BE49-F238E27FC236}">
              <a16:creationId xmlns:a16="http://schemas.microsoft.com/office/drawing/2014/main" id="{90D77167-147F-4A8B-9EA7-347C172136E9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492" name="Shape 3" descr="Texto Integral disponível">
          <a:extLst>
            <a:ext uri="{FF2B5EF4-FFF2-40B4-BE49-F238E27FC236}">
              <a16:creationId xmlns:a16="http://schemas.microsoft.com/office/drawing/2014/main" id="{A9631307-FFDE-4DE7-B2D9-2EF05FFA576F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493" name="Shape 3" descr="Texto Integral disponível">
          <a:extLst>
            <a:ext uri="{FF2B5EF4-FFF2-40B4-BE49-F238E27FC236}">
              <a16:creationId xmlns:a16="http://schemas.microsoft.com/office/drawing/2014/main" id="{B2BB2299-AE03-44AA-8328-AC48BB2E055D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609</xdr:row>
      <xdr:rowOff>0</xdr:rowOff>
    </xdr:from>
    <xdr:ext cx="304800" cy="304800"/>
    <xdr:sp macro="" textlink="">
      <xdr:nvSpPr>
        <xdr:cNvPr id="1494" name="Shape 3" descr="Texto Integral disponível">
          <a:extLst>
            <a:ext uri="{FF2B5EF4-FFF2-40B4-BE49-F238E27FC236}">
              <a16:creationId xmlns:a16="http://schemas.microsoft.com/office/drawing/2014/main" id="{16D325C5-E758-4394-9F29-FDAB12BF67A5}"/>
            </a:ext>
          </a:extLst>
        </xdr:cNvPr>
        <xdr:cNvSpPr/>
      </xdr:nvSpPr>
      <xdr:spPr>
        <a:xfrm>
          <a:off x="2817223" y="655320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495" name="Shape 3" descr="Texto Integral disponível">
          <a:extLst>
            <a:ext uri="{FF2B5EF4-FFF2-40B4-BE49-F238E27FC236}">
              <a16:creationId xmlns:a16="http://schemas.microsoft.com/office/drawing/2014/main" id="{752EFFD9-D886-4093-ADC1-A1719B8D0872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496" name="Shape 3" descr="Texto Integral disponível">
          <a:extLst>
            <a:ext uri="{FF2B5EF4-FFF2-40B4-BE49-F238E27FC236}">
              <a16:creationId xmlns:a16="http://schemas.microsoft.com/office/drawing/2014/main" id="{98487695-49E1-4BF4-AD4D-7DA82E1F24D3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497" name="Shape 3" descr="Texto Integral disponível">
          <a:extLst>
            <a:ext uri="{FF2B5EF4-FFF2-40B4-BE49-F238E27FC236}">
              <a16:creationId xmlns:a16="http://schemas.microsoft.com/office/drawing/2014/main" id="{017FC06B-3175-451F-9511-4241E82EFD47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498" name="Shape 3" descr="Texto Integral disponível">
          <a:extLst>
            <a:ext uri="{FF2B5EF4-FFF2-40B4-BE49-F238E27FC236}">
              <a16:creationId xmlns:a16="http://schemas.microsoft.com/office/drawing/2014/main" id="{921B3BB4-D706-407F-9784-A621928E347C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499" name="Shape 3" descr="Texto Integral disponível">
          <a:extLst>
            <a:ext uri="{FF2B5EF4-FFF2-40B4-BE49-F238E27FC236}">
              <a16:creationId xmlns:a16="http://schemas.microsoft.com/office/drawing/2014/main" id="{F0B590ED-FED4-4EB1-9E68-180FB27511C9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0" name="Shape 3" descr="Texto Integral disponível">
          <a:extLst>
            <a:ext uri="{FF2B5EF4-FFF2-40B4-BE49-F238E27FC236}">
              <a16:creationId xmlns:a16="http://schemas.microsoft.com/office/drawing/2014/main" id="{4203E6B5-DD36-4A6F-97E8-E282EDB3C34B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1" name="Shape 3" descr="Texto Integral disponível">
          <a:extLst>
            <a:ext uri="{FF2B5EF4-FFF2-40B4-BE49-F238E27FC236}">
              <a16:creationId xmlns:a16="http://schemas.microsoft.com/office/drawing/2014/main" id="{EF79527D-9BDC-4CEE-B8CA-3C7C95F6BFF7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2" name="Shape 3" descr="Texto Integral disponível">
          <a:extLst>
            <a:ext uri="{FF2B5EF4-FFF2-40B4-BE49-F238E27FC236}">
              <a16:creationId xmlns:a16="http://schemas.microsoft.com/office/drawing/2014/main" id="{2AA05C7C-828E-4346-AAD8-AEF5ADE07223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3" name="Shape 3" descr="Texto Integral disponível">
          <a:extLst>
            <a:ext uri="{FF2B5EF4-FFF2-40B4-BE49-F238E27FC236}">
              <a16:creationId xmlns:a16="http://schemas.microsoft.com/office/drawing/2014/main" id="{6F0CE5F7-804A-4B16-A70B-1AA2FB3791E3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4" name="Shape 3" descr="Texto Integral disponível">
          <a:extLst>
            <a:ext uri="{FF2B5EF4-FFF2-40B4-BE49-F238E27FC236}">
              <a16:creationId xmlns:a16="http://schemas.microsoft.com/office/drawing/2014/main" id="{D0C19DA9-8CA6-423A-A692-1F123D949477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5" name="Shape 3" descr="Texto Integral disponível">
          <a:extLst>
            <a:ext uri="{FF2B5EF4-FFF2-40B4-BE49-F238E27FC236}">
              <a16:creationId xmlns:a16="http://schemas.microsoft.com/office/drawing/2014/main" id="{245BF7BC-AF23-4580-8D0E-24B8776E1AA5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6" name="Shape 3" descr="Texto Integral disponível">
          <a:extLst>
            <a:ext uri="{FF2B5EF4-FFF2-40B4-BE49-F238E27FC236}">
              <a16:creationId xmlns:a16="http://schemas.microsoft.com/office/drawing/2014/main" id="{D57878DE-5D98-4F43-A47D-25D03A747570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7" name="Shape 3" descr="Texto Integral disponível">
          <a:extLst>
            <a:ext uri="{FF2B5EF4-FFF2-40B4-BE49-F238E27FC236}">
              <a16:creationId xmlns:a16="http://schemas.microsoft.com/office/drawing/2014/main" id="{8AE5609F-B3B5-4B56-A8AD-E77D21902022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8" name="Shape 3" descr="Texto Integral disponível">
          <a:extLst>
            <a:ext uri="{FF2B5EF4-FFF2-40B4-BE49-F238E27FC236}">
              <a16:creationId xmlns:a16="http://schemas.microsoft.com/office/drawing/2014/main" id="{FB4951D0-0CF2-4BDB-91D1-D31A9EFE4937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09" name="Shape 3" descr="Texto Integral disponível">
          <a:extLst>
            <a:ext uri="{FF2B5EF4-FFF2-40B4-BE49-F238E27FC236}">
              <a16:creationId xmlns:a16="http://schemas.microsoft.com/office/drawing/2014/main" id="{10AD0C2B-DD9D-4665-B564-B18055A2D32C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10" name="Shape 3" descr="Texto Integral disponível">
          <a:extLst>
            <a:ext uri="{FF2B5EF4-FFF2-40B4-BE49-F238E27FC236}">
              <a16:creationId xmlns:a16="http://schemas.microsoft.com/office/drawing/2014/main" id="{C58180F4-90FA-40DB-8915-BC829694A9E1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11" name="Shape 3" descr="Texto Integral disponível">
          <a:extLst>
            <a:ext uri="{FF2B5EF4-FFF2-40B4-BE49-F238E27FC236}">
              <a16:creationId xmlns:a16="http://schemas.microsoft.com/office/drawing/2014/main" id="{4B3D41DC-73D0-4CAB-AE32-23F9CC4079CC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12" name="Shape 3" descr="Texto Integral disponível">
          <a:extLst>
            <a:ext uri="{FF2B5EF4-FFF2-40B4-BE49-F238E27FC236}">
              <a16:creationId xmlns:a16="http://schemas.microsoft.com/office/drawing/2014/main" id="{C867C2AE-1A08-4C16-95FA-9E83CA674A69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13" name="Shape 3" descr="Texto Integral disponível">
          <a:extLst>
            <a:ext uri="{FF2B5EF4-FFF2-40B4-BE49-F238E27FC236}">
              <a16:creationId xmlns:a16="http://schemas.microsoft.com/office/drawing/2014/main" id="{943CFD36-19FB-4B41-A717-1DF8EBE905CE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14" name="Shape 3" descr="Texto Integral disponível">
          <a:extLst>
            <a:ext uri="{FF2B5EF4-FFF2-40B4-BE49-F238E27FC236}">
              <a16:creationId xmlns:a16="http://schemas.microsoft.com/office/drawing/2014/main" id="{CE199834-8488-4E7D-BBA8-491CA2A71462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15" name="Shape 3" descr="Texto Integral disponível">
          <a:extLst>
            <a:ext uri="{FF2B5EF4-FFF2-40B4-BE49-F238E27FC236}">
              <a16:creationId xmlns:a16="http://schemas.microsoft.com/office/drawing/2014/main" id="{05C987AD-539D-407C-8D3E-E80456E66895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16" name="Shape 3" descr="Texto Integral disponível">
          <a:extLst>
            <a:ext uri="{FF2B5EF4-FFF2-40B4-BE49-F238E27FC236}">
              <a16:creationId xmlns:a16="http://schemas.microsoft.com/office/drawing/2014/main" id="{7F765D4E-D4D8-4C0D-89FF-136F2BBEE798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17" name="Shape 3" descr="Texto Integral disponível">
          <a:extLst>
            <a:ext uri="{FF2B5EF4-FFF2-40B4-BE49-F238E27FC236}">
              <a16:creationId xmlns:a16="http://schemas.microsoft.com/office/drawing/2014/main" id="{DCA02E88-4768-4709-84CD-3E5AF665847C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18" name="Shape 3" descr="Texto Integral disponível">
          <a:extLst>
            <a:ext uri="{FF2B5EF4-FFF2-40B4-BE49-F238E27FC236}">
              <a16:creationId xmlns:a16="http://schemas.microsoft.com/office/drawing/2014/main" id="{B32DD181-DDD0-4FA3-AFE6-4EFDC347D2F1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19" name="Shape 3" descr="Texto Integral disponível">
          <a:extLst>
            <a:ext uri="{FF2B5EF4-FFF2-40B4-BE49-F238E27FC236}">
              <a16:creationId xmlns:a16="http://schemas.microsoft.com/office/drawing/2014/main" id="{CD6CAD1B-A4D7-482A-8B57-512C32E453E5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20" name="Shape 3" descr="Texto Integral disponível">
          <a:extLst>
            <a:ext uri="{FF2B5EF4-FFF2-40B4-BE49-F238E27FC236}">
              <a16:creationId xmlns:a16="http://schemas.microsoft.com/office/drawing/2014/main" id="{32C45700-81AA-418D-A288-C91DC176D063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21" name="Shape 3" descr="Texto Integral disponível">
          <a:extLst>
            <a:ext uri="{FF2B5EF4-FFF2-40B4-BE49-F238E27FC236}">
              <a16:creationId xmlns:a16="http://schemas.microsoft.com/office/drawing/2014/main" id="{24986BB2-D60E-487B-AD61-AB14CB83CCF4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22" name="Shape 3" descr="Texto Integral disponível">
          <a:extLst>
            <a:ext uri="{FF2B5EF4-FFF2-40B4-BE49-F238E27FC236}">
              <a16:creationId xmlns:a16="http://schemas.microsoft.com/office/drawing/2014/main" id="{783B5B4C-58A0-4C17-AC09-3A374E9E566F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23" name="Shape 3" descr="Texto Integral disponível">
          <a:extLst>
            <a:ext uri="{FF2B5EF4-FFF2-40B4-BE49-F238E27FC236}">
              <a16:creationId xmlns:a16="http://schemas.microsoft.com/office/drawing/2014/main" id="{3C61E868-E65B-4FC1-930B-8CB6600CFBDC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24" name="Shape 3" descr="Texto Integral disponível">
          <a:extLst>
            <a:ext uri="{FF2B5EF4-FFF2-40B4-BE49-F238E27FC236}">
              <a16:creationId xmlns:a16="http://schemas.microsoft.com/office/drawing/2014/main" id="{CD2291D2-B521-4AB6-AB14-81C5AACA4203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525" name="Shape 3" descr="Texto Integral disponível">
          <a:extLst>
            <a:ext uri="{FF2B5EF4-FFF2-40B4-BE49-F238E27FC236}">
              <a16:creationId xmlns:a16="http://schemas.microsoft.com/office/drawing/2014/main" id="{CC853A5F-B681-42A8-AA95-00327F65D86C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26" name="Shape 3" descr="Texto Integral disponível">
          <a:extLst>
            <a:ext uri="{FF2B5EF4-FFF2-40B4-BE49-F238E27FC236}">
              <a16:creationId xmlns:a16="http://schemas.microsoft.com/office/drawing/2014/main" id="{174C0A07-8A86-41F7-83EA-311557C30214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27" name="Shape 3" descr="Texto Integral disponível">
          <a:extLst>
            <a:ext uri="{FF2B5EF4-FFF2-40B4-BE49-F238E27FC236}">
              <a16:creationId xmlns:a16="http://schemas.microsoft.com/office/drawing/2014/main" id="{35852990-6C61-4725-ABAE-40DA22B21C77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28" name="Shape 3" descr="Texto Integral disponível">
          <a:extLst>
            <a:ext uri="{FF2B5EF4-FFF2-40B4-BE49-F238E27FC236}">
              <a16:creationId xmlns:a16="http://schemas.microsoft.com/office/drawing/2014/main" id="{AC1D381B-2591-4477-8F82-D710FF3C0CEC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29" name="Shape 3" descr="Texto Integral disponível">
          <a:extLst>
            <a:ext uri="{FF2B5EF4-FFF2-40B4-BE49-F238E27FC236}">
              <a16:creationId xmlns:a16="http://schemas.microsoft.com/office/drawing/2014/main" id="{60B015CD-CB11-42DB-8A88-1C9C377FB99D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0" name="Shape 3" descr="Texto Integral disponível">
          <a:extLst>
            <a:ext uri="{FF2B5EF4-FFF2-40B4-BE49-F238E27FC236}">
              <a16:creationId xmlns:a16="http://schemas.microsoft.com/office/drawing/2014/main" id="{2AB3A979-EBB4-4C56-92C5-55351E577665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1" name="Shape 3" descr="Texto Integral disponível">
          <a:extLst>
            <a:ext uri="{FF2B5EF4-FFF2-40B4-BE49-F238E27FC236}">
              <a16:creationId xmlns:a16="http://schemas.microsoft.com/office/drawing/2014/main" id="{5C445A5F-E5F4-40A0-8FE5-AE6A7AC35490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2" name="Shape 3" descr="Texto Integral disponível">
          <a:extLst>
            <a:ext uri="{FF2B5EF4-FFF2-40B4-BE49-F238E27FC236}">
              <a16:creationId xmlns:a16="http://schemas.microsoft.com/office/drawing/2014/main" id="{BF5DE452-BB28-4349-B205-833920DACA9D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3" name="Shape 3" descr="Texto Integral disponível">
          <a:extLst>
            <a:ext uri="{FF2B5EF4-FFF2-40B4-BE49-F238E27FC236}">
              <a16:creationId xmlns:a16="http://schemas.microsoft.com/office/drawing/2014/main" id="{C3B42118-4488-496C-A8E1-6745DAA011F9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4" name="Shape 3" descr="Texto Integral disponível">
          <a:extLst>
            <a:ext uri="{FF2B5EF4-FFF2-40B4-BE49-F238E27FC236}">
              <a16:creationId xmlns:a16="http://schemas.microsoft.com/office/drawing/2014/main" id="{5BDF524F-447A-4B24-81C2-2ADCEBE1256C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5" name="Shape 3" descr="Texto Integral disponível">
          <a:extLst>
            <a:ext uri="{FF2B5EF4-FFF2-40B4-BE49-F238E27FC236}">
              <a16:creationId xmlns:a16="http://schemas.microsoft.com/office/drawing/2014/main" id="{F5420254-B0F8-4565-856C-58EBED4D11ED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6" name="Shape 3" descr="Texto Integral disponível">
          <a:extLst>
            <a:ext uri="{FF2B5EF4-FFF2-40B4-BE49-F238E27FC236}">
              <a16:creationId xmlns:a16="http://schemas.microsoft.com/office/drawing/2014/main" id="{34A68089-390B-4DCC-9DCB-5553434E9029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7" name="Shape 3" descr="Texto Integral disponível">
          <a:extLst>
            <a:ext uri="{FF2B5EF4-FFF2-40B4-BE49-F238E27FC236}">
              <a16:creationId xmlns:a16="http://schemas.microsoft.com/office/drawing/2014/main" id="{E4EA4706-AF13-4F04-8A00-D10BA48444C7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8" name="Shape 3" descr="Texto Integral disponível">
          <a:extLst>
            <a:ext uri="{FF2B5EF4-FFF2-40B4-BE49-F238E27FC236}">
              <a16:creationId xmlns:a16="http://schemas.microsoft.com/office/drawing/2014/main" id="{1D231ABA-DD07-47A9-8867-BEB19B805928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39" name="Shape 3" descr="Texto Integral disponível">
          <a:extLst>
            <a:ext uri="{FF2B5EF4-FFF2-40B4-BE49-F238E27FC236}">
              <a16:creationId xmlns:a16="http://schemas.microsoft.com/office/drawing/2014/main" id="{D1B00646-53A8-40F3-8446-8FC82AE59E82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0" name="Shape 3" descr="Texto Integral disponível">
          <a:extLst>
            <a:ext uri="{FF2B5EF4-FFF2-40B4-BE49-F238E27FC236}">
              <a16:creationId xmlns:a16="http://schemas.microsoft.com/office/drawing/2014/main" id="{3CFF1003-532F-4CF5-B60D-71E27EE83248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1" name="Shape 3" descr="Texto Integral disponível">
          <a:extLst>
            <a:ext uri="{FF2B5EF4-FFF2-40B4-BE49-F238E27FC236}">
              <a16:creationId xmlns:a16="http://schemas.microsoft.com/office/drawing/2014/main" id="{69CF5CD5-669F-4014-9F34-7C1DFDB460B6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2" name="Shape 3" descr="Texto Integral disponível">
          <a:extLst>
            <a:ext uri="{FF2B5EF4-FFF2-40B4-BE49-F238E27FC236}">
              <a16:creationId xmlns:a16="http://schemas.microsoft.com/office/drawing/2014/main" id="{3D6A0D2C-07A8-45DF-AD40-A73D48444885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3" name="Shape 3" descr="Texto Integral disponível">
          <a:extLst>
            <a:ext uri="{FF2B5EF4-FFF2-40B4-BE49-F238E27FC236}">
              <a16:creationId xmlns:a16="http://schemas.microsoft.com/office/drawing/2014/main" id="{154ED5CF-DB83-48DB-976C-F8580BAEB049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4" name="Shape 3" descr="Texto Integral disponível">
          <a:extLst>
            <a:ext uri="{FF2B5EF4-FFF2-40B4-BE49-F238E27FC236}">
              <a16:creationId xmlns:a16="http://schemas.microsoft.com/office/drawing/2014/main" id="{F93419B2-CF6A-4EC5-8E98-A053E50A984B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5" name="Shape 3" descr="Texto Integral disponível">
          <a:extLst>
            <a:ext uri="{FF2B5EF4-FFF2-40B4-BE49-F238E27FC236}">
              <a16:creationId xmlns:a16="http://schemas.microsoft.com/office/drawing/2014/main" id="{5F4D2086-7222-4C24-9ACD-AE0730C62746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6" name="Shape 3" descr="Texto Integral disponível">
          <a:extLst>
            <a:ext uri="{FF2B5EF4-FFF2-40B4-BE49-F238E27FC236}">
              <a16:creationId xmlns:a16="http://schemas.microsoft.com/office/drawing/2014/main" id="{DDE2B9A1-9845-4E7B-9DE1-201A69E7AF5B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7" name="Shape 3" descr="Texto Integral disponível">
          <a:extLst>
            <a:ext uri="{FF2B5EF4-FFF2-40B4-BE49-F238E27FC236}">
              <a16:creationId xmlns:a16="http://schemas.microsoft.com/office/drawing/2014/main" id="{E179653D-B9E9-487B-8980-C7F1DDC2C2C2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8" name="Shape 3" descr="Texto Integral disponível">
          <a:extLst>
            <a:ext uri="{FF2B5EF4-FFF2-40B4-BE49-F238E27FC236}">
              <a16:creationId xmlns:a16="http://schemas.microsoft.com/office/drawing/2014/main" id="{F1305A6A-59B1-4955-9012-3AB5615D19CE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49" name="Shape 3" descr="Texto Integral disponível">
          <a:extLst>
            <a:ext uri="{FF2B5EF4-FFF2-40B4-BE49-F238E27FC236}">
              <a16:creationId xmlns:a16="http://schemas.microsoft.com/office/drawing/2014/main" id="{B730F760-B52A-4626-A5BD-9E32A95D650E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50" name="Shape 3" descr="Texto Integral disponível">
          <a:extLst>
            <a:ext uri="{FF2B5EF4-FFF2-40B4-BE49-F238E27FC236}">
              <a16:creationId xmlns:a16="http://schemas.microsoft.com/office/drawing/2014/main" id="{397B4545-20E4-4B35-AA19-438B5CF3EBCE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551" name="Shape 3" descr="Texto Integral disponível">
          <a:extLst>
            <a:ext uri="{FF2B5EF4-FFF2-40B4-BE49-F238E27FC236}">
              <a16:creationId xmlns:a16="http://schemas.microsoft.com/office/drawing/2014/main" id="{F77D06D7-21E9-416C-BA70-3A320F553927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52" name="Shape 3" descr="Texto Integral disponível">
          <a:extLst>
            <a:ext uri="{FF2B5EF4-FFF2-40B4-BE49-F238E27FC236}">
              <a16:creationId xmlns:a16="http://schemas.microsoft.com/office/drawing/2014/main" id="{9A9A79CD-B9FA-40C7-9139-09D9C3FA071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53" name="Shape 3" descr="Texto Integral disponível">
          <a:extLst>
            <a:ext uri="{FF2B5EF4-FFF2-40B4-BE49-F238E27FC236}">
              <a16:creationId xmlns:a16="http://schemas.microsoft.com/office/drawing/2014/main" id="{23380148-3E85-4A4F-9BB4-2DEBF91B951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54" name="Shape 3" descr="Texto Integral disponível">
          <a:extLst>
            <a:ext uri="{FF2B5EF4-FFF2-40B4-BE49-F238E27FC236}">
              <a16:creationId xmlns:a16="http://schemas.microsoft.com/office/drawing/2014/main" id="{D5431D6F-4EC2-4650-BAAD-9183BA887A0E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55" name="Shape 3" descr="Texto Integral disponível">
          <a:extLst>
            <a:ext uri="{FF2B5EF4-FFF2-40B4-BE49-F238E27FC236}">
              <a16:creationId xmlns:a16="http://schemas.microsoft.com/office/drawing/2014/main" id="{532B0381-2F45-4042-88FF-A368134BBED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56" name="Shape 3" descr="Texto Integral disponível">
          <a:extLst>
            <a:ext uri="{FF2B5EF4-FFF2-40B4-BE49-F238E27FC236}">
              <a16:creationId xmlns:a16="http://schemas.microsoft.com/office/drawing/2014/main" id="{4C2064BF-1AB4-4759-A522-58C36ADCE442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57" name="Shape 3" descr="Texto Integral disponível">
          <a:extLst>
            <a:ext uri="{FF2B5EF4-FFF2-40B4-BE49-F238E27FC236}">
              <a16:creationId xmlns:a16="http://schemas.microsoft.com/office/drawing/2014/main" id="{B7BC55A6-8FDB-4FE8-A76E-638871D34FCE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58" name="Shape 3" descr="Texto Integral disponível">
          <a:extLst>
            <a:ext uri="{FF2B5EF4-FFF2-40B4-BE49-F238E27FC236}">
              <a16:creationId xmlns:a16="http://schemas.microsoft.com/office/drawing/2014/main" id="{D669FD71-3CB9-4080-A646-4D9270676A2C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59" name="Shape 3" descr="Texto Integral disponível">
          <a:extLst>
            <a:ext uri="{FF2B5EF4-FFF2-40B4-BE49-F238E27FC236}">
              <a16:creationId xmlns:a16="http://schemas.microsoft.com/office/drawing/2014/main" id="{8F1DF5D3-3822-4673-A1F3-F9B0E5DA5EC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0" name="Shape 3" descr="Texto Integral disponível">
          <a:extLst>
            <a:ext uri="{FF2B5EF4-FFF2-40B4-BE49-F238E27FC236}">
              <a16:creationId xmlns:a16="http://schemas.microsoft.com/office/drawing/2014/main" id="{2C490AD9-CA82-4D2A-8EAC-C6DEF7E00CA5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1" name="Shape 3" descr="Texto Integral disponível">
          <a:extLst>
            <a:ext uri="{FF2B5EF4-FFF2-40B4-BE49-F238E27FC236}">
              <a16:creationId xmlns:a16="http://schemas.microsoft.com/office/drawing/2014/main" id="{828236A0-A854-4E00-A88B-1C6026996842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2" name="Shape 3" descr="Texto Integral disponível">
          <a:extLst>
            <a:ext uri="{FF2B5EF4-FFF2-40B4-BE49-F238E27FC236}">
              <a16:creationId xmlns:a16="http://schemas.microsoft.com/office/drawing/2014/main" id="{8A4ADB64-A22F-41A0-9F2D-E03B806DEF9C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3" name="Shape 3" descr="Texto Integral disponível">
          <a:extLst>
            <a:ext uri="{FF2B5EF4-FFF2-40B4-BE49-F238E27FC236}">
              <a16:creationId xmlns:a16="http://schemas.microsoft.com/office/drawing/2014/main" id="{00776DD9-8014-4105-B10A-13EAF1D40595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4" name="Shape 3" descr="Texto Integral disponível">
          <a:extLst>
            <a:ext uri="{FF2B5EF4-FFF2-40B4-BE49-F238E27FC236}">
              <a16:creationId xmlns:a16="http://schemas.microsoft.com/office/drawing/2014/main" id="{83797314-D935-46E6-BC4C-BA3A11721D0A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5" name="Shape 3" descr="Texto Integral disponível">
          <a:extLst>
            <a:ext uri="{FF2B5EF4-FFF2-40B4-BE49-F238E27FC236}">
              <a16:creationId xmlns:a16="http://schemas.microsoft.com/office/drawing/2014/main" id="{A660689B-6092-4BD2-9619-9F953EE287C6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6" name="Shape 3" descr="Texto Integral disponível">
          <a:extLst>
            <a:ext uri="{FF2B5EF4-FFF2-40B4-BE49-F238E27FC236}">
              <a16:creationId xmlns:a16="http://schemas.microsoft.com/office/drawing/2014/main" id="{6837371E-135F-49F8-AD51-F4D655A1FC2D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7" name="Shape 3" descr="Texto Integral disponível">
          <a:extLst>
            <a:ext uri="{FF2B5EF4-FFF2-40B4-BE49-F238E27FC236}">
              <a16:creationId xmlns:a16="http://schemas.microsoft.com/office/drawing/2014/main" id="{59A82999-B3D9-4D57-A9C1-316FAF268E6B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8" name="Shape 3" descr="Texto Integral disponível">
          <a:extLst>
            <a:ext uri="{FF2B5EF4-FFF2-40B4-BE49-F238E27FC236}">
              <a16:creationId xmlns:a16="http://schemas.microsoft.com/office/drawing/2014/main" id="{4F709504-3CD4-4AD1-B9E5-83572C30C2A3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69" name="Shape 3" descr="Texto Integral disponível">
          <a:extLst>
            <a:ext uri="{FF2B5EF4-FFF2-40B4-BE49-F238E27FC236}">
              <a16:creationId xmlns:a16="http://schemas.microsoft.com/office/drawing/2014/main" id="{A2A92979-4FCC-4925-AF8A-4C259680D215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70" name="Shape 3" descr="Texto Integral disponível">
          <a:extLst>
            <a:ext uri="{FF2B5EF4-FFF2-40B4-BE49-F238E27FC236}">
              <a16:creationId xmlns:a16="http://schemas.microsoft.com/office/drawing/2014/main" id="{5EBB996F-85A9-4CFC-ACC6-113759D0943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71" name="Shape 3" descr="Texto Integral disponível">
          <a:extLst>
            <a:ext uri="{FF2B5EF4-FFF2-40B4-BE49-F238E27FC236}">
              <a16:creationId xmlns:a16="http://schemas.microsoft.com/office/drawing/2014/main" id="{6879BBBA-CF3C-4D5A-B1B0-9DB14915305E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72" name="Shape 3" descr="Texto Integral disponível">
          <a:extLst>
            <a:ext uri="{FF2B5EF4-FFF2-40B4-BE49-F238E27FC236}">
              <a16:creationId xmlns:a16="http://schemas.microsoft.com/office/drawing/2014/main" id="{6AB992DA-2761-4D9B-A206-1584CFE81795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73" name="Shape 3" descr="Texto Integral disponível">
          <a:extLst>
            <a:ext uri="{FF2B5EF4-FFF2-40B4-BE49-F238E27FC236}">
              <a16:creationId xmlns:a16="http://schemas.microsoft.com/office/drawing/2014/main" id="{F227FA75-57C7-4648-8ED1-3E7960BBE0B4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74" name="Shape 3" descr="Texto Integral disponível">
          <a:extLst>
            <a:ext uri="{FF2B5EF4-FFF2-40B4-BE49-F238E27FC236}">
              <a16:creationId xmlns:a16="http://schemas.microsoft.com/office/drawing/2014/main" id="{DE6B9B68-3699-4628-8E46-918B2656F639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75" name="Shape 3" descr="Texto Integral disponível">
          <a:extLst>
            <a:ext uri="{FF2B5EF4-FFF2-40B4-BE49-F238E27FC236}">
              <a16:creationId xmlns:a16="http://schemas.microsoft.com/office/drawing/2014/main" id="{08CC5559-EF9E-49A1-8B78-A194CE0FBA9F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76" name="Shape 3" descr="Texto Integral disponível">
          <a:extLst>
            <a:ext uri="{FF2B5EF4-FFF2-40B4-BE49-F238E27FC236}">
              <a16:creationId xmlns:a16="http://schemas.microsoft.com/office/drawing/2014/main" id="{D67ADA2E-9DBA-48BD-B6A7-D260C55B6831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577" name="Shape 3" descr="Texto Integral disponível">
          <a:extLst>
            <a:ext uri="{FF2B5EF4-FFF2-40B4-BE49-F238E27FC236}">
              <a16:creationId xmlns:a16="http://schemas.microsoft.com/office/drawing/2014/main" id="{9F2956F7-E3FA-4394-AC4B-560755560C50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78" name="Shape 3" descr="Texto Integral disponível">
          <a:extLst>
            <a:ext uri="{FF2B5EF4-FFF2-40B4-BE49-F238E27FC236}">
              <a16:creationId xmlns:a16="http://schemas.microsoft.com/office/drawing/2014/main" id="{55DB963E-0C97-4509-A844-EC40AC01EC26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79" name="Shape 3" descr="Texto Integral disponível">
          <a:extLst>
            <a:ext uri="{FF2B5EF4-FFF2-40B4-BE49-F238E27FC236}">
              <a16:creationId xmlns:a16="http://schemas.microsoft.com/office/drawing/2014/main" id="{ADD3806A-DC16-4CBC-998F-0F5D818AC85A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0" name="Shape 3" descr="Texto Integral disponível">
          <a:extLst>
            <a:ext uri="{FF2B5EF4-FFF2-40B4-BE49-F238E27FC236}">
              <a16:creationId xmlns:a16="http://schemas.microsoft.com/office/drawing/2014/main" id="{7D891B73-E502-4A06-B2D1-B0BA351B5DBD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1" name="Shape 3" descr="Texto Integral disponível">
          <a:extLst>
            <a:ext uri="{FF2B5EF4-FFF2-40B4-BE49-F238E27FC236}">
              <a16:creationId xmlns:a16="http://schemas.microsoft.com/office/drawing/2014/main" id="{7EFF34DB-3583-47B7-B65D-9D46DDD8980A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2" name="Shape 3" descr="Texto Integral disponível">
          <a:extLst>
            <a:ext uri="{FF2B5EF4-FFF2-40B4-BE49-F238E27FC236}">
              <a16:creationId xmlns:a16="http://schemas.microsoft.com/office/drawing/2014/main" id="{A2CA2F4E-9024-471B-AD26-97432F1F0611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3" name="Shape 3" descr="Texto Integral disponível">
          <a:extLst>
            <a:ext uri="{FF2B5EF4-FFF2-40B4-BE49-F238E27FC236}">
              <a16:creationId xmlns:a16="http://schemas.microsoft.com/office/drawing/2014/main" id="{DAA1D772-8E1D-45C9-82EE-80C0C298C063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4" name="Shape 3" descr="Texto Integral disponível">
          <a:extLst>
            <a:ext uri="{FF2B5EF4-FFF2-40B4-BE49-F238E27FC236}">
              <a16:creationId xmlns:a16="http://schemas.microsoft.com/office/drawing/2014/main" id="{D59383DC-7BC0-4772-8BA0-728C33B6F5CC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5" name="Shape 3" descr="Texto Integral disponível">
          <a:extLst>
            <a:ext uri="{FF2B5EF4-FFF2-40B4-BE49-F238E27FC236}">
              <a16:creationId xmlns:a16="http://schemas.microsoft.com/office/drawing/2014/main" id="{C50E120A-9AF0-4497-8283-2B2D3E293B96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6" name="Shape 3" descr="Texto Integral disponível">
          <a:extLst>
            <a:ext uri="{FF2B5EF4-FFF2-40B4-BE49-F238E27FC236}">
              <a16:creationId xmlns:a16="http://schemas.microsoft.com/office/drawing/2014/main" id="{37869DEF-F179-43C0-AEEE-47E38D459A82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7" name="Shape 3" descr="Texto Integral disponível">
          <a:extLst>
            <a:ext uri="{FF2B5EF4-FFF2-40B4-BE49-F238E27FC236}">
              <a16:creationId xmlns:a16="http://schemas.microsoft.com/office/drawing/2014/main" id="{6F9B5F6F-3D3E-45BB-8FF7-AA534CBC5D5E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8" name="Shape 3" descr="Texto Integral disponível">
          <a:extLst>
            <a:ext uri="{FF2B5EF4-FFF2-40B4-BE49-F238E27FC236}">
              <a16:creationId xmlns:a16="http://schemas.microsoft.com/office/drawing/2014/main" id="{82982D32-D0EE-4980-86B8-5900CE445CCE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89" name="Shape 3" descr="Texto Integral disponível">
          <a:extLst>
            <a:ext uri="{FF2B5EF4-FFF2-40B4-BE49-F238E27FC236}">
              <a16:creationId xmlns:a16="http://schemas.microsoft.com/office/drawing/2014/main" id="{B32B1CCB-1674-4169-9857-BD17FC379F45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0" name="Shape 3" descr="Texto Integral disponível">
          <a:extLst>
            <a:ext uri="{FF2B5EF4-FFF2-40B4-BE49-F238E27FC236}">
              <a16:creationId xmlns:a16="http://schemas.microsoft.com/office/drawing/2014/main" id="{D08B8B38-2623-4709-8958-7DF5D598D936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1" name="Shape 3" descr="Texto Integral disponível">
          <a:extLst>
            <a:ext uri="{FF2B5EF4-FFF2-40B4-BE49-F238E27FC236}">
              <a16:creationId xmlns:a16="http://schemas.microsoft.com/office/drawing/2014/main" id="{8BFAE10B-1CDE-447E-88B9-046534D92904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2" name="Shape 3" descr="Texto Integral disponível">
          <a:extLst>
            <a:ext uri="{FF2B5EF4-FFF2-40B4-BE49-F238E27FC236}">
              <a16:creationId xmlns:a16="http://schemas.microsoft.com/office/drawing/2014/main" id="{35C9FC7D-004F-4504-9B15-3CFD8047F6AE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3" name="Shape 3" descr="Texto Integral disponível">
          <a:extLst>
            <a:ext uri="{FF2B5EF4-FFF2-40B4-BE49-F238E27FC236}">
              <a16:creationId xmlns:a16="http://schemas.microsoft.com/office/drawing/2014/main" id="{F7D600EB-9089-4648-B41C-49077D33ADC5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4" name="Shape 3" descr="Texto Integral disponível">
          <a:extLst>
            <a:ext uri="{FF2B5EF4-FFF2-40B4-BE49-F238E27FC236}">
              <a16:creationId xmlns:a16="http://schemas.microsoft.com/office/drawing/2014/main" id="{36A1F3FF-DD29-4189-B9ED-68738D133070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5" name="Shape 3" descr="Texto Integral disponível">
          <a:extLst>
            <a:ext uri="{FF2B5EF4-FFF2-40B4-BE49-F238E27FC236}">
              <a16:creationId xmlns:a16="http://schemas.microsoft.com/office/drawing/2014/main" id="{DF47C624-83A8-40BF-8049-CD5244136CE7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6" name="Shape 3" descr="Texto Integral disponível">
          <a:extLst>
            <a:ext uri="{FF2B5EF4-FFF2-40B4-BE49-F238E27FC236}">
              <a16:creationId xmlns:a16="http://schemas.microsoft.com/office/drawing/2014/main" id="{C3AA1DCD-14AF-4B84-BA0C-71F1012A5485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7" name="Shape 3" descr="Texto Integral disponível">
          <a:extLst>
            <a:ext uri="{FF2B5EF4-FFF2-40B4-BE49-F238E27FC236}">
              <a16:creationId xmlns:a16="http://schemas.microsoft.com/office/drawing/2014/main" id="{91E02DA9-E2C4-450B-BD4D-0F7EC8311192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8" name="Shape 3" descr="Texto Integral disponível">
          <a:extLst>
            <a:ext uri="{FF2B5EF4-FFF2-40B4-BE49-F238E27FC236}">
              <a16:creationId xmlns:a16="http://schemas.microsoft.com/office/drawing/2014/main" id="{A53986F2-FEBE-47E0-91B3-32BAF4E18A74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599" name="Shape 3" descr="Texto Integral disponível">
          <a:extLst>
            <a:ext uri="{FF2B5EF4-FFF2-40B4-BE49-F238E27FC236}">
              <a16:creationId xmlns:a16="http://schemas.microsoft.com/office/drawing/2014/main" id="{EEE1659C-B14C-4ACE-8067-0CD51BE7F0CC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600" name="Shape 3" descr="Texto Integral disponível">
          <a:extLst>
            <a:ext uri="{FF2B5EF4-FFF2-40B4-BE49-F238E27FC236}">
              <a16:creationId xmlns:a16="http://schemas.microsoft.com/office/drawing/2014/main" id="{126EE7E0-1A8C-4B35-8C88-F39686E562FD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601" name="Shape 3" descr="Texto Integral disponível">
          <a:extLst>
            <a:ext uri="{FF2B5EF4-FFF2-40B4-BE49-F238E27FC236}">
              <a16:creationId xmlns:a16="http://schemas.microsoft.com/office/drawing/2014/main" id="{C27529B6-C9EF-4674-9C72-439B7E7D7728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602" name="Shape 3" descr="Texto Integral disponível">
          <a:extLst>
            <a:ext uri="{FF2B5EF4-FFF2-40B4-BE49-F238E27FC236}">
              <a16:creationId xmlns:a16="http://schemas.microsoft.com/office/drawing/2014/main" id="{E4BAB03C-DB03-41A7-8CE7-CB8001D03155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603" name="Shape 3" descr="Texto Integral disponível">
          <a:extLst>
            <a:ext uri="{FF2B5EF4-FFF2-40B4-BE49-F238E27FC236}">
              <a16:creationId xmlns:a16="http://schemas.microsoft.com/office/drawing/2014/main" id="{127EE03A-8E43-4261-9E90-B99273CD5ADA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604" name="Shape 3" descr="Texto Integral disponível">
          <a:extLst>
            <a:ext uri="{FF2B5EF4-FFF2-40B4-BE49-F238E27FC236}">
              <a16:creationId xmlns:a16="http://schemas.microsoft.com/office/drawing/2014/main" id="{93D8DA22-8A58-4A3A-8D40-E1FC15519293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04800" cy="304800"/>
    <xdr:sp macro="" textlink="">
      <xdr:nvSpPr>
        <xdr:cNvPr id="1605" name="Shape 3" descr="Texto Integral disponível">
          <a:extLst>
            <a:ext uri="{FF2B5EF4-FFF2-40B4-BE49-F238E27FC236}">
              <a16:creationId xmlns:a16="http://schemas.microsoft.com/office/drawing/2014/main" id="{923D81BC-A693-40C1-B062-85EA234F56CF}"/>
            </a:ext>
          </a:extLst>
        </xdr:cNvPr>
        <xdr:cNvSpPr/>
      </xdr:nvSpPr>
      <xdr:spPr>
        <a:xfrm>
          <a:off x="2251166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606" name="Shape 3" descr="Texto Integral disponível">
          <a:extLst>
            <a:ext uri="{FF2B5EF4-FFF2-40B4-BE49-F238E27FC236}">
              <a16:creationId xmlns:a16="http://schemas.microsoft.com/office/drawing/2014/main" id="{AF2ACBAC-051B-4A9B-A82A-9DD3F3364FBC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607" name="Shape 3" descr="Texto Integral disponível">
          <a:extLst>
            <a:ext uri="{FF2B5EF4-FFF2-40B4-BE49-F238E27FC236}">
              <a16:creationId xmlns:a16="http://schemas.microsoft.com/office/drawing/2014/main" id="{AE86A00E-1655-4278-B6AF-32CDB649592B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608" name="Shape 3" descr="Texto Integral disponível">
          <a:extLst>
            <a:ext uri="{FF2B5EF4-FFF2-40B4-BE49-F238E27FC236}">
              <a16:creationId xmlns:a16="http://schemas.microsoft.com/office/drawing/2014/main" id="{DD452A83-075C-4B0B-BAE5-F7D31E86AF45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09" name="Shape 3" descr="Texto Integral disponível">
          <a:extLst>
            <a:ext uri="{FF2B5EF4-FFF2-40B4-BE49-F238E27FC236}">
              <a16:creationId xmlns:a16="http://schemas.microsoft.com/office/drawing/2014/main" id="{BC7AEFF4-E28C-4FD5-A556-BB82461F6BA7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0" name="Shape 3" descr="Texto Integral disponível">
          <a:extLst>
            <a:ext uri="{FF2B5EF4-FFF2-40B4-BE49-F238E27FC236}">
              <a16:creationId xmlns:a16="http://schemas.microsoft.com/office/drawing/2014/main" id="{77AF4B94-F8B6-46BD-AE59-BC5F3A2BBEAE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1" name="Shape 3" descr="Texto Integral disponível">
          <a:extLst>
            <a:ext uri="{FF2B5EF4-FFF2-40B4-BE49-F238E27FC236}">
              <a16:creationId xmlns:a16="http://schemas.microsoft.com/office/drawing/2014/main" id="{AE930243-7751-4C80-B158-A3ADB0E94344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2" name="Shape 3" descr="Texto Integral disponível">
          <a:extLst>
            <a:ext uri="{FF2B5EF4-FFF2-40B4-BE49-F238E27FC236}">
              <a16:creationId xmlns:a16="http://schemas.microsoft.com/office/drawing/2014/main" id="{C6739D6C-B912-4247-8CED-6DED631426A8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3" name="Shape 3" descr="Texto Integral disponível">
          <a:extLst>
            <a:ext uri="{FF2B5EF4-FFF2-40B4-BE49-F238E27FC236}">
              <a16:creationId xmlns:a16="http://schemas.microsoft.com/office/drawing/2014/main" id="{76F05329-D52C-4B33-9E46-365170D00C32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4" name="Shape 3" descr="Texto Integral disponível">
          <a:extLst>
            <a:ext uri="{FF2B5EF4-FFF2-40B4-BE49-F238E27FC236}">
              <a16:creationId xmlns:a16="http://schemas.microsoft.com/office/drawing/2014/main" id="{213F46BC-4F36-4605-B9C3-5B83402D636A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5" name="Shape 3" descr="Texto Integral disponível">
          <a:extLst>
            <a:ext uri="{FF2B5EF4-FFF2-40B4-BE49-F238E27FC236}">
              <a16:creationId xmlns:a16="http://schemas.microsoft.com/office/drawing/2014/main" id="{D9928852-0C2E-48CC-8C7A-A14ADAB08277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6" name="Shape 3" descr="Texto Integral disponível">
          <a:extLst>
            <a:ext uri="{FF2B5EF4-FFF2-40B4-BE49-F238E27FC236}">
              <a16:creationId xmlns:a16="http://schemas.microsoft.com/office/drawing/2014/main" id="{BFAB13C6-5A4D-4DA8-A2D4-F2716C669052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7" name="Shape 3" descr="Texto Integral disponível">
          <a:extLst>
            <a:ext uri="{FF2B5EF4-FFF2-40B4-BE49-F238E27FC236}">
              <a16:creationId xmlns:a16="http://schemas.microsoft.com/office/drawing/2014/main" id="{8D3BDDCB-1F67-4690-9705-A9518A8707B5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8" name="Shape 3" descr="Texto Integral disponível">
          <a:extLst>
            <a:ext uri="{FF2B5EF4-FFF2-40B4-BE49-F238E27FC236}">
              <a16:creationId xmlns:a16="http://schemas.microsoft.com/office/drawing/2014/main" id="{2208E0AB-03ED-4DCE-8B0C-EB5E984732CA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19" name="Shape 3" descr="Texto Integral disponível">
          <a:extLst>
            <a:ext uri="{FF2B5EF4-FFF2-40B4-BE49-F238E27FC236}">
              <a16:creationId xmlns:a16="http://schemas.microsoft.com/office/drawing/2014/main" id="{D8528E7C-BF05-4CB9-85E0-E92E1F732043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0" name="Shape 3" descr="Texto Integral disponível">
          <a:extLst>
            <a:ext uri="{FF2B5EF4-FFF2-40B4-BE49-F238E27FC236}">
              <a16:creationId xmlns:a16="http://schemas.microsoft.com/office/drawing/2014/main" id="{D219B476-06CB-419B-9483-318507CAC9FA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1" name="Shape 3" descr="Texto Integral disponível">
          <a:extLst>
            <a:ext uri="{FF2B5EF4-FFF2-40B4-BE49-F238E27FC236}">
              <a16:creationId xmlns:a16="http://schemas.microsoft.com/office/drawing/2014/main" id="{153F09C1-106F-43B2-B672-1B845A6462A7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2" name="Shape 3" descr="Texto Integral disponível">
          <a:extLst>
            <a:ext uri="{FF2B5EF4-FFF2-40B4-BE49-F238E27FC236}">
              <a16:creationId xmlns:a16="http://schemas.microsoft.com/office/drawing/2014/main" id="{F977753F-BB4E-4EF7-B464-DB5291B7C1F8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3" name="Shape 3" descr="Texto Integral disponível">
          <a:extLst>
            <a:ext uri="{FF2B5EF4-FFF2-40B4-BE49-F238E27FC236}">
              <a16:creationId xmlns:a16="http://schemas.microsoft.com/office/drawing/2014/main" id="{3AE9B603-2AEE-4A8D-B738-C306E9208C07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4" name="Shape 3" descr="Texto Integral disponível">
          <a:extLst>
            <a:ext uri="{FF2B5EF4-FFF2-40B4-BE49-F238E27FC236}">
              <a16:creationId xmlns:a16="http://schemas.microsoft.com/office/drawing/2014/main" id="{1D763668-9A6E-490B-99E4-863817C4E79C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5" name="Shape 3" descr="Texto Integral disponível">
          <a:extLst>
            <a:ext uri="{FF2B5EF4-FFF2-40B4-BE49-F238E27FC236}">
              <a16:creationId xmlns:a16="http://schemas.microsoft.com/office/drawing/2014/main" id="{BA06A417-D96A-4963-B651-697EEC3A81F5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6" name="Shape 3" descr="Texto Integral disponível">
          <a:extLst>
            <a:ext uri="{FF2B5EF4-FFF2-40B4-BE49-F238E27FC236}">
              <a16:creationId xmlns:a16="http://schemas.microsoft.com/office/drawing/2014/main" id="{DBDD5629-0229-453C-847F-195382B2A911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7" name="Shape 3" descr="Texto Integral disponível">
          <a:extLst>
            <a:ext uri="{FF2B5EF4-FFF2-40B4-BE49-F238E27FC236}">
              <a16:creationId xmlns:a16="http://schemas.microsoft.com/office/drawing/2014/main" id="{DB6082A4-8275-48F8-B0D5-122F29A0601D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8" name="Shape 3" descr="Texto Integral disponível">
          <a:extLst>
            <a:ext uri="{FF2B5EF4-FFF2-40B4-BE49-F238E27FC236}">
              <a16:creationId xmlns:a16="http://schemas.microsoft.com/office/drawing/2014/main" id="{B8EF6A03-2269-4CAB-99C6-AD8E087071AC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29" name="Shape 3" descr="Texto Integral disponível">
          <a:extLst>
            <a:ext uri="{FF2B5EF4-FFF2-40B4-BE49-F238E27FC236}">
              <a16:creationId xmlns:a16="http://schemas.microsoft.com/office/drawing/2014/main" id="{F4E3756E-8CAA-4BCF-B78A-3DABDE70072C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30" name="Shape 3" descr="Texto Integral disponível">
          <a:extLst>
            <a:ext uri="{FF2B5EF4-FFF2-40B4-BE49-F238E27FC236}">
              <a16:creationId xmlns:a16="http://schemas.microsoft.com/office/drawing/2014/main" id="{29251F02-58FA-4E8D-BD84-81AEA572FD03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31" name="Shape 3" descr="Texto Integral disponível">
          <a:extLst>
            <a:ext uri="{FF2B5EF4-FFF2-40B4-BE49-F238E27FC236}">
              <a16:creationId xmlns:a16="http://schemas.microsoft.com/office/drawing/2014/main" id="{6CEE10A3-7A79-42B4-81DD-536AB16F4262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32" name="Shape 3" descr="Texto Integral disponível">
          <a:extLst>
            <a:ext uri="{FF2B5EF4-FFF2-40B4-BE49-F238E27FC236}">
              <a16:creationId xmlns:a16="http://schemas.microsoft.com/office/drawing/2014/main" id="{D16AA22E-F2EF-43B2-BEAC-0C4AC650A8BE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33" name="Shape 3" descr="Texto Integral disponível">
          <a:extLst>
            <a:ext uri="{FF2B5EF4-FFF2-40B4-BE49-F238E27FC236}">
              <a16:creationId xmlns:a16="http://schemas.microsoft.com/office/drawing/2014/main" id="{F08B3D6A-ECD9-41D4-AAB7-966DBC26712A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611</xdr:row>
      <xdr:rowOff>0</xdr:rowOff>
    </xdr:from>
    <xdr:ext cx="304800" cy="304800"/>
    <xdr:sp macro="" textlink="">
      <xdr:nvSpPr>
        <xdr:cNvPr id="1634" name="Shape 3" descr="Texto Integral disponível">
          <a:extLst>
            <a:ext uri="{FF2B5EF4-FFF2-40B4-BE49-F238E27FC236}">
              <a16:creationId xmlns:a16="http://schemas.microsoft.com/office/drawing/2014/main" id="{0BE18A16-B493-4DFA-8C48-D8FCC1C4B01C}"/>
            </a:ext>
          </a:extLst>
        </xdr:cNvPr>
        <xdr:cNvSpPr/>
      </xdr:nvSpPr>
      <xdr:spPr>
        <a:xfrm>
          <a:off x="559090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35" name="Shape 3" descr="Texto Integral disponível">
          <a:extLst>
            <a:ext uri="{FF2B5EF4-FFF2-40B4-BE49-F238E27FC236}">
              <a16:creationId xmlns:a16="http://schemas.microsoft.com/office/drawing/2014/main" id="{EF805A63-6D56-4BA3-8D43-20D801962F85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36" name="Shape 3" descr="Texto Integral disponível">
          <a:extLst>
            <a:ext uri="{FF2B5EF4-FFF2-40B4-BE49-F238E27FC236}">
              <a16:creationId xmlns:a16="http://schemas.microsoft.com/office/drawing/2014/main" id="{F7D9EEC7-F908-4EBE-8C63-E0B682820C6F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37" name="Shape 3" descr="Texto Integral disponível">
          <a:extLst>
            <a:ext uri="{FF2B5EF4-FFF2-40B4-BE49-F238E27FC236}">
              <a16:creationId xmlns:a16="http://schemas.microsoft.com/office/drawing/2014/main" id="{892256F3-5A7F-47AA-82D9-5F458A52CA3F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38" name="Shape 3" descr="Texto Integral disponível">
          <a:extLst>
            <a:ext uri="{FF2B5EF4-FFF2-40B4-BE49-F238E27FC236}">
              <a16:creationId xmlns:a16="http://schemas.microsoft.com/office/drawing/2014/main" id="{3722599F-F19B-4574-B12A-C73DB2A6CD11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39" name="Shape 3" descr="Texto Integral disponível">
          <a:extLst>
            <a:ext uri="{FF2B5EF4-FFF2-40B4-BE49-F238E27FC236}">
              <a16:creationId xmlns:a16="http://schemas.microsoft.com/office/drawing/2014/main" id="{6556EE11-966E-40F2-A19A-6ED3A42F662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0" name="Shape 3" descr="Texto Integral disponível">
          <a:extLst>
            <a:ext uri="{FF2B5EF4-FFF2-40B4-BE49-F238E27FC236}">
              <a16:creationId xmlns:a16="http://schemas.microsoft.com/office/drawing/2014/main" id="{5B343733-FA03-4E8F-90AF-4215A8459904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1" name="Shape 3" descr="Texto Integral disponível">
          <a:extLst>
            <a:ext uri="{FF2B5EF4-FFF2-40B4-BE49-F238E27FC236}">
              <a16:creationId xmlns:a16="http://schemas.microsoft.com/office/drawing/2014/main" id="{387761ED-F029-4F00-B22B-974C856862BB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2" name="Shape 3" descr="Texto Integral disponível">
          <a:extLst>
            <a:ext uri="{FF2B5EF4-FFF2-40B4-BE49-F238E27FC236}">
              <a16:creationId xmlns:a16="http://schemas.microsoft.com/office/drawing/2014/main" id="{EF3CE751-9F24-4857-ACF3-5E1D448B3134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3" name="Shape 3" descr="Texto Integral disponível">
          <a:extLst>
            <a:ext uri="{FF2B5EF4-FFF2-40B4-BE49-F238E27FC236}">
              <a16:creationId xmlns:a16="http://schemas.microsoft.com/office/drawing/2014/main" id="{82970CBB-F4B6-4104-A05A-AE2D7B4A7FDC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4" name="Shape 3" descr="Texto Integral disponível">
          <a:extLst>
            <a:ext uri="{FF2B5EF4-FFF2-40B4-BE49-F238E27FC236}">
              <a16:creationId xmlns:a16="http://schemas.microsoft.com/office/drawing/2014/main" id="{E20325C1-CC85-4FB1-BB41-854A25AA60A6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5" name="Shape 3" descr="Texto Integral disponível">
          <a:extLst>
            <a:ext uri="{FF2B5EF4-FFF2-40B4-BE49-F238E27FC236}">
              <a16:creationId xmlns:a16="http://schemas.microsoft.com/office/drawing/2014/main" id="{25ADD8B7-54AC-4E93-B354-ACA3D34735F4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6" name="Shape 3" descr="Texto Integral disponível">
          <a:extLst>
            <a:ext uri="{FF2B5EF4-FFF2-40B4-BE49-F238E27FC236}">
              <a16:creationId xmlns:a16="http://schemas.microsoft.com/office/drawing/2014/main" id="{6456BDB1-02A1-492D-9E65-7936C18C0BF4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7" name="Shape 3" descr="Texto Integral disponível">
          <a:extLst>
            <a:ext uri="{FF2B5EF4-FFF2-40B4-BE49-F238E27FC236}">
              <a16:creationId xmlns:a16="http://schemas.microsoft.com/office/drawing/2014/main" id="{D3C77405-488C-4A31-A96A-645FEC39D24A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8" name="Shape 3" descr="Texto Integral disponível">
          <a:extLst>
            <a:ext uri="{FF2B5EF4-FFF2-40B4-BE49-F238E27FC236}">
              <a16:creationId xmlns:a16="http://schemas.microsoft.com/office/drawing/2014/main" id="{E34004A8-F33F-49CE-821C-3966A30C4A0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49" name="Shape 3" descr="Texto Integral disponível">
          <a:extLst>
            <a:ext uri="{FF2B5EF4-FFF2-40B4-BE49-F238E27FC236}">
              <a16:creationId xmlns:a16="http://schemas.microsoft.com/office/drawing/2014/main" id="{C42A2FF2-700E-4442-BFA3-ECB13B8824CD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0" name="Shape 3" descr="Texto Integral disponível">
          <a:extLst>
            <a:ext uri="{FF2B5EF4-FFF2-40B4-BE49-F238E27FC236}">
              <a16:creationId xmlns:a16="http://schemas.microsoft.com/office/drawing/2014/main" id="{CC0DC1FE-072A-4A5F-8E6A-0298C374391F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1" name="Shape 3" descr="Texto Integral disponível">
          <a:extLst>
            <a:ext uri="{FF2B5EF4-FFF2-40B4-BE49-F238E27FC236}">
              <a16:creationId xmlns:a16="http://schemas.microsoft.com/office/drawing/2014/main" id="{B47CBD56-D1BE-42C0-85E5-8868E6A1D50F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2" name="Shape 3" descr="Texto Integral disponível">
          <a:extLst>
            <a:ext uri="{FF2B5EF4-FFF2-40B4-BE49-F238E27FC236}">
              <a16:creationId xmlns:a16="http://schemas.microsoft.com/office/drawing/2014/main" id="{3B8A8D9D-69B0-4A9D-A298-C8FBF4047195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3" name="Shape 3" descr="Texto Integral disponível">
          <a:extLst>
            <a:ext uri="{FF2B5EF4-FFF2-40B4-BE49-F238E27FC236}">
              <a16:creationId xmlns:a16="http://schemas.microsoft.com/office/drawing/2014/main" id="{DB087DFF-9BC6-4F2A-B159-F5FA71DBF85F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4" name="Shape 3" descr="Texto Integral disponível">
          <a:extLst>
            <a:ext uri="{FF2B5EF4-FFF2-40B4-BE49-F238E27FC236}">
              <a16:creationId xmlns:a16="http://schemas.microsoft.com/office/drawing/2014/main" id="{FD9AEE63-30F4-4086-8FCC-2018323F1D4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5" name="Shape 3" descr="Texto Integral disponível">
          <a:extLst>
            <a:ext uri="{FF2B5EF4-FFF2-40B4-BE49-F238E27FC236}">
              <a16:creationId xmlns:a16="http://schemas.microsoft.com/office/drawing/2014/main" id="{221D38ED-FAF4-473F-BE7C-C11DB007D36F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6" name="Shape 3" descr="Texto Integral disponível">
          <a:extLst>
            <a:ext uri="{FF2B5EF4-FFF2-40B4-BE49-F238E27FC236}">
              <a16:creationId xmlns:a16="http://schemas.microsoft.com/office/drawing/2014/main" id="{48C3526E-B77D-4EE6-A032-35C18D58961D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7" name="Shape 3" descr="Texto Integral disponível">
          <a:extLst>
            <a:ext uri="{FF2B5EF4-FFF2-40B4-BE49-F238E27FC236}">
              <a16:creationId xmlns:a16="http://schemas.microsoft.com/office/drawing/2014/main" id="{F4AB2D15-9072-48A4-92B6-02265A601E7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8" name="Shape 3" descr="Texto Integral disponível">
          <a:extLst>
            <a:ext uri="{FF2B5EF4-FFF2-40B4-BE49-F238E27FC236}">
              <a16:creationId xmlns:a16="http://schemas.microsoft.com/office/drawing/2014/main" id="{11D5E474-0480-4BE7-9AA4-8E387D7B15AA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59" name="Shape 3" descr="Texto Integral disponível">
          <a:extLst>
            <a:ext uri="{FF2B5EF4-FFF2-40B4-BE49-F238E27FC236}">
              <a16:creationId xmlns:a16="http://schemas.microsoft.com/office/drawing/2014/main" id="{9079EEEC-8681-4C3A-A542-C467FFA2923D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611</xdr:row>
      <xdr:rowOff>0</xdr:rowOff>
    </xdr:from>
    <xdr:ext cx="304800" cy="304800"/>
    <xdr:sp macro="" textlink="">
      <xdr:nvSpPr>
        <xdr:cNvPr id="1660" name="Shape 3" descr="Texto Integral disponível">
          <a:extLst>
            <a:ext uri="{FF2B5EF4-FFF2-40B4-BE49-F238E27FC236}">
              <a16:creationId xmlns:a16="http://schemas.microsoft.com/office/drawing/2014/main" id="{28385E78-3313-41A3-90CB-D882BB596EA7}"/>
            </a:ext>
          </a:extLst>
        </xdr:cNvPr>
        <xdr:cNvSpPr/>
      </xdr:nvSpPr>
      <xdr:spPr>
        <a:xfrm>
          <a:off x="6161314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610</xdr:row>
      <xdr:rowOff>0</xdr:rowOff>
    </xdr:from>
    <xdr:ext cx="304800" cy="304800"/>
    <xdr:sp macro="" textlink="">
      <xdr:nvSpPr>
        <xdr:cNvPr id="1661" name="Shape 3" descr="Texto Integral disponível">
          <a:extLst>
            <a:ext uri="{FF2B5EF4-FFF2-40B4-BE49-F238E27FC236}">
              <a16:creationId xmlns:a16="http://schemas.microsoft.com/office/drawing/2014/main" id="{60C85DEF-BAFE-4BA3-AA0E-B9BF9D6C72F7}"/>
            </a:ext>
          </a:extLst>
        </xdr:cNvPr>
        <xdr:cNvSpPr/>
      </xdr:nvSpPr>
      <xdr:spPr>
        <a:xfrm>
          <a:off x="2817223" y="65640857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610</xdr:row>
      <xdr:rowOff>0</xdr:rowOff>
    </xdr:from>
    <xdr:ext cx="304800" cy="304800"/>
    <xdr:sp macro="" textlink="">
      <xdr:nvSpPr>
        <xdr:cNvPr id="1662" name="Shape 3" descr="Texto Integral disponível">
          <a:extLst>
            <a:ext uri="{FF2B5EF4-FFF2-40B4-BE49-F238E27FC236}">
              <a16:creationId xmlns:a16="http://schemas.microsoft.com/office/drawing/2014/main" id="{5EA187B8-8712-4021-99CE-52E2248CF1B9}"/>
            </a:ext>
          </a:extLst>
        </xdr:cNvPr>
        <xdr:cNvSpPr/>
      </xdr:nvSpPr>
      <xdr:spPr>
        <a:xfrm>
          <a:off x="2817223" y="65640857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610</xdr:row>
      <xdr:rowOff>0</xdr:rowOff>
    </xdr:from>
    <xdr:ext cx="304800" cy="304800"/>
    <xdr:sp macro="" textlink="">
      <xdr:nvSpPr>
        <xdr:cNvPr id="1663" name="Shape 3" descr="Texto Integral disponível">
          <a:extLst>
            <a:ext uri="{FF2B5EF4-FFF2-40B4-BE49-F238E27FC236}">
              <a16:creationId xmlns:a16="http://schemas.microsoft.com/office/drawing/2014/main" id="{68E8ED9D-27C1-4400-9E14-3922247AF270}"/>
            </a:ext>
          </a:extLst>
        </xdr:cNvPr>
        <xdr:cNvSpPr/>
      </xdr:nvSpPr>
      <xdr:spPr>
        <a:xfrm>
          <a:off x="2817223" y="65640857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664" name="Shape 3" descr="Texto Integral disponível">
          <a:extLst>
            <a:ext uri="{FF2B5EF4-FFF2-40B4-BE49-F238E27FC236}">
              <a16:creationId xmlns:a16="http://schemas.microsoft.com/office/drawing/2014/main" id="{E73A9083-D20E-4BCD-80DD-38A989EAD3F3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665" name="Shape 3" descr="Texto Integral disponível">
          <a:extLst>
            <a:ext uri="{FF2B5EF4-FFF2-40B4-BE49-F238E27FC236}">
              <a16:creationId xmlns:a16="http://schemas.microsoft.com/office/drawing/2014/main" id="{7C2C1364-7161-4630-A8CB-ABBD9FA00920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666" name="Shape 3" descr="Texto Integral disponível">
          <a:extLst>
            <a:ext uri="{FF2B5EF4-FFF2-40B4-BE49-F238E27FC236}">
              <a16:creationId xmlns:a16="http://schemas.microsoft.com/office/drawing/2014/main" id="{A5D9B018-950A-4CA4-BF9A-41C5B0B21362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667" name="Shape 3" descr="Texto Integral disponível">
          <a:extLst>
            <a:ext uri="{FF2B5EF4-FFF2-40B4-BE49-F238E27FC236}">
              <a16:creationId xmlns:a16="http://schemas.microsoft.com/office/drawing/2014/main" id="{1ADCA6E5-D1AA-4111-9F38-930BB71CEA8F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668" name="Shape 3" descr="Texto Integral disponível">
          <a:extLst>
            <a:ext uri="{FF2B5EF4-FFF2-40B4-BE49-F238E27FC236}">
              <a16:creationId xmlns:a16="http://schemas.microsoft.com/office/drawing/2014/main" id="{34AD6913-5791-4186-88DB-91F4645F3E26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611</xdr:row>
      <xdr:rowOff>0</xdr:rowOff>
    </xdr:from>
    <xdr:ext cx="304800" cy="304800"/>
    <xdr:sp macro="" textlink="">
      <xdr:nvSpPr>
        <xdr:cNvPr id="1669" name="Shape 3" descr="Texto Integral disponível">
          <a:extLst>
            <a:ext uri="{FF2B5EF4-FFF2-40B4-BE49-F238E27FC236}">
              <a16:creationId xmlns:a16="http://schemas.microsoft.com/office/drawing/2014/main" id="{01E50079-0950-4D23-9C08-3858D1967EF1}"/>
            </a:ext>
          </a:extLst>
        </xdr:cNvPr>
        <xdr:cNvSpPr/>
      </xdr:nvSpPr>
      <xdr:spPr>
        <a:xfrm>
          <a:off x="2817223" y="65749714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675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676</v>
      </c>
    </row>
    <row r="9" spans="1:2" ht="6.75" customHeight="1" x14ac:dyDescent="0.3">
      <c r="A9" s="17" t="s">
        <v>674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671</v>
      </c>
      <c r="B13" s="17" t="s">
        <v>66</v>
      </c>
    </row>
    <row r="14" spans="1:2" ht="6.75" customHeight="1" x14ac:dyDescent="0.3">
      <c r="A14" s="17" t="s">
        <v>672</v>
      </c>
      <c r="B14" s="17" t="s">
        <v>67</v>
      </c>
    </row>
    <row r="15" spans="1:2" ht="6.75" customHeight="1" x14ac:dyDescent="0.3">
      <c r="A15" s="17" t="s">
        <v>673</v>
      </c>
      <c r="B15" s="17" t="s">
        <v>68</v>
      </c>
    </row>
    <row r="16" spans="1:2" ht="6.75" customHeight="1" x14ac:dyDescent="0.3">
      <c r="A16" s="17" t="s">
        <v>670</v>
      </c>
      <c r="B16" s="17" t="s">
        <v>1163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opLeftCell="E1" zoomScale="190" zoomScaleNormal="190" workbookViewId="0">
      <pane ySplit="1" topLeftCell="A59" activePane="bottomLeft" state="frozen"/>
      <selection activeCell="C24" sqref="C24"/>
      <selection pane="bottomLeft" activeCell="E151" sqref="E151"/>
    </sheetView>
  </sheetViews>
  <sheetFormatPr defaultRowHeight="7.8" customHeight="1" x14ac:dyDescent="0.3"/>
  <cols>
    <col min="1" max="1" width="4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29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53.554687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7.8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1280</v>
      </c>
      <c r="H1" s="69" t="s">
        <v>1279</v>
      </c>
      <c r="I1" s="69" t="s">
        <v>1278</v>
      </c>
      <c r="J1" s="69" t="s">
        <v>1277</v>
      </c>
      <c r="K1" s="69" t="s">
        <v>1281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544</v>
      </c>
      <c r="C2" s="9" t="s">
        <v>547</v>
      </c>
      <c r="D2" s="9" t="s">
        <v>555</v>
      </c>
      <c r="E2" s="9" t="s">
        <v>595</v>
      </c>
      <c r="F2" s="9" t="s">
        <v>655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1" t="s">
        <v>592</v>
      </c>
      <c r="S2" s="21">
        <v>3</v>
      </c>
      <c r="T2" s="10" t="str">
        <f t="shared" ref="T2:T65" si="3">_xlfn.CONCAT("key_",A2)</f>
        <v>key_2</v>
      </c>
    </row>
    <row r="3" spans="1:20" ht="7.8" customHeight="1" x14ac:dyDescent="0.3">
      <c r="A3" s="13">
        <v>3</v>
      </c>
      <c r="B3" s="9" t="s">
        <v>544</v>
      </c>
      <c r="C3" s="9" t="s">
        <v>547</v>
      </c>
      <c r="D3" s="9" t="s">
        <v>555</v>
      </c>
      <c r="E3" s="9" t="s">
        <v>595</v>
      </c>
      <c r="F3" s="9" t="s">
        <v>656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1" t="s">
        <v>592</v>
      </c>
      <c r="S3" s="21">
        <v>3</v>
      </c>
      <c r="T3" s="10" t="str">
        <f t="shared" si="3"/>
        <v>key_3</v>
      </c>
    </row>
    <row r="4" spans="1:20" ht="7.8" customHeight="1" x14ac:dyDescent="0.3">
      <c r="A4" s="13">
        <v>4</v>
      </c>
      <c r="B4" s="9" t="s">
        <v>544</v>
      </c>
      <c r="C4" s="9" t="s">
        <v>547</v>
      </c>
      <c r="D4" s="9" t="s">
        <v>555</v>
      </c>
      <c r="E4" s="9" t="s">
        <v>595</v>
      </c>
      <c r="F4" s="9" t="s">
        <v>657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1" t="s">
        <v>592</v>
      </c>
      <c r="S4" s="21">
        <v>3</v>
      </c>
      <c r="T4" s="10" t="str">
        <f t="shared" si="3"/>
        <v>key_4</v>
      </c>
    </row>
    <row r="5" spans="1:20" ht="7.8" customHeight="1" x14ac:dyDescent="0.3">
      <c r="A5" s="13">
        <v>5</v>
      </c>
      <c r="B5" s="9" t="s">
        <v>544</v>
      </c>
      <c r="C5" s="9" t="s">
        <v>547</v>
      </c>
      <c r="D5" s="9" t="s">
        <v>555</v>
      </c>
      <c r="E5" s="9" t="s">
        <v>595</v>
      </c>
      <c r="F5" s="9" t="s">
        <v>658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Térmico. --- Consultar a Norma 6492-2021 na Seção 3</v>
      </c>
      <c r="Q5" s="7" t="str">
        <f t="shared" si="2"/>
        <v>Consultar a Norma 6492-2021 na Seção 3</v>
      </c>
      <c r="R5" s="21" t="s">
        <v>592</v>
      </c>
      <c r="S5" s="21">
        <v>3</v>
      </c>
      <c r="T5" s="10" t="str">
        <f t="shared" si="3"/>
        <v>key_5</v>
      </c>
    </row>
    <row r="6" spans="1:20" ht="7.8" customHeight="1" x14ac:dyDescent="0.3">
      <c r="A6" s="13">
        <v>6</v>
      </c>
      <c r="B6" s="9" t="s">
        <v>544</v>
      </c>
      <c r="C6" s="9" t="s">
        <v>547</v>
      </c>
      <c r="D6" s="9" t="s">
        <v>555</v>
      </c>
      <c r="E6" s="9" t="s">
        <v>595</v>
      </c>
      <c r="F6" s="9" t="s">
        <v>661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1" t="s">
        <v>592</v>
      </c>
      <c r="S6" s="21">
        <v>3</v>
      </c>
      <c r="T6" s="10" t="str">
        <f t="shared" si="3"/>
        <v>key_6</v>
      </c>
    </row>
    <row r="7" spans="1:20" ht="7.8" customHeight="1" x14ac:dyDescent="0.3">
      <c r="A7" s="13">
        <v>7</v>
      </c>
      <c r="B7" s="9" t="s">
        <v>544</v>
      </c>
      <c r="C7" s="9" t="s">
        <v>547</v>
      </c>
      <c r="D7" s="9" t="s">
        <v>555</v>
      </c>
      <c r="E7" s="9" t="s">
        <v>595</v>
      </c>
      <c r="F7" s="9" t="s">
        <v>659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1" t="s">
        <v>592</v>
      </c>
      <c r="S7" s="21">
        <v>3</v>
      </c>
      <c r="T7" s="10" t="str">
        <f t="shared" si="3"/>
        <v>key_7</v>
      </c>
    </row>
    <row r="8" spans="1:20" ht="7.8" customHeight="1" x14ac:dyDescent="0.3">
      <c r="A8" s="13">
        <v>8</v>
      </c>
      <c r="B8" s="9" t="s">
        <v>544</v>
      </c>
      <c r="C8" s="9" t="s">
        <v>547</v>
      </c>
      <c r="D8" s="9" t="s">
        <v>555</v>
      </c>
      <c r="E8" s="9" t="s">
        <v>595</v>
      </c>
      <c r="F8" s="9" t="s">
        <v>660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1" t="s">
        <v>592</v>
      </c>
      <c r="S8" s="21">
        <v>3</v>
      </c>
      <c r="T8" s="10" t="str">
        <f t="shared" si="3"/>
        <v>key_8</v>
      </c>
    </row>
    <row r="9" spans="1:20" ht="7.8" customHeight="1" x14ac:dyDescent="0.3">
      <c r="A9" s="13">
        <v>9</v>
      </c>
      <c r="B9" s="9" t="s">
        <v>544</v>
      </c>
      <c r="C9" s="9" t="s">
        <v>547</v>
      </c>
      <c r="D9" s="9" t="s">
        <v>555</v>
      </c>
      <c r="E9" s="9" t="s">
        <v>595</v>
      </c>
      <c r="F9" s="9" t="s">
        <v>1156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1" t="s">
        <v>592</v>
      </c>
      <c r="S9" s="21">
        <v>3</v>
      </c>
      <c r="T9" s="10" t="str">
        <f t="shared" si="3"/>
        <v>key_9</v>
      </c>
    </row>
    <row r="10" spans="1:20" ht="7.8" customHeight="1" x14ac:dyDescent="0.3">
      <c r="A10" s="13">
        <v>10</v>
      </c>
      <c r="B10" s="9" t="s">
        <v>544</v>
      </c>
      <c r="C10" s="9" t="s">
        <v>547</v>
      </c>
      <c r="D10" s="9" t="s">
        <v>555</v>
      </c>
      <c r="E10" s="9" t="s">
        <v>595</v>
      </c>
      <c r="F10" s="9" t="s">
        <v>1155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1" t="s">
        <v>592</v>
      </c>
      <c r="S10" s="21">
        <v>3</v>
      </c>
      <c r="T10" s="10" t="str">
        <f t="shared" si="3"/>
        <v>key_10</v>
      </c>
    </row>
    <row r="11" spans="1:20" ht="7.8" customHeight="1" x14ac:dyDescent="0.3">
      <c r="A11" s="13">
        <v>11</v>
      </c>
      <c r="B11" s="9" t="s">
        <v>544</v>
      </c>
      <c r="C11" s="9" t="s">
        <v>547</v>
      </c>
      <c r="D11" s="9" t="s">
        <v>555</v>
      </c>
      <c r="E11" s="9" t="s">
        <v>595</v>
      </c>
      <c r="F11" s="9" t="s">
        <v>1154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1" t="s">
        <v>592</v>
      </c>
      <c r="S11" s="21">
        <v>3</v>
      </c>
      <c r="T11" s="10" t="str">
        <f t="shared" si="3"/>
        <v>key_11</v>
      </c>
    </row>
    <row r="12" spans="1:20" ht="7.8" customHeight="1" x14ac:dyDescent="0.3">
      <c r="A12" s="13">
        <v>12</v>
      </c>
      <c r="B12" s="9" t="s">
        <v>544</v>
      </c>
      <c r="C12" s="9" t="s">
        <v>547</v>
      </c>
      <c r="D12" s="9" t="s">
        <v>662</v>
      </c>
      <c r="E12" s="9" t="s">
        <v>596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1" t="s">
        <v>592</v>
      </c>
      <c r="S12" s="21">
        <v>3</v>
      </c>
      <c r="T12" s="10" t="str">
        <f t="shared" si="3"/>
        <v>key_12</v>
      </c>
    </row>
    <row r="13" spans="1:20" ht="7.8" customHeight="1" x14ac:dyDescent="0.3">
      <c r="A13" s="13">
        <v>13</v>
      </c>
      <c r="B13" s="9" t="s">
        <v>544</v>
      </c>
      <c r="C13" s="9" t="s">
        <v>547</v>
      </c>
      <c r="D13" s="9" t="s">
        <v>662</v>
      </c>
      <c r="E13" s="9" t="s">
        <v>596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1" t="s">
        <v>592</v>
      </c>
      <c r="S13" s="21">
        <v>3</v>
      </c>
      <c r="T13" s="10" t="str">
        <f t="shared" si="3"/>
        <v>key_13</v>
      </c>
    </row>
    <row r="14" spans="1:20" ht="7.8" customHeight="1" x14ac:dyDescent="0.3">
      <c r="A14" s="13">
        <v>14</v>
      </c>
      <c r="B14" s="9" t="s">
        <v>544</v>
      </c>
      <c r="C14" s="9" t="s">
        <v>547</v>
      </c>
      <c r="D14" s="9" t="s">
        <v>662</v>
      </c>
      <c r="E14" s="9" t="s">
        <v>643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Construtivo </v>
      </c>
      <c r="P14" s="7" t="str">
        <f t="shared" si="1"/>
        <v>Trata-se de: Termo Normativo  De Informação Projetual  Construtivo  Etiqueta. --- Consultar a Norma 6492-2021 na Seção 3</v>
      </c>
      <c r="Q14" s="7" t="str">
        <f t="shared" si="2"/>
        <v>Consultar a Norma 6492-2021 na Seção 3</v>
      </c>
      <c r="R14" s="21" t="s">
        <v>592</v>
      </c>
      <c r="S14" s="21">
        <v>3</v>
      </c>
      <c r="T14" s="10" t="str">
        <f t="shared" si="3"/>
        <v>key_14</v>
      </c>
    </row>
    <row r="15" spans="1:20" ht="7.8" customHeight="1" x14ac:dyDescent="0.3">
      <c r="A15" s="13">
        <v>15</v>
      </c>
      <c r="B15" s="9" t="s">
        <v>544</v>
      </c>
      <c r="C15" s="9" t="s">
        <v>547</v>
      </c>
      <c r="D15" s="9" t="s">
        <v>662</v>
      </c>
      <c r="E15" s="9" t="s">
        <v>597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1" t="s">
        <v>592</v>
      </c>
      <c r="S15" s="21">
        <v>3</v>
      </c>
      <c r="T15" s="10" t="str">
        <f t="shared" si="3"/>
        <v>key_15</v>
      </c>
    </row>
    <row r="16" spans="1:20" ht="7.8" customHeight="1" x14ac:dyDescent="0.3">
      <c r="A16" s="13">
        <v>16</v>
      </c>
      <c r="B16" s="9" t="s">
        <v>544</v>
      </c>
      <c r="C16" s="9" t="s">
        <v>547</v>
      </c>
      <c r="D16" s="9" t="s">
        <v>662</v>
      </c>
      <c r="E16" s="9" t="s">
        <v>597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1" t="s">
        <v>592</v>
      </c>
      <c r="S16" s="21">
        <v>3</v>
      </c>
      <c r="T16" s="10" t="str">
        <f t="shared" si="3"/>
        <v>key_16</v>
      </c>
    </row>
    <row r="17" spans="1:21" ht="7.8" customHeight="1" x14ac:dyDescent="0.3">
      <c r="A17" s="13">
        <v>17</v>
      </c>
      <c r="B17" s="9" t="s">
        <v>544</v>
      </c>
      <c r="C17" s="9" t="s">
        <v>547</v>
      </c>
      <c r="D17" s="9" t="s">
        <v>662</v>
      </c>
      <c r="E17" s="9" t="s">
        <v>597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1" t="s">
        <v>592</v>
      </c>
      <c r="S17" s="21">
        <v>3</v>
      </c>
      <c r="T17" s="10" t="str">
        <f t="shared" si="3"/>
        <v>key_17</v>
      </c>
    </row>
    <row r="18" spans="1:21" ht="7.8" customHeight="1" x14ac:dyDescent="0.3">
      <c r="A18" s="13">
        <v>18</v>
      </c>
      <c r="B18" s="9" t="s">
        <v>544</v>
      </c>
      <c r="C18" s="9" t="s">
        <v>547</v>
      </c>
      <c r="D18" s="9" t="s">
        <v>662</v>
      </c>
      <c r="E18" s="9" t="s">
        <v>597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1" t="s">
        <v>592</v>
      </c>
      <c r="S18" s="21">
        <v>3</v>
      </c>
      <c r="T18" s="10" t="str">
        <f t="shared" si="3"/>
        <v>key_18</v>
      </c>
    </row>
    <row r="19" spans="1:21" ht="7.8" customHeight="1" x14ac:dyDescent="0.3">
      <c r="A19" s="13">
        <v>19</v>
      </c>
      <c r="B19" s="9" t="s">
        <v>544</v>
      </c>
      <c r="C19" s="9" t="s">
        <v>547</v>
      </c>
      <c r="D19" s="9" t="s">
        <v>662</v>
      </c>
      <c r="E19" s="9" t="s">
        <v>597</v>
      </c>
      <c r="F19" s="9" t="s">
        <v>1162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1" t="s">
        <v>592</v>
      </c>
      <c r="S19" s="21">
        <v>3</v>
      </c>
      <c r="T19" s="10" t="str">
        <f t="shared" si="3"/>
        <v>key_19</v>
      </c>
    </row>
    <row r="20" spans="1:21" s="14" customFormat="1" ht="7.8" customHeight="1" x14ac:dyDescent="0.3">
      <c r="A20" s="13">
        <v>20</v>
      </c>
      <c r="B20" s="9" t="s">
        <v>544</v>
      </c>
      <c r="C20" s="9" t="s">
        <v>547</v>
      </c>
      <c r="D20" s="9" t="s">
        <v>556</v>
      </c>
      <c r="E20" s="25" t="s">
        <v>598</v>
      </c>
      <c r="F20" s="25" t="s">
        <v>554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1" t="s">
        <v>413</v>
      </c>
      <c r="S20" s="21">
        <v>3</v>
      </c>
      <c r="T20" s="10" t="str">
        <f t="shared" si="3"/>
        <v>key_20</v>
      </c>
      <c r="U20"/>
    </row>
    <row r="21" spans="1:21" s="14" customFormat="1" ht="7.8" customHeight="1" x14ac:dyDescent="0.3">
      <c r="A21" s="13">
        <v>21</v>
      </c>
      <c r="B21" s="9" t="s">
        <v>544</v>
      </c>
      <c r="C21" s="9" t="s">
        <v>547</v>
      </c>
      <c r="D21" s="9" t="s">
        <v>556</v>
      </c>
      <c r="E21" s="25" t="s">
        <v>598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1" t="s">
        <v>413</v>
      </c>
      <c r="S21" s="21">
        <v>3</v>
      </c>
      <c r="T21" s="10" t="str">
        <f t="shared" si="3"/>
        <v>key_21</v>
      </c>
      <c r="U21"/>
    </row>
    <row r="22" spans="1:21" s="14" customFormat="1" ht="7.8" customHeight="1" x14ac:dyDescent="0.3">
      <c r="A22" s="13">
        <v>22</v>
      </c>
      <c r="B22" s="9" t="s">
        <v>544</v>
      </c>
      <c r="C22" s="9" t="s">
        <v>547</v>
      </c>
      <c r="D22" s="9" t="s">
        <v>556</v>
      </c>
      <c r="E22" s="25" t="s">
        <v>598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1" t="s">
        <v>413</v>
      </c>
      <c r="S22" s="21">
        <v>3</v>
      </c>
      <c r="T22" s="10" t="str">
        <f t="shared" si="3"/>
        <v>key_22</v>
      </c>
      <c r="U22"/>
    </row>
    <row r="23" spans="1:21" s="14" customFormat="1" ht="7.8" customHeight="1" x14ac:dyDescent="0.3">
      <c r="A23" s="13">
        <v>23</v>
      </c>
      <c r="B23" s="9" t="s">
        <v>544</v>
      </c>
      <c r="C23" s="9" t="s">
        <v>547</v>
      </c>
      <c r="D23" s="9" t="s">
        <v>556</v>
      </c>
      <c r="E23" s="25" t="s">
        <v>598</v>
      </c>
      <c r="F23" s="25" t="s">
        <v>1085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1" t="s">
        <v>413</v>
      </c>
      <c r="S23" s="21">
        <v>3</v>
      </c>
      <c r="T23" s="10" t="str">
        <f t="shared" si="3"/>
        <v>key_23</v>
      </c>
      <c r="U23"/>
    </row>
    <row r="24" spans="1:21" s="14" customFormat="1" ht="7.8" customHeight="1" x14ac:dyDescent="0.3">
      <c r="A24" s="13">
        <v>24</v>
      </c>
      <c r="B24" s="9" t="s">
        <v>544</v>
      </c>
      <c r="C24" s="9" t="s">
        <v>547</v>
      </c>
      <c r="D24" s="9" t="s">
        <v>556</v>
      </c>
      <c r="E24" s="25" t="s">
        <v>598</v>
      </c>
      <c r="F24" s="25" t="s">
        <v>1086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1" t="s">
        <v>413</v>
      </c>
      <c r="S24" s="21">
        <v>3</v>
      </c>
      <c r="T24" s="10" t="str">
        <f t="shared" si="3"/>
        <v>key_24</v>
      </c>
      <c r="U24"/>
    </row>
    <row r="25" spans="1:21" s="14" customFormat="1" ht="7.8" customHeight="1" x14ac:dyDescent="0.3">
      <c r="A25" s="13">
        <v>25</v>
      </c>
      <c r="B25" s="9" t="s">
        <v>544</v>
      </c>
      <c r="C25" s="9" t="s">
        <v>547</v>
      </c>
      <c r="D25" s="9" t="s">
        <v>556</v>
      </c>
      <c r="E25" s="25" t="s">
        <v>598</v>
      </c>
      <c r="F25" s="25" t="s">
        <v>506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1" t="s">
        <v>413</v>
      </c>
      <c r="S25" s="21">
        <v>3</v>
      </c>
      <c r="T25" s="10" t="str">
        <f t="shared" si="3"/>
        <v>key_25</v>
      </c>
      <c r="U25"/>
    </row>
    <row r="26" spans="1:21" s="14" customFormat="1" ht="7.8" customHeight="1" x14ac:dyDescent="0.3">
      <c r="A26" s="13">
        <v>26</v>
      </c>
      <c r="B26" s="9" t="s">
        <v>544</v>
      </c>
      <c r="C26" s="9" t="s">
        <v>547</v>
      </c>
      <c r="D26" s="9" t="s">
        <v>556</v>
      </c>
      <c r="E26" s="25" t="s">
        <v>598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1" t="s">
        <v>413</v>
      </c>
      <c r="S26" s="21">
        <v>3</v>
      </c>
      <c r="T26" s="10" t="str">
        <f t="shared" si="3"/>
        <v>key_26</v>
      </c>
      <c r="U26"/>
    </row>
    <row r="27" spans="1:21" s="14" customFormat="1" ht="7.8" customHeight="1" x14ac:dyDescent="0.3">
      <c r="A27" s="13">
        <v>27</v>
      </c>
      <c r="B27" s="9" t="s">
        <v>544</v>
      </c>
      <c r="C27" s="9" t="s">
        <v>547</v>
      </c>
      <c r="D27" s="9" t="s">
        <v>556</v>
      </c>
      <c r="E27" s="25" t="s">
        <v>598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1" t="s">
        <v>413</v>
      </c>
      <c r="S27" s="21">
        <v>3</v>
      </c>
      <c r="T27" s="10" t="str">
        <f t="shared" si="3"/>
        <v>key_27</v>
      </c>
      <c r="U27"/>
    </row>
    <row r="28" spans="1:21" s="14" customFormat="1" ht="7.8" customHeight="1" x14ac:dyDescent="0.3">
      <c r="A28" s="13">
        <v>28</v>
      </c>
      <c r="B28" s="9" t="s">
        <v>544</v>
      </c>
      <c r="C28" s="9" t="s">
        <v>547</v>
      </c>
      <c r="D28" s="9" t="s">
        <v>556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1" t="s">
        <v>413</v>
      </c>
      <c r="S28" s="21">
        <v>3</v>
      </c>
      <c r="T28" s="10" t="str">
        <f t="shared" si="3"/>
        <v>key_28</v>
      </c>
      <c r="U28"/>
    </row>
    <row r="29" spans="1:21" s="14" customFormat="1" ht="7.8" customHeight="1" x14ac:dyDescent="0.3">
      <c r="A29" s="13">
        <v>29</v>
      </c>
      <c r="B29" s="9" t="s">
        <v>544</v>
      </c>
      <c r="C29" s="9" t="s">
        <v>547</v>
      </c>
      <c r="D29" s="9" t="s">
        <v>556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1" t="s">
        <v>413</v>
      </c>
      <c r="S29" s="21">
        <v>3</v>
      </c>
      <c r="T29" s="10" t="str">
        <f t="shared" si="3"/>
        <v>key_29</v>
      </c>
      <c r="U29"/>
    </row>
    <row r="30" spans="1:21" s="14" customFormat="1" ht="7.8" customHeight="1" x14ac:dyDescent="0.3">
      <c r="A30" s="13">
        <v>30</v>
      </c>
      <c r="B30" s="9" t="s">
        <v>544</v>
      </c>
      <c r="C30" s="9" t="s">
        <v>547</v>
      </c>
      <c r="D30" s="9" t="s">
        <v>556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1" t="s">
        <v>413</v>
      </c>
      <c r="S30" s="21">
        <v>3</v>
      </c>
      <c r="T30" s="10" t="str">
        <f t="shared" si="3"/>
        <v>key_30</v>
      </c>
      <c r="U30"/>
    </row>
    <row r="31" spans="1:21" s="14" customFormat="1" ht="7.8" customHeight="1" x14ac:dyDescent="0.3">
      <c r="A31" s="13">
        <v>31</v>
      </c>
      <c r="B31" s="9" t="s">
        <v>544</v>
      </c>
      <c r="C31" s="9" t="s">
        <v>547</v>
      </c>
      <c r="D31" s="9" t="s">
        <v>556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1" t="s">
        <v>413</v>
      </c>
      <c r="S31" s="21">
        <v>3</v>
      </c>
      <c r="T31" s="10" t="str">
        <f t="shared" si="3"/>
        <v>key_31</v>
      </c>
      <c r="U31"/>
    </row>
    <row r="32" spans="1:21" s="14" customFormat="1" ht="7.8" customHeight="1" x14ac:dyDescent="0.3">
      <c r="A32" s="13">
        <v>32</v>
      </c>
      <c r="B32" s="9" t="s">
        <v>544</v>
      </c>
      <c r="C32" s="9" t="s">
        <v>547</v>
      </c>
      <c r="D32" s="9" t="s">
        <v>556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1" t="s">
        <v>413</v>
      </c>
      <c r="S32" s="21">
        <v>3</v>
      </c>
      <c r="T32" s="10" t="str">
        <f t="shared" si="3"/>
        <v>key_32</v>
      </c>
      <c r="U32"/>
    </row>
    <row r="33" spans="1:21" s="14" customFormat="1" ht="7.8" customHeight="1" x14ac:dyDescent="0.3">
      <c r="A33" s="13">
        <v>33</v>
      </c>
      <c r="B33" s="9" t="s">
        <v>544</v>
      </c>
      <c r="C33" s="9" t="s">
        <v>547</v>
      </c>
      <c r="D33" s="9" t="s">
        <v>556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1" t="s">
        <v>413</v>
      </c>
      <c r="S33" s="21">
        <v>3</v>
      </c>
      <c r="T33" s="10" t="str">
        <f t="shared" si="3"/>
        <v>key_33</v>
      </c>
      <c r="U33"/>
    </row>
    <row r="34" spans="1:21" s="14" customFormat="1" ht="7.8" customHeight="1" x14ac:dyDescent="0.3">
      <c r="A34" s="13">
        <v>34</v>
      </c>
      <c r="B34" s="9" t="s">
        <v>544</v>
      </c>
      <c r="C34" s="9" t="s">
        <v>547</v>
      </c>
      <c r="D34" s="9" t="s">
        <v>556</v>
      </c>
      <c r="E34" s="25" t="s">
        <v>599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 t="shared" si="3"/>
        <v>key_34</v>
      </c>
      <c r="U34"/>
    </row>
    <row r="35" spans="1:21" ht="7.8" customHeight="1" x14ac:dyDescent="0.3">
      <c r="A35" s="13">
        <v>35</v>
      </c>
      <c r="B35" s="9" t="s">
        <v>544</v>
      </c>
      <c r="C35" s="9" t="s">
        <v>547</v>
      </c>
      <c r="D35" s="9" t="s">
        <v>556</v>
      </c>
      <c r="E35" s="9" t="s">
        <v>599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1" t="s">
        <v>592</v>
      </c>
      <c r="S35" s="21">
        <v>3</v>
      </c>
      <c r="T35" s="10" t="str">
        <f t="shared" si="3"/>
        <v>key_35</v>
      </c>
    </row>
    <row r="36" spans="1:21" ht="7.8" customHeight="1" x14ac:dyDescent="0.3">
      <c r="A36" s="13">
        <v>36</v>
      </c>
      <c r="B36" s="9" t="s">
        <v>544</v>
      </c>
      <c r="C36" s="9" t="s">
        <v>547</v>
      </c>
      <c r="D36" s="9" t="s">
        <v>556</v>
      </c>
      <c r="E36" s="9" t="s">
        <v>599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1" t="s">
        <v>592</v>
      </c>
      <c r="S36" s="21">
        <v>3</v>
      </c>
      <c r="T36" s="10" t="str">
        <f t="shared" si="3"/>
        <v>key_36</v>
      </c>
    </row>
    <row r="37" spans="1:21" s="14" customFormat="1" ht="7.8" customHeight="1" x14ac:dyDescent="0.3">
      <c r="A37" s="13">
        <v>37</v>
      </c>
      <c r="B37" s="9" t="s">
        <v>544</v>
      </c>
      <c r="C37" s="9" t="s">
        <v>547</v>
      </c>
      <c r="D37" s="9" t="s">
        <v>556</v>
      </c>
      <c r="E37" s="25" t="s">
        <v>600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1" t="s">
        <v>413</v>
      </c>
      <c r="S37" s="21">
        <v>3</v>
      </c>
      <c r="T37" s="10" t="str">
        <f t="shared" si="3"/>
        <v>key_37</v>
      </c>
      <c r="U37"/>
    </row>
    <row r="38" spans="1:21" s="14" customFormat="1" ht="7.8" customHeight="1" x14ac:dyDescent="0.3">
      <c r="A38" s="13">
        <v>38</v>
      </c>
      <c r="B38" s="9" t="s">
        <v>544</v>
      </c>
      <c r="C38" s="9" t="s">
        <v>547</v>
      </c>
      <c r="D38" s="9" t="s">
        <v>556</v>
      </c>
      <c r="E38" s="25" t="s">
        <v>600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1" t="s">
        <v>413</v>
      </c>
      <c r="S38" s="21">
        <v>3</v>
      </c>
      <c r="T38" s="10" t="str">
        <f t="shared" si="3"/>
        <v>key_38</v>
      </c>
      <c r="U38"/>
    </row>
    <row r="39" spans="1:21" s="14" customFormat="1" ht="7.8" customHeight="1" x14ac:dyDescent="0.3">
      <c r="A39" s="13">
        <v>39</v>
      </c>
      <c r="B39" s="9" t="s">
        <v>544</v>
      </c>
      <c r="C39" s="9" t="s">
        <v>547</v>
      </c>
      <c r="D39" s="9" t="s">
        <v>556</v>
      </c>
      <c r="E39" s="25" t="s">
        <v>600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1" t="s">
        <v>413</v>
      </c>
      <c r="S39" s="21">
        <v>3</v>
      </c>
      <c r="T39" s="10" t="str">
        <f t="shared" si="3"/>
        <v>key_39</v>
      </c>
      <c r="U39"/>
    </row>
    <row r="40" spans="1:21" s="14" customFormat="1" ht="7.8" customHeight="1" x14ac:dyDescent="0.3">
      <c r="A40" s="13">
        <v>40</v>
      </c>
      <c r="B40" s="9" t="s">
        <v>544</v>
      </c>
      <c r="C40" s="9" t="s">
        <v>547</v>
      </c>
      <c r="D40" s="9" t="s">
        <v>556</v>
      </c>
      <c r="E40" s="25" t="s">
        <v>600</v>
      </c>
      <c r="F40" s="25" t="s">
        <v>1087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1" t="s">
        <v>413</v>
      </c>
      <c r="S40" s="21">
        <v>3</v>
      </c>
      <c r="T40" s="10" t="str">
        <f t="shared" si="3"/>
        <v>key_40</v>
      </c>
      <c r="U40"/>
    </row>
    <row r="41" spans="1:21" s="14" customFormat="1" ht="7.8" customHeight="1" x14ac:dyDescent="0.3">
      <c r="A41" s="13">
        <v>41</v>
      </c>
      <c r="B41" s="9" t="s">
        <v>544</v>
      </c>
      <c r="C41" s="9" t="s">
        <v>547</v>
      </c>
      <c r="D41" s="9" t="s">
        <v>556</v>
      </c>
      <c r="E41" s="25" t="s">
        <v>600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1" t="s">
        <v>413</v>
      </c>
      <c r="S41" s="21">
        <v>3</v>
      </c>
      <c r="T41" s="10" t="str">
        <f t="shared" si="3"/>
        <v>key_41</v>
      </c>
      <c r="U41"/>
    </row>
    <row r="42" spans="1:21" ht="7.8" customHeight="1" x14ac:dyDescent="0.3">
      <c r="A42" s="13">
        <v>42</v>
      </c>
      <c r="B42" s="9" t="s">
        <v>544</v>
      </c>
      <c r="C42" s="9" t="s">
        <v>547</v>
      </c>
      <c r="D42" s="9" t="s">
        <v>556</v>
      </c>
      <c r="E42" s="25" t="s">
        <v>600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1" t="s">
        <v>592</v>
      </c>
      <c r="S42" s="21">
        <v>3</v>
      </c>
      <c r="T42" s="10" t="str">
        <f t="shared" si="3"/>
        <v>key_42</v>
      </c>
    </row>
    <row r="43" spans="1:21" ht="7.8" customHeight="1" x14ac:dyDescent="0.3">
      <c r="A43" s="13">
        <v>43</v>
      </c>
      <c r="B43" s="9" t="s">
        <v>544</v>
      </c>
      <c r="C43" s="9" t="s">
        <v>547</v>
      </c>
      <c r="D43" s="9" t="s">
        <v>556</v>
      </c>
      <c r="E43" s="25" t="s">
        <v>600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1" t="s">
        <v>592</v>
      </c>
      <c r="S43" s="21">
        <v>3</v>
      </c>
      <c r="T43" s="10" t="str">
        <f t="shared" si="3"/>
        <v>key_43</v>
      </c>
    </row>
    <row r="44" spans="1:21" ht="7.8" customHeight="1" x14ac:dyDescent="0.3">
      <c r="A44" s="13">
        <v>44</v>
      </c>
      <c r="B44" s="9" t="s">
        <v>544</v>
      </c>
      <c r="C44" s="9" t="s">
        <v>547</v>
      </c>
      <c r="D44" s="9" t="s">
        <v>556</v>
      </c>
      <c r="E44" s="25" t="s">
        <v>600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1" t="s">
        <v>592</v>
      </c>
      <c r="S44" s="21">
        <v>3</v>
      </c>
      <c r="T44" s="10" t="str">
        <f t="shared" si="3"/>
        <v>key_44</v>
      </c>
    </row>
    <row r="45" spans="1:21" ht="7.8" customHeight="1" x14ac:dyDescent="0.3">
      <c r="A45" s="13">
        <v>45</v>
      </c>
      <c r="B45" s="9" t="s">
        <v>544</v>
      </c>
      <c r="C45" s="9" t="s">
        <v>547</v>
      </c>
      <c r="D45" s="9" t="s">
        <v>556</v>
      </c>
      <c r="E45" s="25" t="s">
        <v>600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1" t="s">
        <v>592</v>
      </c>
      <c r="S45" s="21">
        <v>3</v>
      </c>
      <c r="T45" s="10" t="str">
        <f t="shared" si="3"/>
        <v>key_45</v>
      </c>
    </row>
    <row r="46" spans="1:21" ht="7.8" customHeight="1" x14ac:dyDescent="0.3">
      <c r="A46" s="13">
        <v>46</v>
      </c>
      <c r="B46" s="9" t="s">
        <v>544</v>
      </c>
      <c r="C46" s="9" t="s">
        <v>547</v>
      </c>
      <c r="D46" s="9" t="s">
        <v>556</v>
      </c>
      <c r="E46" s="25" t="s">
        <v>600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1" t="s">
        <v>592</v>
      </c>
      <c r="S46" s="21">
        <v>3</v>
      </c>
      <c r="T46" s="10" t="str">
        <f t="shared" si="3"/>
        <v>key_46</v>
      </c>
    </row>
    <row r="47" spans="1:21" ht="7.8" customHeight="1" x14ac:dyDescent="0.3">
      <c r="A47" s="13">
        <v>47</v>
      </c>
      <c r="B47" s="9" t="s">
        <v>544</v>
      </c>
      <c r="C47" s="9" t="s">
        <v>547</v>
      </c>
      <c r="D47" s="9" t="s">
        <v>556</v>
      </c>
      <c r="E47" s="25" t="s">
        <v>600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1" t="s">
        <v>592</v>
      </c>
      <c r="S47" s="21">
        <v>3</v>
      </c>
      <c r="T47" s="10" t="str">
        <f t="shared" si="3"/>
        <v>key_47</v>
      </c>
    </row>
    <row r="48" spans="1:21" ht="7.8" customHeight="1" x14ac:dyDescent="0.3">
      <c r="A48" s="13">
        <v>48</v>
      </c>
      <c r="B48" s="9" t="s">
        <v>544</v>
      </c>
      <c r="C48" s="9" t="s">
        <v>547</v>
      </c>
      <c r="D48" s="9" t="s">
        <v>556</v>
      </c>
      <c r="E48" s="25" t="s">
        <v>600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1" t="s">
        <v>592</v>
      </c>
      <c r="S48" s="21">
        <v>3</v>
      </c>
      <c r="T48" s="10" t="str">
        <f t="shared" si="3"/>
        <v>key_48</v>
      </c>
    </row>
    <row r="49" spans="1:20" ht="7.8" customHeight="1" x14ac:dyDescent="0.3">
      <c r="A49" s="13">
        <v>49</v>
      </c>
      <c r="B49" s="9" t="s">
        <v>544</v>
      </c>
      <c r="C49" s="9" t="s">
        <v>547</v>
      </c>
      <c r="D49" s="9" t="s">
        <v>556</v>
      </c>
      <c r="E49" s="25" t="s">
        <v>600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1" t="s">
        <v>592</v>
      </c>
      <c r="S49" s="21">
        <v>3</v>
      </c>
      <c r="T49" s="10" t="str">
        <f t="shared" si="3"/>
        <v>key_49</v>
      </c>
    </row>
    <row r="50" spans="1:20" ht="7.8" customHeight="1" x14ac:dyDescent="0.3">
      <c r="A50" s="13">
        <v>50</v>
      </c>
      <c r="B50" s="9" t="s">
        <v>544</v>
      </c>
      <c r="C50" s="9" t="s">
        <v>547</v>
      </c>
      <c r="D50" s="9" t="s">
        <v>556</v>
      </c>
      <c r="E50" s="25" t="s">
        <v>600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1" t="s">
        <v>592</v>
      </c>
      <c r="S50" s="21">
        <v>3</v>
      </c>
      <c r="T50" s="10" t="str">
        <f t="shared" si="3"/>
        <v>key_50</v>
      </c>
    </row>
    <row r="51" spans="1:20" ht="7.8" customHeight="1" x14ac:dyDescent="0.3">
      <c r="A51" s="13">
        <v>51</v>
      </c>
      <c r="B51" s="9" t="s">
        <v>544</v>
      </c>
      <c r="C51" s="9" t="s">
        <v>547</v>
      </c>
      <c r="D51" s="9" t="s">
        <v>556</v>
      </c>
      <c r="E51" s="25" t="s">
        <v>600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1" t="s">
        <v>592</v>
      </c>
      <c r="S51" s="21">
        <v>3</v>
      </c>
      <c r="T51" s="10" t="str">
        <f t="shared" si="3"/>
        <v>key_51</v>
      </c>
    </row>
    <row r="52" spans="1:20" ht="7.8" customHeight="1" x14ac:dyDescent="0.3">
      <c r="A52" s="13">
        <v>52</v>
      </c>
      <c r="B52" s="9" t="s">
        <v>544</v>
      </c>
      <c r="C52" s="9" t="s">
        <v>547</v>
      </c>
      <c r="D52" s="9" t="s">
        <v>556</v>
      </c>
      <c r="E52" s="25" t="s">
        <v>600</v>
      </c>
      <c r="F52" s="9" t="s">
        <v>551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1" t="s">
        <v>592</v>
      </c>
      <c r="S52" s="21">
        <v>3</v>
      </c>
      <c r="T52" s="10" t="str">
        <f t="shared" si="3"/>
        <v>key_52</v>
      </c>
    </row>
    <row r="53" spans="1:20" ht="7.8" customHeight="1" x14ac:dyDescent="0.3">
      <c r="A53" s="13">
        <v>53</v>
      </c>
      <c r="B53" s="9" t="s">
        <v>544</v>
      </c>
      <c r="C53" s="9" t="s">
        <v>547</v>
      </c>
      <c r="D53" s="9" t="s">
        <v>556</v>
      </c>
      <c r="E53" s="25" t="s">
        <v>600</v>
      </c>
      <c r="F53" s="9" t="s">
        <v>552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1" t="s">
        <v>592</v>
      </c>
      <c r="S53" s="21">
        <v>3</v>
      </c>
      <c r="T53" s="10" t="str">
        <f t="shared" si="3"/>
        <v>key_53</v>
      </c>
    </row>
    <row r="54" spans="1:20" ht="7.8" customHeight="1" x14ac:dyDescent="0.3">
      <c r="A54" s="13">
        <v>54</v>
      </c>
      <c r="B54" s="9" t="s">
        <v>544</v>
      </c>
      <c r="C54" s="9" t="s">
        <v>547</v>
      </c>
      <c r="D54" s="9" t="s">
        <v>556</v>
      </c>
      <c r="E54" s="25" t="s">
        <v>600</v>
      </c>
      <c r="F54" s="9" t="s">
        <v>553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1" t="s">
        <v>592</v>
      </c>
      <c r="S54" s="21">
        <v>3</v>
      </c>
      <c r="T54" s="10" t="str">
        <f t="shared" si="3"/>
        <v>key_54</v>
      </c>
    </row>
    <row r="55" spans="1:20" ht="7.8" customHeight="1" x14ac:dyDescent="0.3">
      <c r="A55" s="13">
        <v>55</v>
      </c>
      <c r="B55" s="9" t="s">
        <v>544</v>
      </c>
      <c r="C55" s="9" t="s">
        <v>547</v>
      </c>
      <c r="D55" s="9" t="s">
        <v>556</v>
      </c>
      <c r="E55" s="25" t="s">
        <v>601</v>
      </c>
      <c r="F55" s="9" t="s">
        <v>548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1" t="s">
        <v>592</v>
      </c>
      <c r="S55" s="21">
        <v>3</v>
      </c>
      <c r="T55" s="10" t="str">
        <f t="shared" si="3"/>
        <v>key_55</v>
      </c>
    </row>
    <row r="56" spans="1:20" ht="7.8" customHeight="1" x14ac:dyDescent="0.3">
      <c r="A56" s="13">
        <v>56</v>
      </c>
      <c r="B56" s="9" t="s">
        <v>544</v>
      </c>
      <c r="C56" s="9" t="s">
        <v>547</v>
      </c>
      <c r="D56" s="9" t="s">
        <v>556</v>
      </c>
      <c r="E56" s="25" t="s">
        <v>601</v>
      </c>
      <c r="F56" s="9" t="s">
        <v>549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1" t="s">
        <v>592</v>
      </c>
      <c r="S56" s="21">
        <v>3</v>
      </c>
      <c r="T56" s="10" t="str">
        <f t="shared" si="3"/>
        <v>key_56</v>
      </c>
    </row>
    <row r="57" spans="1:20" ht="7.8" customHeight="1" x14ac:dyDescent="0.3">
      <c r="A57" s="13">
        <v>57</v>
      </c>
      <c r="B57" s="9" t="s">
        <v>544</v>
      </c>
      <c r="C57" s="9" t="s">
        <v>547</v>
      </c>
      <c r="D57" s="9" t="s">
        <v>556</v>
      </c>
      <c r="E57" s="25" t="s">
        <v>601</v>
      </c>
      <c r="F57" s="9" t="s">
        <v>550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1" t="s">
        <v>592</v>
      </c>
      <c r="S57" s="21">
        <v>3</v>
      </c>
      <c r="T57" s="10" t="str">
        <f t="shared" si="3"/>
        <v>key_57</v>
      </c>
    </row>
    <row r="58" spans="1:20" ht="7.8" customHeight="1" x14ac:dyDescent="0.3">
      <c r="A58" s="13">
        <v>58</v>
      </c>
      <c r="B58" s="9" t="s">
        <v>544</v>
      </c>
      <c r="C58" s="9" t="s">
        <v>547</v>
      </c>
      <c r="D58" s="9" t="s">
        <v>556</v>
      </c>
      <c r="E58" s="9" t="s">
        <v>565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1" t="s">
        <v>592</v>
      </c>
      <c r="S58" s="21">
        <v>3</v>
      </c>
      <c r="T58" s="10" t="str">
        <f t="shared" si="3"/>
        <v>key_58</v>
      </c>
    </row>
    <row r="59" spans="1:20" ht="7.8" customHeight="1" x14ac:dyDescent="0.3">
      <c r="A59" s="13">
        <v>59</v>
      </c>
      <c r="B59" s="9" t="s">
        <v>544</v>
      </c>
      <c r="C59" s="9" t="s">
        <v>547</v>
      </c>
      <c r="D59" s="9" t="s">
        <v>556</v>
      </c>
      <c r="E59" s="9" t="s">
        <v>1400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1" t="s">
        <v>592</v>
      </c>
      <c r="S59" s="21">
        <v>3</v>
      </c>
      <c r="T59" s="10" t="str">
        <f t="shared" si="3"/>
        <v>key_59</v>
      </c>
    </row>
    <row r="60" spans="1:20" ht="7.8" customHeight="1" x14ac:dyDescent="0.3">
      <c r="A60" s="13">
        <v>60</v>
      </c>
      <c r="B60" s="9" t="s">
        <v>544</v>
      </c>
      <c r="C60" s="9" t="s">
        <v>547</v>
      </c>
      <c r="D60" s="9" t="s">
        <v>556</v>
      </c>
      <c r="E60" s="9" t="s">
        <v>1400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1" t="s">
        <v>592</v>
      </c>
      <c r="S60" s="21">
        <v>3</v>
      </c>
      <c r="T60" s="10" t="str">
        <f t="shared" si="3"/>
        <v>key_60</v>
      </c>
    </row>
    <row r="61" spans="1:20" ht="7.8" customHeight="1" x14ac:dyDescent="0.3">
      <c r="A61" s="13">
        <v>61</v>
      </c>
      <c r="B61" s="9" t="s">
        <v>544</v>
      </c>
      <c r="C61" s="9" t="s">
        <v>547</v>
      </c>
      <c r="D61" s="9" t="s">
        <v>556</v>
      </c>
      <c r="E61" s="9" t="s">
        <v>1400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1" t="s">
        <v>592</v>
      </c>
      <c r="S61" s="21">
        <v>3</v>
      </c>
      <c r="T61" s="10" t="str">
        <f t="shared" si="3"/>
        <v>key_61</v>
      </c>
    </row>
    <row r="62" spans="1:20" ht="7.8" customHeight="1" x14ac:dyDescent="0.3">
      <c r="A62" s="13">
        <v>62</v>
      </c>
      <c r="B62" s="9" t="s">
        <v>544</v>
      </c>
      <c r="C62" s="9" t="s">
        <v>547</v>
      </c>
      <c r="D62" s="9" t="s">
        <v>556</v>
      </c>
      <c r="E62" s="9" t="s">
        <v>1400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1" t="s">
        <v>592</v>
      </c>
      <c r="S62" s="21">
        <v>3</v>
      </c>
      <c r="T62" s="10" t="str">
        <f t="shared" si="3"/>
        <v>key_62</v>
      </c>
    </row>
    <row r="63" spans="1:20" ht="7.8" customHeight="1" x14ac:dyDescent="0.3">
      <c r="A63" s="13">
        <v>63</v>
      </c>
      <c r="B63" s="9" t="s">
        <v>544</v>
      </c>
      <c r="C63" s="9" t="s">
        <v>547</v>
      </c>
      <c r="D63" s="9" t="s">
        <v>556</v>
      </c>
      <c r="E63" s="9" t="s">
        <v>1400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1" t="s">
        <v>592</v>
      </c>
      <c r="S63" s="21">
        <v>3</v>
      </c>
      <c r="T63" s="10" t="str">
        <f t="shared" si="3"/>
        <v>key_63</v>
      </c>
    </row>
    <row r="64" spans="1:20" ht="7.8" customHeight="1" x14ac:dyDescent="0.3">
      <c r="A64" s="13">
        <v>64</v>
      </c>
      <c r="B64" s="9" t="s">
        <v>1434</v>
      </c>
      <c r="C64" s="9" t="s">
        <v>1152</v>
      </c>
      <c r="D64" s="9" t="s">
        <v>561</v>
      </c>
      <c r="E64" s="9" t="s">
        <v>595</v>
      </c>
      <c r="F64" s="9" t="s">
        <v>1158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 t="shared" ref="K64:K72" si="8">_xlfn.CONCAT("da.fase only ",F64)</f>
        <v>da.fase only Programa.Necessidades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1" t="s">
        <v>592</v>
      </c>
      <c r="S64" s="22">
        <v>5</v>
      </c>
      <c r="T64" s="10" t="str">
        <f t="shared" si="3"/>
        <v>key_64</v>
      </c>
    </row>
    <row r="65" spans="1:20" ht="7.8" customHeight="1" x14ac:dyDescent="0.3">
      <c r="A65" s="13">
        <v>65</v>
      </c>
      <c r="B65" s="9" t="s">
        <v>1434</v>
      </c>
      <c r="C65" s="9" t="s">
        <v>1152</v>
      </c>
      <c r="D65" s="9" t="s">
        <v>561</v>
      </c>
      <c r="E65" s="9" t="s">
        <v>608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 t="shared" si="8"/>
        <v>da.fase only LV.DadosAmbientais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1" t="s">
        <v>592</v>
      </c>
      <c r="S65" s="22">
        <v>5</v>
      </c>
      <c r="T65" s="10" t="str">
        <f t="shared" si="3"/>
        <v>key_65</v>
      </c>
    </row>
    <row r="66" spans="1:20" ht="7.8" customHeight="1" x14ac:dyDescent="0.3">
      <c r="A66" s="13">
        <v>66</v>
      </c>
      <c r="B66" s="9" t="s">
        <v>1434</v>
      </c>
      <c r="C66" s="9" t="s">
        <v>1152</v>
      </c>
      <c r="D66" s="9" t="s">
        <v>561</v>
      </c>
      <c r="E66" s="9" t="s">
        <v>609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 t="shared" si="8"/>
        <v>da.fase only EP.Preliminar</v>
      </c>
      <c r="L66" s="7" t="str">
        <f t="shared" ref="L66:L129" si="9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10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1">_xlfn.CONCAT("Consultar a Norma ",R66," na Seção ",S66)</f>
        <v>Consultar a Norma 6492-2021 na Seção 5</v>
      </c>
      <c r="R66" s="21" t="s">
        <v>592</v>
      </c>
      <c r="S66" s="22">
        <v>5</v>
      </c>
      <c r="T66" s="10" t="str">
        <f t="shared" ref="T66:T129" si="12">_xlfn.CONCAT("key_",A66)</f>
        <v>key_66</v>
      </c>
    </row>
    <row r="67" spans="1:20" ht="7.8" customHeight="1" x14ac:dyDescent="0.3">
      <c r="A67" s="13">
        <v>67</v>
      </c>
      <c r="B67" s="9" t="s">
        <v>1434</v>
      </c>
      <c r="C67" s="9" t="s">
        <v>1152</v>
      </c>
      <c r="D67" s="9" t="s">
        <v>561</v>
      </c>
      <c r="E67" s="9" t="s">
        <v>609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 t="shared" si="8"/>
        <v>da.fase only EV.Viabilidade</v>
      </c>
      <c r="L67" s="7" t="str">
        <f t="shared" si="9"/>
        <v>Trata-se de: Elemento</v>
      </c>
      <c r="M67" s="7" t="str">
        <f t="shared" ref="M67:M130" si="13">_xlfn.CONCAT("", SUBSTITUTE(C67,"."," ")," ")</f>
        <v xml:space="preserve">Fase </v>
      </c>
      <c r="N67" s="7" t="str">
        <f t="shared" ref="N67:N130" si="14">_xlfn.CONCAT(SUBSTITUTE(D67,"."," ")," ")</f>
        <v xml:space="preserve">Inicial </v>
      </c>
      <c r="O67" s="7" t="str">
        <f t="shared" ref="O67:O130" si="15">_xlfn.CONCAT(SUBSTITUTE(E67,"."," ")," ")</f>
        <v xml:space="preserve">Estudo </v>
      </c>
      <c r="P67" s="7" t="str">
        <f t="shared" si="10"/>
        <v>Trata-se de: Elemento Fase  Inicial  Estudo  EV Viabilidade. --- Consultar a Norma 6492-2021 na Seção 5</v>
      </c>
      <c r="Q67" s="7" t="str">
        <f t="shared" si="11"/>
        <v>Consultar a Norma 6492-2021 na Seção 5</v>
      </c>
      <c r="R67" s="21" t="s">
        <v>592</v>
      </c>
      <c r="S67" s="22">
        <v>5</v>
      </c>
      <c r="T67" s="10" t="str">
        <f t="shared" si="12"/>
        <v>key_67</v>
      </c>
    </row>
    <row r="68" spans="1:20" ht="7.8" customHeight="1" x14ac:dyDescent="0.3">
      <c r="A68" s="13">
        <v>68</v>
      </c>
      <c r="B68" s="9" t="s">
        <v>1434</v>
      </c>
      <c r="C68" s="9" t="s">
        <v>1152</v>
      </c>
      <c r="D68" s="9" t="s">
        <v>562</v>
      </c>
      <c r="E68" s="9" t="s">
        <v>610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 t="shared" si="8"/>
        <v>da.fase only PL.Municipal</v>
      </c>
      <c r="L68" s="7" t="str">
        <f t="shared" si="9"/>
        <v>Trata-se de: Elemento</v>
      </c>
      <c r="M68" s="7" t="str">
        <f t="shared" si="13"/>
        <v xml:space="preserve">Fase </v>
      </c>
      <c r="N68" s="7" t="str">
        <f t="shared" si="14"/>
        <v xml:space="preserve">Legal </v>
      </c>
      <c r="O68" s="7" t="str">
        <f t="shared" si="15"/>
        <v xml:space="preserve">Licenciamento </v>
      </c>
      <c r="P68" s="7" t="str">
        <f t="shared" si="10"/>
        <v>Trata-se de: Elemento Fase  Legal  Licenciamento  PL Municipal. --- Consultar a Norma 6492-2021 na Seção 5</v>
      </c>
      <c r="Q68" s="7" t="str">
        <f t="shared" si="11"/>
        <v>Consultar a Norma 6492-2021 na Seção 5</v>
      </c>
      <c r="R68" s="21" t="s">
        <v>592</v>
      </c>
      <c r="S68" s="22">
        <v>5</v>
      </c>
      <c r="T68" s="10" t="str">
        <f t="shared" si="12"/>
        <v>key_68</v>
      </c>
    </row>
    <row r="69" spans="1:20" ht="7.8" customHeight="1" x14ac:dyDescent="0.3">
      <c r="A69" s="13">
        <v>69</v>
      </c>
      <c r="B69" s="9" t="s">
        <v>1434</v>
      </c>
      <c r="C69" s="9" t="s">
        <v>1152</v>
      </c>
      <c r="D69" s="9" t="s">
        <v>562</v>
      </c>
      <c r="E69" s="9" t="s">
        <v>610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 t="shared" si="8"/>
        <v>da.fase only PL.Bombeiro</v>
      </c>
      <c r="L69" s="7" t="str">
        <f t="shared" si="9"/>
        <v>Trata-se de: Elemento</v>
      </c>
      <c r="M69" s="7" t="str">
        <f t="shared" si="13"/>
        <v xml:space="preserve">Fase </v>
      </c>
      <c r="N69" s="7" t="str">
        <f t="shared" si="14"/>
        <v xml:space="preserve">Legal </v>
      </c>
      <c r="O69" s="7" t="str">
        <f t="shared" si="15"/>
        <v xml:space="preserve">Licenciamento </v>
      </c>
      <c r="P69" s="7" t="str">
        <f t="shared" si="10"/>
        <v>Trata-se de: Elemento Fase  Legal  Licenciamento  PL Bombeiro. --- Consultar a Norma 6492-2021 na Seção 5</v>
      </c>
      <c r="Q69" s="7" t="str">
        <f t="shared" si="11"/>
        <v>Consultar a Norma 6492-2021 na Seção 5</v>
      </c>
      <c r="R69" s="21" t="s">
        <v>592</v>
      </c>
      <c r="S69" s="22">
        <v>5</v>
      </c>
      <c r="T69" s="10" t="str">
        <f t="shared" si="12"/>
        <v>key_69</v>
      </c>
    </row>
    <row r="70" spans="1:20" ht="7.8" customHeight="1" x14ac:dyDescent="0.3">
      <c r="A70" s="13">
        <v>70</v>
      </c>
      <c r="B70" s="9" t="s">
        <v>1434</v>
      </c>
      <c r="C70" s="9" t="s">
        <v>1152</v>
      </c>
      <c r="D70" s="9" t="s">
        <v>563</v>
      </c>
      <c r="E70" s="4" t="s">
        <v>611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 t="shared" si="8"/>
        <v>da.fase only AP.Anteprojeto</v>
      </c>
      <c r="L70" s="7" t="str">
        <f t="shared" si="9"/>
        <v>Trata-se de: Elemento</v>
      </c>
      <c r="M70" s="7" t="str">
        <f t="shared" si="13"/>
        <v xml:space="preserve">Fase </v>
      </c>
      <c r="N70" s="7" t="str">
        <f t="shared" si="14"/>
        <v xml:space="preserve">Criação </v>
      </c>
      <c r="O70" s="7" t="str">
        <f t="shared" si="15"/>
        <v xml:space="preserve">Anteprojeto </v>
      </c>
      <c r="P70" s="7" t="str">
        <f t="shared" si="10"/>
        <v>Trata-se de: Elemento Fase  Criação  Anteprojeto  AP Anteprojeto. --- Consultar a Norma 6492-2021 na Seção 5</v>
      </c>
      <c r="Q70" s="7" t="str">
        <f t="shared" si="11"/>
        <v>Consultar a Norma 6492-2021 na Seção 5</v>
      </c>
      <c r="R70" s="21" t="s">
        <v>592</v>
      </c>
      <c r="S70" s="22">
        <v>5</v>
      </c>
      <c r="T70" s="10" t="str">
        <f t="shared" si="12"/>
        <v>key_70</v>
      </c>
    </row>
    <row r="71" spans="1:20" ht="7.8" customHeight="1" x14ac:dyDescent="0.3">
      <c r="A71" s="13">
        <v>71</v>
      </c>
      <c r="B71" s="9" t="s">
        <v>1434</v>
      </c>
      <c r="C71" s="9" t="s">
        <v>1152</v>
      </c>
      <c r="D71" s="9" t="s">
        <v>563</v>
      </c>
      <c r="E71" s="9" t="s">
        <v>612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 t="shared" si="8"/>
        <v>da.fase only PE.Executivo</v>
      </c>
      <c r="L71" s="7" t="str">
        <f t="shared" si="9"/>
        <v>Trata-se de: Elemento</v>
      </c>
      <c r="M71" s="7" t="str">
        <f t="shared" si="13"/>
        <v xml:space="preserve">Fase </v>
      </c>
      <c r="N71" s="7" t="str">
        <f t="shared" si="14"/>
        <v xml:space="preserve">Criação </v>
      </c>
      <c r="O71" s="7" t="str">
        <f t="shared" si="15"/>
        <v xml:space="preserve">Executivo </v>
      </c>
      <c r="P71" s="7" t="str">
        <f t="shared" si="10"/>
        <v>Trata-se de: Elemento Fase  Criação  Executivo  PE Executivo. --- Consultar a Norma 6492-2021 na Seção 5</v>
      </c>
      <c r="Q71" s="7" t="str">
        <f t="shared" si="11"/>
        <v>Consultar a Norma 6492-2021 na Seção 5</v>
      </c>
      <c r="R71" s="21" t="s">
        <v>592</v>
      </c>
      <c r="S71" s="22">
        <v>5</v>
      </c>
      <c r="T71" s="10" t="str">
        <f t="shared" si="12"/>
        <v>key_71</v>
      </c>
    </row>
    <row r="72" spans="1:20" ht="7.8" customHeight="1" x14ac:dyDescent="0.3">
      <c r="A72" s="13">
        <v>72</v>
      </c>
      <c r="B72" s="9" t="s">
        <v>1434</v>
      </c>
      <c r="C72" s="9" t="s">
        <v>1152</v>
      </c>
      <c r="D72" s="9" t="s">
        <v>564</v>
      </c>
      <c r="E72" s="9" t="s">
        <v>613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 t="shared" si="8"/>
        <v>da.fase only AB.AsBuilt</v>
      </c>
      <c r="L72" s="7" t="str">
        <f t="shared" si="9"/>
        <v>Trata-se de: Elemento</v>
      </c>
      <c r="M72" s="7" t="str">
        <f t="shared" si="13"/>
        <v xml:space="preserve">Fase </v>
      </c>
      <c r="N72" s="7" t="str">
        <f t="shared" si="14"/>
        <v xml:space="preserve">Final </v>
      </c>
      <c r="O72" s="7" t="str">
        <f t="shared" si="15"/>
        <v xml:space="preserve">AsBuilt </v>
      </c>
      <c r="P72" s="7" t="str">
        <f t="shared" si="10"/>
        <v>Trata-se de: Elemento Fase  Final  AsBuilt  AB AsBuilt. --- Consultar a Norma 6492-2021 na Seção 5</v>
      </c>
      <c r="Q72" s="7" t="str">
        <f t="shared" si="11"/>
        <v>Consultar a Norma 6492-2021 na Seção 5</v>
      </c>
      <c r="R72" s="21" t="s">
        <v>592</v>
      </c>
      <c r="S72" s="22">
        <v>5</v>
      </c>
      <c r="T72" s="10" t="str">
        <f t="shared" si="12"/>
        <v>key_72</v>
      </c>
    </row>
    <row r="73" spans="1:20" ht="7.8" customHeight="1" x14ac:dyDescent="0.3">
      <c r="A73" s="13">
        <v>73</v>
      </c>
      <c r="B73" s="9" t="s">
        <v>1434</v>
      </c>
      <c r="C73" s="9" t="s">
        <v>1153</v>
      </c>
      <c r="D73" s="9" t="s">
        <v>565</v>
      </c>
      <c r="E73" s="9" t="s">
        <v>602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 t="shared" ref="K73:K87" si="16">_xlfn.CONCAT("da.disciplina only ",F73, " and ",E73)</f>
        <v>da.disciplina only Arquitetura and Predial</v>
      </c>
      <c r="L73" s="7" t="str">
        <f t="shared" si="9"/>
        <v>Trata-se de: Elemento</v>
      </c>
      <c r="M73" s="7" t="str">
        <f t="shared" si="13"/>
        <v xml:space="preserve">Disciplina </v>
      </c>
      <c r="N73" s="7" t="str">
        <f t="shared" si="14"/>
        <v xml:space="preserve">Principal </v>
      </c>
      <c r="O73" s="7" t="str">
        <f t="shared" si="15"/>
        <v xml:space="preserve">Predial </v>
      </c>
      <c r="P73" s="7" t="str">
        <f t="shared" si="10"/>
        <v>Trata-se de: Elemento Disciplina  Principal  Predial  Arquitetura. --- Consultar a Norma 6492-2021 na Seção 5</v>
      </c>
      <c r="Q73" s="7" t="str">
        <f t="shared" si="11"/>
        <v>Consultar a Norma 6492-2021 na Seção 5</v>
      </c>
      <c r="R73" s="21" t="s">
        <v>592</v>
      </c>
      <c r="S73" s="22">
        <v>5</v>
      </c>
      <c r="T73" s="10" t="str">
        <f t="shared" si="12"/>
        <v>key_73</v>
      </c>
    </row>
    <row r="74" spans="1:20" ht="7.8" customHeight="1" x14ac:dyDescent="0.3">
      <c r="A74" s="13">
        <v>74</v>
      </c>
      <c r="B74" s="9" t="s">
        <v>1434</v>
      </c>
      <c r="C74" s="9" t="s">
        <v>1153</v>
      </c>
      <c r="D74" s="9" t="s">
        <v>565</v>
      </c>
      <c r="E74" s="9" t="s">
        <v>602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 t="shared" si="16"/>
        <v>da.disciplina only Estrutura and Predial</v>
      </c>
      <c r="L74" s="7" t="str">
        <f t="shared" si="9"/>
        <v>Trata-se de: Elemento</v>
      </c>
      <c r="M74" s="7" t="str">
        <f t="shared" si="13"/>
        <v xml:space="preserve">Disciplina </v>
      </c>
      <c r="N74" s="7" t="str">
        <f t="shared" si="14"/>
        <v xml:space="preserve">Principal </v>
      </c>
      <c r="O74" s="7" t="str">
        <f t="shared" si="15"/>
        <v xml:space="preserve">Predial </v>
      </c>
      <c r="P74" s="7" t="str">
        <f t="shared" si="10"/>
        <v>Trata-se de: Elemento Disciplina  Principal  Predial  Estrutura. --- Consultar a Norma 6492-2021 na Seção 5</v>
      </c>
      <c r="Q74" s="7" t="str">
        <f t="shared" si="11"/>
        <v>Consultar a Norma 6492-2021 na Seção 5</v>
      </c>
      <c r="R74" s="21" t="s">
        <v>592</v>
      </c>
      <c r="S74" s="22">
        <v>5</v>
      </c>
      <c r="T74" s="10" t="str">
        <f t="shared" si="12"/>
        <v>key_74</v>
      </c>
    </row>
    <row r="75" spans="1:20" ht="7.8" customHeight="1" x14ac:dyDescent="0.3">
      <c r="A75" s="13">
        <v>75</v>
      </c>
      <c r="B75" s="9" t="s">
        <v>1434</v>
      </c>
      <c r="C75" s="9" t="s">
        <v>1153</v>
      </c>
      <c r="D75" s="9" t="s">
        <v>565</v>
      </c>
      <c r="E75" s="9" t="s">
        <v>602</v>
      </c>
      <c r="F75" s="9" t="s">
        <v>1354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 t="shared" si="16"/>
        <v>da.disciplina only Instalações and Predial</v>
      </c>
      <c r="L75" s="7" t="str">
        <f t="shared" si="9"/>
        <v>Trata-se de: Elemento</v>
      </c>
      <c r="M75" s="7" t="str">
        <f t="shared" si="13"/>
        <v xml:space="preserve">Disciplina </v>
      </c>
      <c r="N75" s="7" t="str">
        <f t="shared" si="14"/>
        <v xml:space="preserve">Principal </v>
      </c>
      <c r="O75" s="7" t="str">
        <f t="shared" si="15"/>
        <v xml:space="preserve">Predial </v>
      </c>
      <c r="P75" s="7" t="str">
        <f t="shared" si="10"/>
        <v>Trata-se de: Elemento Disciplina  Principal  Predial  Instalações. --- Consultar a Norma 6492-2021 na Seção 5</v>
      </c>
      <c r="Q75" s="7" t="str">
        <f t="shared" si="11"/>
        <v>Consultar a Norma 6492-2021 na Seção 5</v>
      </c>
      <c r="R75" s="21" t="s">
        <v>592</v>
      </c>
      <c r="S75" s="22">
        <v>5</v>
      </c>
      <c r="T75" s="10" t="str">
        <f t="shared" si="12"/>
        <v>key_75</v>
      </c>
    </row>
    <row r="76" spans="1:20" ht="7.8" customHeight="1" x14ac:dyDescent="0.3">
      <c r="A76" s="13">
        <v>76</v>
      </c>
      <c r="B76" s="9" t="s">
        <v>1434</v>
      </c>
      <c r="C76" s="9" t="s">
        <v>1153</v>
      </c>
      <c r="D76" s="9" t="s">
        <v>565</v>
      </c>
      <c r="E76" s="9" t="s">
        <v>1355</v>
      </c>
      <c r="F76" s="9" t="s">
        <v>1041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 t="shared" si="16"/>
        <v>da.disciplina only Plano.Diretor and Urbana.Planejamento</v>
      </c>
      <c r="L76" s="7" t="str">
        <f t="shared" si="9"/>
        <v>Trata-se de: Elemento</v>
      </c>
      <c r="M76" s="7" t="str">
        <f t="shared" si="13"/>
        <v xml:space="preserve">Disciplina </v>
      </c>
      <c r="N76" s="7" t="str">
        <f t="shared" si="14"/>
        <v xml:space="preserve">Principal </v>
      </c>
      <c r="O76" s="7" t="str">
        <f t="shared" si="15"/>
        <v xml:space="preserve">Urbana Planejamento </v>
      </c>
      <c r="P76" s="7" t="str">
        <f t="shared" si="10"/>
        <v>Trata-se de: Elemento Disciplina  Principal  Urbana Planejamento  Plano Diretor. --- Consultar a Norma 6492-2021 na Seção 5</v>
      </c>
      <c r="Q76" s="7" t="str">
        <f t="shared" si="11"/>
        <v>Consultar a Norma 6492-2021 na Seção 5</v>
      </c>
      <c r="R76" s="21" t="s">
        <v>592</v>
      </c>
      <c r="S76" s="22">
        <v>5</v>
      </c>
      <c r="T76" s="10" t="str">
        <f t="shared" si="12"/>
        <v>key_76</v>
      </c>
    </row>
    <row r="77" spans="1:20" ht="7.8" customHeight="1" x14ac:dyDescent="0.3">
      <c r="A77" s="13">
        <v>77</v>
      </c>
      <c r="B77" s="9" t="s">
        <v>1434</v>
      </c>
      <c r="C77" s="9" t="s">
        <v>1153</v>
      </c>
      <c r="D77" s="9" t="s">
        <v>565</v>
      </c>
      <c r="E77" s="9" t="s">
        <v>1353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 t="shared" si="16"/>
        <v>da.disciplina only Rede.Abastecimento and Urbana.Redes</v>
      </c>
      <c r="L77" s="7" t="str">
        <f t="shared" si="9"/>
        <v>Trata-se de: Elemento</v>
      </c>
      <c r="M77" s="7" t="str">
        <f t="shared" si="13"/>
        <v xml:space="preserve">Disciplina </v>
      </c>
      <c r="N77" s="7" t="str">
        <f t="shared" si="14"/>
        <v xml:space="preserve">Principal </v>
      </c>
      <c r="O77" s="7" t="str">
        <f t="shared" si="15"/>
        <v xml:space="preserve">Urbana Redes </v>
      </c>
      <c r="P77" s="7" t="str">
        <f t="shared" si="10"/>
        <v>Trata-se de: Elemento Disciplina  Principal  Urbana Redes  Rede Abastecimento. --- Consultar a Norma 6492-2021 na Seção 5</v>
      </c>
      <c r="Q77" s="7" t="str">
        <f t="shared" si="11"/>
        <v>Consultar a Norma 6492-2021 na Seção 5</v>
      </c>
      <c r="R77" s="21" t="s">
        <v>592</v>
      </c>
      <c r="S77" s="22">
        <v>5</v>
      </c>
      <c r="T77" s="10" t="str">
        <f t="shared" si="12"/>
        <v>key_77</v>
      </c>
    </row>
    <row r="78" spans="1:20" ht="7.8" customHeight="1" x14ac:dyDescent="0.3">
      <c r="A78" s="13">
        <v>78</v>
      </c>
      <c r="B78" s="9" t="s">
        <v>1434</v>
      </c>
      <c r="C78" s="9" t="s">
        <v>1153</v>
      </c>
      <c r="D78" s="9" t="s">
        <v>565</v>
      </c>
      <c r="E78" s="9" t="s">
        <v>1353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 t="shared" si="16"/>
        <v>da.disciplina only Rede.Pluvial and Urbana.Redes</v>
      </c>
      <c r="L78" s="7" t="str">
        <f t="shared" si="9"/>
        <v>Trata-se de: Elemento</v>
      </c>
      <c r="M78" s="7" t="str">
        <f t="shared" si="13"/>
        <v xml:space="preserve">Disciplina </v>
      </c>
      <c r="N78" s="7" t="str">
        <f t="shared" si="14"/>
        <v xml:space="preserve">Principal </v>
      </c>
      <c r="O78" s="7" t="str">
        <f t="shared" si="15"/>
        <v xml:space="preserve">Urbana Redes </v>
      </c>
      <c r="P78" s="7" t="str">
        <f t="shared" si="10"/>
        <v>Trata-se de: Elemento Disciplina  Principal  Urbana Redes  Rede Pluvial. --- Consultar a Norma 6492-2021 na Seção 5</v>
      </c>
      <c r="Q78" s="7" t="str">
        <f t="shared" si="11"/>
        <v>Consultar a Norma 6492-2021 na Seção 5</v>
      </c>
      <c r="R78" s="21" t="s">
        <v>592</v>
      </c>
      <c r="S78" s="22">
        <v>5</v>
      </c>
      <c r="T78" s="10" t="str">
        <f t="shared" si="12"/>
        <v>key_78</v>
      </c>
    </row>
    <row r="79" spans="1:20" ht="7.8" customHeight="1" x14ac:dyDescent="0.3">
      <c r="A79" s="13">
        <v>79</v>
      </c>
      <c r="B79" s="9" t="s">
        <v>1434</v>
      </c>
      <c r="C79" s="9" t="s">
        <v>1153</v>
      </c>
      <c r="D79" s="9" t="s">
        <v>565</v>
      </c>
      <c r="E79" s="9" t="s">
        <v>1353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 t="shared" si="16"/>
        <v>da.disciplina only Rede.Esgoto and Urbana.Redes</v>
      </c>
      <c r="L79" s="7" t="str">
        <f t="shared" si="9"/>
        <v>Trata-se de: Elemento</v>
      </c>
      <c r="M79" s="7" t="str">
        <f t="shared" si="13"/>
        <v xml:space="preserve">Disciplina </v>
      </c>
      <c r="N79" s="7" t="str">
        <f t="shared" si="14"/>
        <v xml:space="preserve">Principal </v>
      </c>
      <c r="O79" s="7" t="str">
        <f t="shared" si="15"/>
        <v xml:space="preserve">Urbana Redes </v>
      </c>
      <c r="P79" s="7" t="str">
        <f t="shared" si="10"/>
        <v>Trata-se de: Elemento Disciplina  Principal  Urbana Redes  Rede Esgoto. --- Consultar a Norma 6492-2021 na Seção 5</v>
      </c>
      <c r="Q79" s="7" t="str">
        <f t="shared" si="11"/>
        <v>Consultar a Norma 6492-2021 na Seção 5</v>
      </c>
      <c r="R79" s="21" t="s">
        <v>592</v>
      </c>
      <c r="S79" s="22">
        <v>5</v>
      </c>
      <c r="T79" s="10" t="str">
        <f t="shared" si="12"/>
        <v>key_79</v>
      </c>
    </row>
    <row r="80" spans="1:20" ht="7.8" customHeight="1" x14ac:dyDescent="0.3">
      <c r="A80" s="13">
        <v>80</v>
      </c>
      <c r="B80" s="9" t="s">
        <v>1434</v>
      </c>
      <c r="C80" s="9" t="s">
        <v>1153</v>
      </c>
      <c r="D80" s="9" t="s">
        <v>565</v>
      </c>
      <c r="E80" s="9" t="s">
        <v>1353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 t="shared" si="16"/>
        <v>da.disciplina only Rede.Alta.Tensão and Urbana.Redes</v>
      </c>
      <c r="L80" s="7" t="str">
        <f t="shared" si="9"/>
        <v>Trata-se de: Elemento</v>
      </c>
      <c r="M80" s="7" t="str">
        <f t="shared" si="13"/>
        <v xml:space="preserve">Disciplina </v>
      </c>
      <c r="N80" s="7" t="str">
        <f t="shared" si="14"/>
        <v xml:space="preserve">Principal </v>
      </c>
      <c r="O80" s="7" t="str">
        <f t="shared" si="15"/>
        <v xml:space="preserve">Urbana Redes </v>
      </c>
      <c r="P80" s="7" t="str">
        <f t="shared" si="10"/>
        <v>Trata-se de: Elemento Disciplina  Principal  Urbana Redes  Rede Alta Tensão. --- Consultar a Norma 6492-2021 na Seção 5</v>
      </c>
      <c r="Q80" s="7" t="str">
        <f t="shared" si="11"/>
        <v>Consultar a Norma 6492-2021 na Seção 5</v>
      </c>
      <c r="R80" s="21" t="s">
        <v>592</v>
      </c>
      <c r="S80" s="22">
        <v>5</v>
      </c>
      <c r="T80" s="10" t="str">
        <f t="shared" si="12"/>
        <v>key_80</v>
      </c>
    </row>
    <row r="81" spans="1:20" ht="7.8" customHeight="1" x14ac:dyDescent="0.3">
      <c r="A81" s="13">
        <v>81</v>
      </c>
      <c r="B81" s="9" t="s">
        <v>1434</v>
      </c>
      <c r="C81" s="9" t="s">
        <v>1153</v>
      </c>
      <c r="D81" s="9" t="s">
        <v>565</v>
      </c>
      <c r="E81" s="9" t="s">
        <v>1353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 t="shared" si="16"/>
        <v>da.disciplina only Rede.Média.Tensão and Urbana.Redes</v>
      </c>
      <c r="L81" s="7" t="str">
        <f t="shared" si="9"/>
        <v>Trata-se de: Elemento</v>
      </c>
      <c r="M81" s="7" t="str">
        <f t="shared" si="13"/>
        <v xml:space="preserve">Disciplina </v>
      </c>
      <c r="N81" s="7" t="str">
        <f t="shared" si="14"/>
        <v xml:space="preserve">Principal </v>
      </c>
      <c r="O81" s="7" t="str">
        <f t="shared" si="15"/>
        <v xml:space="preserve">Urbana Redes </v>
      </c>
      <c r="P81" s="7" t="str">
        <f t="shared" si="10"/>
        <v>Trata-se de: Elemento Disciplina  Principal  Urbana Redes  Rede Média Tensão. --- Consultar a Norma 6492-2021 na Seção 5</v>
      </c>
      <c r="Q81" s="7" t="str">
        <f t="shared" si="11"/>
        <v>Consultar a Norma 6492-2021 na Seção 5</v>
      </c>
      <c r="R81" s="21" t="s">
        <v>592</v>
      </c>
      <c r="S81" s="22">
        <v>5</v>
      </c>
      <c r="T81" s="10" t="str">
        <f t="shared" si="12"/>
        <v>key_81</v>
      </c>
    </row>
    <row r="82" spans="1:20" ht="7.8" customHeight="1" x14ac:dyDescent="0.3">
      <c r="A82" s="13">
        <v>82</v>
      </c>
      <c r="B82" s="9" t="s">
        <v>1434</v>
      </c>
      <c r="C82" s="9" t="s">
        <v>1153</v>
      </c>
      <c r="D82" s="9" t="s">
        <v>565</v>
      </c>
      <c r="E82" s="9" t="s">
        <v>1353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 t="shared" si="16"/>
        <v>da.disciplina only Rede.Baixa.Tensão and Urbana.Redes</v>
      </c>
      <c r="L82" s="7" t="str">
        <f t="shared" si="9"/>
        <v>Trata-se de: Elemento</v>
      </c>
      <c r="M82" s="7" t="str">
        <f t="shared" si="13"/>
        <v xml:space="preserve">Disciplina </v>
      </c>
      <c r="N82" s="7" t="str">
        <f t="shared" si="14"/>
        <v xml:space="preserve">Principal </v>
      </c>
      <c r="O82" s="7" t="str">
        <f t="shared" si="15"/>
        <v xml:space="preserve">Urbana Redes </v>
      </c>
      <c r="P82" s="7" t="str">
        <f t="shared" si="10"/>
        <v>Trata-se de: Elemento Disciplina  Principal  Urbana Redes  Rede Baixa Tensão. --- Consultar a Norma 6492-2021 na Seção 5</v>
      </c>
      <c r="Q82" s="7" t="str">
        <f t="shared" si="11"/>
        <v>Consultar a Norma 6492-2021 na Seção 5</v>
      </c>
      <c r="R82" s="21" t="s">
        <v>592</v>
      </c>
      <c r="S82" s="22">
        <v>5</v>
      </c>
      <c r="T82" s="10" t="str">
        <f t="shared" si="12"/>
        <v>key_82</v>
      </c>
    </row>
    <row r="83" spans="1:20" ht="7.8" customHeight="1" x14ac:dyDescent="0.3">
      <c r="A83" s="13">
        <v>83</v>
      </c>
      <c r="B83" s="9" t="s">
        <v>1434</v>
      </c>
      <c r="C83" s="9" t="s">
        <v>1153</v>
      </c>
      <c r="D83" s="9" t="s">
        <v>565</v>
      </c>
      <c r="E83" s="9" t="s">
        <v>1353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 t="shared" si="16"/>
        <v>da.disciplina only Rede.Dados and Urbana.Redes</v>
      </c>
      <c r="L83" s="7" t="str">
        <f t="shared" si="9"/>
        <v>Trata-se de: Elemento</v>
      </c>
      <c r="M83" s="7" t="str">
        <f t="shared" si="13"/>
        <v xml:space="preserve">Disciplina </v>
      </c>
      <c r="N83" s="7" t="str">
        <f t="shared" si="14"/>
        <v xml:space="preserve">Principal </v>
      </c>
      <c r="O83" s="7" t="str">
        <f t="shared" si="15"/>
        <v xml:space="preserve">Urbana Redes </v>
      </c>
      <c r="P83" s="7" t="str">
        <f t="shared" si="10"/>
        <v>Trata-se de: Elemento Disciplina  Principal  Urbana Redes  Rede Dados. --- Consultar a Norma 6492-2021 na Seção 5</v>
      </c>
      <c r="Q83" s="7" t="str">
        <f t="shared" si="11"/>
        <v>Consultar a Norma 6492-2021 na Seção 5</v>
      </c>
      <c r="R83" s="21" t="s">
        <v>592</v>
      </c>
      <c r="S83" s="22">
        <v>5</v>
      </c>
      <c r="T83" s="10" t="str">
        <f t="shared" si="12"/>
        <v>key_83</v>
      </c>
    </row>
    <row r="84" spans="1:20" ht="7.8" customHeight="1" x14ac:dyDescent="0.3">
      <c r="A84" s="13">
        <v>84</v>
      </c>
      <c r="B84" s="9" t="s">
        <v>1434</v>
      </c>
      <c r="C84" s="9" t="s">
        <v>1153</v>
      </c>
      <c r="D84" s="9" t="s">
        <v>565</v>
      </c>
      <c r="E84" s="9" t="s">
        <v>1353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 t="shared" si="16"/>
        <v>da.disciplina only Rede.Telefonia and Urbana.Redes</v>
      </c>
      <c r="L84" s="7" t="str">
        <f t="shared" si="9"/>
        <v>Trata-se de: Elemento</v>
      </c>
      <c r="M84" s="7" t="str">
        <f t="shared" si="13"/>
        <v xml:space="preserve">Disciplina </v>
      </c>
      <c r="N84" s="7" t="str">
        <f t="shared" si="14"/>
        <v xml:space="preserve">Principal </v>
      </c>
      <c r="O84" s="7" t="str">
        <f t="shared" si="15"/>
        <v xml:space="preserve">Urbana Redes </v>
      </c>
      <c r="P84" s="7" t="str">
        <f t="shared" si="10"/>
        <v>Trata-se de: Elemento Disciplina  Principal  Urbana Redes  Rede Telefonia. --- Consultar a Norma 6492-2021 na Seção 5</v>
      </c>
      <c r="Q84" s="7" t="str">
        <f t="shared" si="11"/>
        <v>Consultar a Norma 6492-2021 na Seção 5</v>
      </c>
      <c r="R84" s="21" t="s">
        <v>592</v>
      </c>
      <c r="S84" s="22">
        <v>5</v>
      </c>
      <c r="T84" s="10" t="str">
        <f t="shared" si="12"/>
        <v>key_84</v>
      </c>
    </row>
    <row r="85" spans="1:20" ht="7.8" customHeight="1" x14ac:dyDescent="0.3">
      <c r="A85" s="13">
        <v>85</v>
      </c>
      <c r="B85" s="9" t="s">
        <v>1434</v>
      </c>
      <c r="C85" s="9" t="s">
        <v>1153</v>
      </c>
      <c r="D85" s="9" t="s">
        <v>566</v>
      </c>
      <c r="E85" s="25" t="s">
        <v>614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 t="shared" si="16"/>
        <v>da.disciplina only Superestrutura and Especializada</v>
      </c>
      <c r="L85" s="7" t="str">
        <f t="shared" si="9"/>
        <v>Trata-se de: Elemento</v>
      </c>
      <c r="M85" s="7" t="str">
        <f t="shared" si="13"/>
        <v xml:space="preserve">Disciplina </v>
      </c>
      <c r="N85" s="7" t="str">
        <f t="shared" si="14"/>
        <v xml:space="preserve">Complementar </v>
      </c>
      <c r="O85" s="7" t="str">
        <f t="shared" si="15"/>
        <v xml:space="preserve">Especializada </v>
      </c>
      <c r="P85" s="7" t="str">
        <f t="shared" si="10"/>
        <v>Trata-se de: Elemento Disciplina  Complementar  Especializada  Superestrutura. --- Consultar a Norma 6492-2021 na Seção 5</v>
      </c>
      <c r="Q85" s="7" t="str">
        <f t="shared" si="11"/>
        <v>Consultar a Norma 6492-2021 na Seção 5</v>
      </c>
      <c r="R85" s="21" t="s">
        <v>592</v>
      </c>
      <c r="S85" s="22">
        <v>5</v>
      </c>
      <c r="T85" s="10" t="str">
        <f t="shared" si="12"/>
        <v>key_85</v>
      </c>
    </row>
    <row r="86" spans="1:20" ht="7.8" customHeight="1" x14ac:dyDescent="0.3">
      <c r="A86" s="13">
        <v>86</v>
      </c>
      <c r="B86" s="9" t="s">
        <v>1434</v>
      </c>
      <c r="C86" s="9" t="s">
        <v>1153</v>
      </c>
      <c r="D86" s="9" t="s">
        <v>566</v>
      </c>
      <c r="E86" s="25" t="s">
        <v>614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 t="shared" si="16"/>
        <v>da.disciplina only Infraestrutura and Especializada</v>
      </c>
      <c r="L86" s="7" t="str">
        <f t="shared" si="9"/>
        <v>Trata-se de: Elemento</v>
      </c>
      <c r="M86" s="7" t="str">
        <f t="shared" si="13"/>
        <v xml:space="preserve">Disciplina </v>
      </c>
      <c r="N86" s="7" t="str">
        <f t="shared" si="14"/>
        <v xml:space="preserve">Complementar </v>
      </c>
      <c r="O86" s="7" t="str">
        <f t="shared" si="15"/>
        <v xml:space="preserve">Especializada </v>
      </c>
      <c r="P86" s="7" t="str">
        <f t="shared" si="10"/>
        <v>Trata-se de: Elemento Disciplina  Complementar  Especializada  Infraestrutura. --- Consultar a Norma 6492-2021 na Seção 5</v>
      </c>
      <c r="Q86" s="7" t="str">
        <f t="shared" si="11"/>
        <v>Consultar a Norma 6492-2021 na Seção 5</v>
      </c>
      <c r="R86" s="21" t="s">
        <v>592</v>
      </c>
      <c r="S86" s="22">
        <v>5</v>
      </c>
      <c r="T86" s="10" t="str">
        <f t="shared" si="12"/>
        <v>key_86</v>
      </c>
    </row>
    <row r="87" spans="1:20" ht="7.8" customHeight="1" x14ac:dyDescent="0.3">
      <c r="A87" s="13">
        <v>87</v>
      </c>
      <c r="B87" s="9" t="s">
        <v>1434</v>
      </c>
      <c r="C87" s="9" t="s">
        <v>1153</v>
      </c>
      <c r="D87" s="9" t="s">
        <v>566</v>
      </c>
      <c r="E87" s="25" t="s">
        <v>614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 t="shared" si="16"/>
        <v>da.disciplina only Ambiental and Especializada</v>
      </c>
      <c r="L87" s="7" t="str">
        <f t="shared" si="9"/>
        <v>Trata-se de: Elemento</v>
      </c>
      <c r="M87" s="7" t="str">
        <f t="shared" si="13"/>
        <v xml:space="preserve">Disciplina </v>
      </c>
      <c r="N87" s="7" t="str">
        <f t="shared" si="14"/>
        <v xml:space="preserve">Complementar </v>
      </c>
      <c r="O87" s="7" t="str">
        <f t="shared" si="15"/>
        <v xml:space="preserve">Especializada </v>
      </c>
      <c r="P87" s="7" t="str">
        <f t="shared" si="10"/>
        <v>Trata-se de: Elemento Disciplina  Complementar  Especializada  Ambiental. --- Consultar a Norma 6492-2021 na Seção 5</v>
      </c>
      <c r="Q87" s="7" t="str">
        <f t="shared" si="11"/>
        <v>Consultar a Norma 6492-2021 na Seção 5</v>
      </c>
      <c r="R87" s="21" t="s">
        <v>592</v>
      </c>
      <c r="S87" s="22">
        <v>5</v>
      </c>
      <c r="T87" s="10" t="str">
        <f t="shared" si="12"/>
        <v>key_87</v>
      </c>
    </row>
    <row r="88" spans="1:20" ht="7.8" customHeight="1" x14ac:dyDescent="0.3">
      <c r="A88" s="13">
        <v>88</v>
      </c>
      <c r="B88" s="9" t="s">
        <v>1434</v>
      </c>
      <c r="C88" s="9" t="s">
        <v>1232</v>
      </c>
      <c r="D88" s="9" t="s">
        <v>590</v>
      </c>
      <c r="E88" s="9" t="s">
        <v>1433</v>
      </c>
      <c r="F88" s="9" t="s">
        <v>615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 t="shared" ref="K88:K95" si="17">_xlfn.CONCAT("tem.papel only ",F88," and Desenho")</f>
        <v>tem.papel only Sulfite and Desenho</v>
      </c>
      <c r="L88" s="7" t="str">
        <f t="shared" si="9"/>
        <v>Trata-se de: Elemento</v>
      </c>
      <c r="M88" s="7" t="str">
        <f t="shared" si="13"/>
        <v xml:space="preserve">Folha </v>
      </c>
      <c r="N88" s="7" t="str">
        <f t="shared" si="14"/>
        <v xml:space="preserve">Em Papel </v>
      </c>
      <c r="O88" s="7" t="str">
        <f t="shared" si="15"/>
        <v xml:space="preserve">Qualidade </v>
      </c>
      <c r="P88" s="7" t="str">
        <f t="shared" si="10"/>
        <v>Trata-se de: Elemento Folha  Em Papel  Qualidade  Sulfite. --- Consultar a Norma 6492-2021 na Seção 4.2</v>
      </c>
      <c r="Q88" s="7" t="str">
        <f t="shared" si="11"/>
        <v>Consultar a Norma 6492-2021 na Seção 4.2</v>
      </c>
      <c r="R88" s="21" t="s">
        <v>592</v>
      </c>
      <c r="S88" s="21" t="s">
        <v>416</v>
      </c>
      <c r="T88" s="10" t="str">
        <f t="shared" si="12"/>
        <v>key_88</v>
      </c>
    </row>
    <row r="89" spans="1:20" ht="7.8" customHeight="1" x14ac:dyDescent="0.3">
      <c r="A89" s="13">
        <v>89</v>
      </c>
      <c r="B89" s="9" t="s">
        <v>1434</v>
      </c>
      <c r="C89" s="9" t="s">
        <v>1232</v>
      </c>
      <c r="D89" s="9" t="s">
        <v>590</v>
      </c>
      <c r="E89" s="9" t="s">
        <v>1433</v>
      </c>
      <c r="F89" s="9" t="s">
        <v>1235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 t="shared" si="17"/>
        <v>tem.papel only Vegetal and Desenho</v>
      </c>
      <c r="L89" s="7" t="str">
        <f t="shared" si="9"/>
        <v>Trata-se de: Elemento</v>
      </c>
      <c r="M89" s="7" t="str">
        <f t="shared" si="13"/>
        <v xml:space="preserve">Folha </v>
      </c>
      <c r="N89" s="7" t="str">
        <f t="shared" si="14"/>
        <v xml:space="preserve">Em Papel </v>
      </c>
      <c r="O89" s="7" t="str">
        <f t="shared" si="15"/>
        <v xml:space="preserve">Qualidade </v>
      </c>
      <c r="P89" s="7" t="str">
        <f t="shared" si="10"/>
        <v>Trata-se de: Elemento Folha  Em Papel  Qualidade  Vegetal. --- Consultar a Norma 6492-2021 na Seção 4.2</v>
      </c>
      <c r="Q89" s="7" t="str">
        <f t="shared" si="11"/>
        <v>Consultar a Norma 6492-2021 na Seção 4.2</v>
      </c>
      <c r="R89" s="21" t="s">
        <v>592</v>
      </c>
      <c r="S89" s="21" t="s">
        <v>416</v>
      </c>
      <c r="T89" s="10" t="str">
        <f t="shared" si="12"/>
        <v>key_89</v>
      </c>
    </row>
    <row r="90" spans="1:20" ht="7.8" customHeight="1" x14ac:dyDescent="0.3">
      <c r="A90" s="13">
        <v>90</v>
      </c>
      <c r="B90" s="9" t="s">
        <v>1434</v>
      </c>
      <c r="C90" s="9" t="s">
        <v>1232</v>
      </c>
      <c r="D90" s="9" t="s">
        <v>590</v>
      </c>
      <c r="E90" s="9" t="s">
        <v>1433</v>
      </c>
      <c r="F90" s="9" t="s">
        <v>616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 t="shared" si="17"/>
        <v>tem.papel only Glossy and Desenho</v>
      </c>
      <c r="L90" s="7" t="str">
        <f t="shared" si="9"/>
        <v>Trata-se de: Elemento</v>
      </c>
      <c r="M90" s="7" t="str">
        <f t="shared" si="13"/>
        <v xml:space="preserve">Folha </v>
      </c>
      <c r="N90" s="7" t="str">
        <f t="shared" si="14"/>
        <v xml:space="preserve">Em Papel </v>
      </c>
      <c r="O90" s="7" t="str">
        <f t="shared" si="15"/>
        <v xml:space="preserve">Qualidade </v>
      </c>
      <c r="P90" s="7" t="str">
        <f t="shared" si="10"/>
        <v>Trata-se de: Elemento Folha  Em Papel  Qualidade  Glossy. --- Consultar a Norma 6492-2021 na Seção 4.2</v>
      </c>
      <c r="Q90" s="7" t="str">
        <f t="shared" si="11"/>
        <v>Consultar a Norma 6492-2021 na Seção 4.2</v>
      </c>
      <c r="R90" s="21" t="s">
        <v>592</v>
      </c>
      <c r="S90" s="21" t="s">
        <v>416</v>
      </c>
      <c r="T90" s="10" t="str">
        <f t="shared" si="12"/>
        <v>key_90</v>
      </c>
    </row>
    <row r="91" spans="1:20" ht="7.8" customHeight="1" x14ac:dyDescent="0.3">
      <c r="A91" s="13">
        <v>91</v>
      </c>
      <c r="B91" s="9" t="s">
        <v>1434</v>
      </c>
      <c r="C91" s="9" t="s">
        <v>1232</v>
      </c>
      <c r="D91" s="9" t="s">
        <v>1236</v>
      </c>
      <c r="E91" s="9" t="s">
        <v>1237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 t="shared" si="17"/>
        <v>tem.papel only 075.gr and Desenho</v>
      </c>
      <c r="L91" s="7" t="str">
        <f t="shared" si="9"/>
        <v>Trata-se de: Elemento</v>
      </c>
      <c r="M91" s="7" t="str">
        <f t="shared" si="13"/>
        <v xml:space="preserve">Folha </v>
      </c>
      <c r="N91" s="7" t="str">
        <f t="shared" si="14"/>
        <v xml:space="preserve">Em Gramatura </v>
      </c>
      <c r="O91" s="7" t="str">
        <f t="shared" si="15"/>
        <v xml:space="preserve">Gramatura </v>
      </c>
      <c r="P91" s="7" t="str">
        <f t="shared" si="10"/>
        <v>Trata-se de: Elemento Folha  Em Gramatura  Gramatura  075 gr. --- Consultar a Norma 6492-2021 na Seção 4.2</v>
      </c>
      <c r="Q91" s="7" t="str">
        <f t="shared" si="11"/>
        <v>Consultar a Norma 6492-2021 na Seção 4.2</v>
      </c>
      <c r="R91" s="21" t="s">
        <v>592</v>
      </c>
      <c r="S91" s="21" t="s">
        <v>416</v>
      </c>
      <c r="T91" s="10" t="str">
        <f t="shared" si="12"/>
        <v>key_91</v>
      </c>
    </row>
    <row r="92" spans="1:20" ht="7.8" customHeight="1" x14ac:dyDescent="0.3">
      <c r="A92" s="13">
        <v>92</v>
      </c>
      <c r="B92" s="9" t="s">
        <v>1434</v>
      </c>
      <c r="C92" s="9" t="s">
        <v>1232</v>
      </c>
      <c r="D92" s="9" t="s">
        <v>1236</v>
      </c>
      <c r="E92" s="9" t="s">
        <v>1237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 t="shared" si="17"/>
        <v>tem.papel only 090.gr and Desenho</v>
      </c>
      <c r="L92" s="7" t="str">
        <f t="shared" si="9"/>
        <v>Trata-se de: Elemento</v>
      </c>
      <c r="M92" s="7" t="str">
        <f t="shared" si="13"/>
        <v xml:space="preserve">Folha </v>
      </c>
      <c r="N92" s="7" t="str">
        <f t="shared" si="14"/>
        <v xml:space="preserve">Em Gramatura </v>
      </c>
      <c r="O92" s="7" t="str">
        <f t="shared" si="15"/>
        <v xml:space="preserve">Gramatura </v>
      </c>
      <c r="P92" s="7" t="str">
        <f t="shared" si="10"/>
        <v>Trata-se de: Elemento Folha  Em Gramatura  Gramatura  090 gr. --- Consultar a Norma 6492-2021 na Seção 4.2</v>
      </c>
      <c r="Q92" s="7" t="str">
        <f t="shared" si="11"/>
        <v>Consultar a Norma 6492-2021 na Seção 4.2</v>
      </c>
      <c r="R92" s="21" t="s">
        <v>592</v>
      </c>
      <c r="S92" s="21" t="s">
        <v>416</v>
      </c>
      <c r="T92" s="10" t="str">
        <f t="shared" si="12"/>
        <v>key_92</v>
      </c>
    </row>
    <row r="93" spans="1:20" ht="7.8" customHeight="1" x14ac:dyDescent="0.3">
      <c r="A93" s="13">
        <v>93</v>
      </c>
      <c r="B93" s="9" t="s">
        <v>1434</v>
      </c>
      <c r="C93" s="9" t="s">
        <v>1232</v>
      </c>
      <c r="D93" s="9" t="s">
        <v>1236</v>
      </c>
      <c r="E93" s="9" t="s">
        <v>1237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 t="shared" si="17"/>
        <v>tem.papel only 120.gr and Desenho</v>
      </c>
      <c r="L93" s="7" t="str">
        <f t="shared" si="9"/>
        <v>Trata-se de: Elemento</v>
      </c>
      <c r="M93" s="7" t="str">
        <f t="shared" si="13"/>
        <v xml:space="preserve">Folha </v>
      </c>
      <c r="N93" s="7" t="str">
        <f t="shared" si="14"/>
        <v xml:space="preserve">Em Gramatura </v>
      </c>
      <c r="O93" s="7" t="str">
        <f t="shared" si="15"/>
        <v xml:space="preserve">Gramatura </v>
      </c>
      <c r="P93" s="7" t="str">
        <f t="shared" si="10"/>
        <v>Trata-se de: Elemento Folha  Em Gramatura  Gramatura  120 gr. --- Consultar a Norma 6492-2021 na Seção 4.2</v>
      </c>
      <c r="Q93" s="7" t="str">
        <f t="shared" si="11"/>
        <v>Consultar a Norma 6492-2021 na Seção 4.2</v>
      </c>
      <c r="R93" s="21" t="s">
        <v>592</v>
      </c>
      <c r="S93" s="21" t="s">
        <v>416</v>
      </c>
      <c r="T93" s="10" t="str">
        <f t="shared" si="12"/>
        <v>key_93</v>
      </c>
    </row>
    <row r="94" spans="1:20" ht="7.8" customHeight="1" x14ac:dyDescent="0.3">
      <c r="A94" s="13">
        <v>94</v>
      </c>
      <c r="B94" s="9" t="s">
        <v>1434</v>
      </c>
      <c r="C94" s="9" t="s">
        <v>1232</v>
      </c>
      <c r="D94" s="9" t="s">
        <v>1236</v>
      </c>
      <c r="E94" s="9" t="s">
        <v>1237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 t="shared" si="17"/>
        <v>tem.papel only 180.gr and Desenho</v>
      </c>
      <c r="L94" s="7" t="str">
        <f t="shared" si="9"/>
        <v>Trata-se de: Elemento</v>
      </c>
      <c r="M94" s="7" t="str">
        <f t="shared" si="13"/>
        <v xml:space="preserve">Folha </v>
      </c>
      <c r="N94" s="7" t="str">
        <f t="shared" si="14"/>
        <v xml:space="preserve">Em Gramatura </v>
      </c>
      <c r="O94" s="7" t="str">
        <f t="shared" si="15"/>
        <v xml:space="preserve">Gramatura </v>
      </c>
      <c r="P94" s="7" t="str">
        <f t="shared" si="10"/>
        <v>Trata-se de: Elemento Folha  Em Gramatura  Gramatura  180 gr. --- Consultar a Norma 6492-2021 na Seção 4.2</v>
      </c>
      <c r="Q94" s="7" t="str">
        <f t="shared" si="11"/>
        <v>Consultar a Norma 6492-2021 na Seção 4.2</v>
      </c>
      <c r="R94" s="21" t="s">
        <v>592</v>
      </c>
      <c r="S94" s="21" t="s">
        <v>416</v>
      </c>
      <c r="T94" s="10" t="str">
        <f t="shared" si="12"/>
        <v>key_94</v>
      </c>
    </row>
    <row r="95" spans="1:20" ht="7.8" customHeight="1" x14ac:dyDescent="0.3">
      <c r="A95" s="13">
        <v>95</v>
      </c>
      <c r="B95" s="9" t="s">
        <v>1434</v>
      </c>
      <c r="C95" s="9" t="s">
        <v>1232</v>
      </c>
      <c r="D95" s="9" t="s">
        <v>1236</v>
      </c>
      <c r="E95" s="9" t="s">
        <v>1237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 t="shared" si="17"/>
        <v>tem.papel only 200.gr and Desenho</v>
      </c>
      <c r="L95" s="7" t="str">
        <f t="shared" si="9"/>
        <v>Trata-se de: Elemento</v>
      </c>
      <c r="M95" s="7" t="str">
        <f t="shared" si="13"/>
        <v xml:space="preserve">Folha </v>
      </c>
      <c r="N95" s="7" t="str">
        <f t="shared" si="14"/>
        <v xml:space="preserve">Em Gramatura </v>
      </c>
      <c r="O95" s="7" t="str">
        <f t="shared" si="15"/>
        <v xml:space="preserve">Gramatura </v>
      </c>
      <c r="P95" s="7" t="str">
        <f t="shared" si="10"/>
        <v>Trata-se de: Elemento Folha  Em Gramatura  Gramatura  200 gr. --- Consultar a Norma 6492-2021 na Seção 4.2</v>
      </c>
      <c r="Q95" s="7" t="str">
        <f t="shared" si="11"/>
        <v>Consultar a Norma 6492-2021 na Seção 4.2</v>
      </c>
      <c r="R95" s="21" t="s">
        <v>592</v>
      </c>
      <c r="S95" s="21" t="s">
        <v>416</v>
      </c>
      <c r="T95" s="10" t="str">
        <f t="shared" si="12"/>
        <v>key_95</v>
      </c>
    </row>
    <row r="96" spans="1:20" ht="7.8" customHeight="1" x14ac:dyDescent="0.3">
      <c r="A96" s="13">
        <v>96</v>
      </c>
      <c r="B96" s="9" t="s">
        <v>1434</v>
      </c>
      <c r="C96" s="9" t="s">
        <v>1232</v>
      </c>
      <c r="D96" s="9" t="s">
        <v>953</v>
      </c>
      <c r="E96" s="9" t="s">
        <v>617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 t="shared" ref="K96:K101" si="18">_xlfn.CONCAT("tem.formato only ",F96, " and Desenho")</f>
        <v>tem.formato only A0 and Desenho</v>
      </c>
      <c r="L96" s="7" t="str">
        <f t="shared" si="9"/>
        <v>Trata-se de: Elemento</v>
      </c>
      <c r="M96" s="7" t="str">
        <f t="shared" si="13"/>
        <v xml:space="preserve">Folha </v>
      </c>
      <c r="N96" s="7" t="str">
        <f t="shared" si="14"/>
        <v xml:space="preserve">Em Formato </v>
      </c>
      <c r="O96" s="7" t="str">
        <f t="shared" si="15"/>
        <v xml:space="preserve">Série ISO A </v>
      </c>
      <c r="P96" s="7" t="str">
        <f t="shared" si="10"/>
        <v>Trata-se de: Elemento Folha  Em Formato  Série ISO A  A0. --- Consultar a Norma 6492-2021 na Seção 4.3</v>
      </c>
      <c r="Q96" s="7" t="str">
        <f t="shared" si="11"/>
        <v>Consultar a Norma 6492-2021 na Seção 4.3</v>
      </c>
      <c r="R96" s="21" t="s">
        <v>592</v>
      </c>
      <c r="S96" s="21" t="s">
        <v>417</v>
      </c>
      <c r="T96" s="10" t="str">
        <f t="shared" si="12"/>
        <v>key_96</v>
      </c>
    </row>
    <row r="97" spans="1:20" ht="7.8" customHeight="1" x14ac:dyDescent="0.3">
      <c r="A97" s="13">
        <v>97</v>
      </c>
      <c r="B97" s="9" t="s">
        <v>1434</v>
      </c>
      <c r="C97" s="9" t="s">
        <v>1232</v>
      </c>
      <c r="D97" s="9" t="s">
        <v>953</v>
      </c>
      <c r="E97" s="9" t="s">
        <v>617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 t="shared" si="18"/>
        <v>tem.formato only A1 and Desenho</v>
      </c>
      <c r="L97" s="7" t="str">
        <f t="shared" si="9"/>
        <v>Trata-se de: Elemento</v>
      </c>
      <c r="M97" s="7" t="str">
        <f t="shared" si="13"/>
        <v xml:space="preserve">Folha </v>
      </c>
      <c r="N97" s="7" t="str">
        <f t="shared" si="14"/>
        <v xml:space="preserve">Em Formato </v>
      </c>
      <c r="O97" s="7" t="str">
        <f t="shared" si="15"/>
        <v xml:space="preserve">Série ISO A </v>
      </c>
      <c r="P97" s="7" t="str">
        <f t="shared" si="10"/>
        <v>Trata-se de: Elemento Folha  Em Formato  Série ISO A  A1. --- Consultar a Norma 6492-2021 na Seção 4.3</v>
      </c>
      <c r="Q97" s="7" t="str">
        <f t="shared" si="11"/>
        <v>Consultar a Norma 6492-2021 na Seção 4.3</v>
      </c>
      <c r="R97" s="21" t="s">
        <v>592</v>
      </c>
      <c r="S97" s="21" t="s">
        <v>417</v>
      </c>
      <c r="T97" s="10" t="str">
        <f t="shared" si="12"/>
        <v>key_97</v>
      </c>
    </row>
    <row r="98" spans="1:20" ht="7.8" customHeight="1" x14ac:dyDescent="0.3">
      <c r="A98" s="13">
        <v>98</v>
      </c>
      <c r="B98" s="9" t="s">
        <v>1434</v>
      </c>
      <c r="C98" s="9" t="s">
        <v>1232</v>
      </c>
      <c r="D98" s="9" t="s">
        <v>953</v>
      </c>
      <c r="E98" s="9" t="s">
        <v>617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 t="shared" si="18"/>
        <v>tem.formato only A2 and Desenho</v>
      </c>
      <c r="L98" s="7" t="str">
        <f t="shared" si="9"/>
        <v>Trata-se de: Elemento</v>
      </c>
      <c r="M98" s="7" t="str">
        <f t="shared" si="13"/>
        <v xml:space="preserve">Folha </v>
      </c>
      <c r="N98" s="7" t="str">
        <f t="shared" si="14"/>
        <v xml:space="preserve">Em Formato </v>
      </c>
      <c r="O98" s="7" t="str">
        <f t="shared" si="15"/>
        <v xml:space="preserve">Série ISO A </v>
      </c>
      <c r="P98" s="7" t="str">
        <f t="shared" si="10"/>
        <v>Trata-se de: Elemento Folha  Em Formato  Série ISO A  A2. --- Consultar a Norma 6492-2021 na Seção 4.3</v>
      </c>
      <c r="Q98" s="7" t="str">
        <f t="shared" ref="Q98:Q102" si="19">_xlfn.CONCAT("Consultar a Norma ",R98," na Seção ",S98)</f>
        <v>Consultar a Norma 6492-2021 na Seção 4.3</v>
      </c>
      <c r="R98" s="21" t="s">
        <v>592</v>
      </c>
      <c r="S98" s="21" t="s">
        <v>417</v>
      </c>
      <c r="T98" s="10" t="str">
        <f t="shared" si="12"/>
        <v>key_98</v>
      </c>
    </row>
    <row r="99" spans="1:20" ht="7.8" customHeight="1" x14ac:dyDescent="0.3">
      <c r="A99" s="13">
        <v>99</v>
      </c>
      <c r="B99" s="9" t="s">
        <v>1434</v>
      </c>
      <c r="C99" s="9" t="s">
        <v>1232</v>
      </c>
      <c r="D99" s="9" t="s">
        <v>953</v>
      </c>
      <c r="E99" s="9" t="s">
        <v>617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 t="shared" si="18"/>
        <v>tem.formato only A3 and Desenho</v>
      </c>
      <c r="L99" s="7" t="str">
        <f t="shared" si="9"/>
        <v>Trata-se de: Elemento</v>
      </c>
      <c r="M99" s="7" t="str">
        <f t="shared" si="13"/>
        <v xml:space="preserve">Folha </v>
      </c>
      <c r="N99" s="7" t="str">
        <f t="shared" si="14"/>
        <v xml:space="preserve">Em Formato </v>
      </c>
      <c r="O99" s="7" t="str">
        <f t="shared" si="15"/>
        <v xml:space="preserve">Série ISO A </v>
      </c>
      <c r="P99" s="7" t="str">
        <f t="shared" si="10"/>
        <v>Trata-se de: Elemento Folha  Em Formato  Série ISO A  A3. --- Consultar a Norma 6492-2021 na Seção 4.3</v>
      </c>
      <c r="Q99" s="7" t="str">
        <f t="shared" si="19"/>
        <v>Consultar a Norma 6492-2021 na Seção 4.3</v>
      </c>
      <c r="R99" s="21" t="s">
        <v>592</v>
      </c>
      <c r="S99" s="21" t="s">
        <v>417</v>
      </c>
      <c r="T99" s="10" t="str">
        <f t="shared" si="12"/>
        <v>key_99</v>
      </c>
    </row>
    <row r="100" spans="1:20" ht="7.8" customHeight="1" x14ac:dyDescent="0.3">
      <c r="A100" s="13">
        <v>100</v>
      </c>
      <c r="B100" s="9" t="s">
        <v>1434</v>
      </c>
      <c r="C100" s="9" t="s">
        <v>1232</v>
      </c>
      <c r="D100" s="9" t="s">
        <v>953</v>
      </c>
      <c r="E100" s="9" t="s">
        <v>617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 t="shared" si="18"/>
        <v>tem.formato only A4 and Desenho</v>
      </c>
      <c r="L100" s="7" t="str">
        <f t="shared" si="9"/>
        <v>Trata-se de: Elemento</v>
      </c>
      <c r="M100" s="7" t="str">
        <f t="shared" si="13"/>
        <v xml:space="preserve">Folha </v>
      </c>
      <c r="N100" s="7" t="str">
        <f t="shared" si="14"/>
        <v xml:space="preserve">Em Formato </v>
      </c>
      <c r="O100" s="7" t="str">
        <f t="shared" si="15"/>
        <v xml:space="preserve">Série ISO A </v>
      </c>
      <c r="P100" s="7" t="str">
        <f t="shared" si="10"/>
        <v>Trata-se de: Elemento Folha  Em Formato  Série ISO A  A4. --- Consultar a Norma 6492-2021 na Seção 4.3</v>
      </c>
      <c r="Q100" s="7" t="str">
        <f t="shared" si="19"/>
        <v>Consultar a Norma 6492-2021 na Seção 4.3</v>
      </c>
      <c r="R100" s="21" t="s">
        <v>592</v>
      </c>
      <c r="S100" s="21" t="s">
        <v>417</v>
      </c>
      <c r="T100" s="10" t="str">
        <f t="shared" si="12"/>
        <v>key_100</v>
      </c>
    </row>
    <row r="101" spans="1:20" ht="7.8" customHeight="1" x14ac:dyDescent="0.3">
      <c r="A101" s="13">
        <v>101</v>
      </c>
      <c r="B101" s="9" t="s">
        <v>1434</v>
      </c>
      <c r="C101" s="9" t="s">
        <v>1232</v>
      </c>
      <c r="D101" s="9" t="s">
        <v>953</v>
      </c>
      <c r="E101" s="9" t="s">
        <v>617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 t="shared" si="18"/>
        <v>tem.formato only A4.Dobrado and Desenho</v>
      </c>
      <c r="L101" s="7" t="str">
        <f t="shared" si="9"/>
        <v>Trata-se de: Elemento</v>
      </c>
      <c r="M101" s="7" t="str">
        <f t="shared" si="13"/>
        <v xml:space="preserve">Folha </v>
      </c>
      <c r="N101" s="7" t="str">
        <f t="shared" si="14"/>
        <v xml:space="preserve">Em Formato </v>
      </c>
      <c r="O101" s="7" t="str">
        <f t="shared" si="15"/>
        <v xml:space="preserve">Série ISO A </v>
      </c>
      <c r="P101" s="7" t="str">
        <f t="shared" si="10"/>
        <v>Trata-se de: Elemento Folha  Em Formato  Série ISO A  A4 Dobrado. --- Consultar a Norma 6492-2021 na Seção 4.4</v>
      </c>
      <c r="Q101" s="7" t="str">
        <f t="shared" si="19"/>
        <v>Consultar a Norma 6492-2021 na Seção 4.4</v>
      </c>
      <c r="R101" s="21" t="s">
        <v>592</v>
      </c>
      <c r="S101" s="21" t="s">
        <v>418</v>
      </c>
      <c r="T101" s="10" t="str">
        <f t="shared" si="12"/>
        <v>key_101</v>
      </c>
    </row>
    <row r="102" spans="1:20" ht="7.8" customHeight="1" x14ac:dyDescent="0.3">
      <c r="A102" s="13">
        <v>102</v>
      </c>
      <c r="B102" s="9" t="s">
        <v>1434</v>
      </c>
      <c r="C102" s="9" t="s">
        <v>1232</v>
      </c>
      <c r="D102" s="9" t="s">
        <v>1242</v>
      </c>
      <c r="E102" s="9" t="s">
        <v>1241</v>
      </c>
      <c r="F102" s="9" t="s">
        <v>1240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 t="shared" si="9"/>
        <v>Trata-se de: Elemento</v>
      </c>
      <c r="M102" s="7" t="str">
        <f t="shared" si="13"/>
        <v xml:space="preserve">Folha </v>
      </c>
      <c r="N102" s="7" t="str">
        <f t="shared" si="14"/>
        <v xml:space="preserve">Com Margens </v>
      </c>
      <c r="O102" s="7" t="str">
        <f t="shared" si="15"/>
        <v xml:space="preserve">Dimensões </v>
      </c>
      <c r="P102" s="7" t="str">
        <f t="shared" si="10"/>
        <v>Trata-se de: Elemento Folha  Com Margens  Dimensões  Margens. --- Consultar a Norma 6492-2021 na Seção 4.4</v>
      </c>
      <c r="Q102" s="7" t="str">
        <f t="shared" si="19"/>
        <v>Consultar a Norma 6492-2021 na Seção 4.4</v>
      </c>
      <c r="R102" s="21" t="s">
        <v>592</v>
      </c>
      <c r="S102" s="21" t="s">
        <v>418</v>
      </c>
      <c r="T102" s="10" t="str">
        <f t="shared" si="12"/>
        <v>key_102</v>
      </c>
    </row>
    <row r="103" spans="1:20" ht="7.8" customHeight="1" x14ac:dyDescent="0.3">
      <c r="A103" s="13">
        <v>103</v>
      </c>
      <c r="B103" s="9" t="s">
        <v>1434</v>
      </c>
      <c r="C103" s="42" t="s">
        <v>1024</v>
      </c>
      <c r="D103" s="42" t="s">
        <v>1432</v>
      </c>
      <c r="E103" s="42" t="s">
        <v>951</v>
      </c>
      <c r="F103" s="42" t="s">
        <v>954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 t="shared" ref="K103:K116" si="20">_xlfn.CONCAT("na.escala only ",F103)</f>
        <v>na.escala only Escala.2/1</v>
      </c>
      <c r="L103" s="7" t="str">
        <f t="shared" si="9"/>
        <v>Trata-se de: Elemento</v>
      </c>
      <c r="M103" s="7" t="str">
        <f t="shared" si="13"/>
        <v xml:space="preserve">Ajuste </v>
      </c>
      <c r="N103" s="7" t="str">
        <f t="shared" si="14"/>
        <v xml:space="preserve">Escalar </v>
      </c>
      <c r="O103" s="7" t="str">
        <f t="shared" si="15"/>
        <v xml:space="preserve">Numérico </v>
      </c>
      <c r="P103" s="7" t="str">
        <f t="shared" si="10"/>
        <v xml:space="preserve">Trata-se de: Elemento Ajuste  Escalar  Numérico  Escala 2/1. --- Consultar a Norma 6492-2021 no Anexo  A.3.1 </v>
      </c>
      <c r="Q103" s="7" t="str">
        <f t="shared" ref="Q103:Q134" si="21">_xlfn.CONCAT("Consultar a Norma ",R103," no Anexo ",S103)</f>
        <v xml:space="preserve">Consultar a Norma 6492-2021 no Anexo  A.3.1 </v>
      </c>
      <c r="R103" s="21" t="s">
        <v>592</v>
      </c>
      <c r="S103" s="21" t="s">
        <v>1114</v>
      </c>
      <c r="T103" s="10" t="str">
        <f t="shared" si="12"/>
        <v>key_103</v>
      </c>
    </row>
    <row r="104" spans="1:20" ht="7.8" customHeight="1" x14ac:dyDescent="0.3">
      <c r="A104" s="13">
        <v>104</v>
      </c>
      <c r="B104" s="9" t="s">
        <v>1434</v>
      </c>
      <c r="C104" s="42" t="s">
        <v>1024</v>
      </c>
      <c r="D104" s="42" t="s">
        <v>1432</v>
      </c>
      <c r="E104" s="42" t="s">
        <v>951</v>
      </c>
      <c r="F104" s="42" t="s">
        <v>1018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 t="shared" si="20"/>
        <v>na.escala only Escala.1/1</v>
      </c>
      <c r="L104" s="7" t="str">
        <f t="shared" si="9"/>
        <v>Trata-se de: Elemento</v>
      </c>
      <c r="M104" s="7" t="str">
        <f t="shared" si="13"/>
        <v xml:space="preserve">Ajuste </v>
      </c>
      <c r="N104" s="7" t="str">
        <f t="shared" si="14"/>
        <v xml:space="preserve">Escalar </v>
      </c>
      <c r="O104" s="7" t="str">
        <f t="shared" si="15"/>
        <v xml:space="preserve">Numérico </v>
      </c>
      <c r="P104" s="7" t="str">
        <f t="shared" si="10"/>
        <v xml:space="preserve">Trata-se de: Elemento Ajuste  Escalar  Numérico  Escala 1/1. --- Consultar a Norma 6492-2021 no Anexo  A.3.1 </v>
      </c>
      <c r="Q104" s="7" t="str">
        <f t="shared" si="21"/>
        <v xml:space="preserve">Consultar a Norma 6492-2021 no Anexo  A.3.1 </v>
      </c>
      <c r="R104" s="21" t="s">
        <v>592</v>
      </c>
      <c r="S104" s="21" t="s">
        <v>1114</v>
      </c>
      <c r="T104" s="10" t="str">
        <f t="shared" si="12"/>
        <v>key_104</v>
      </c>
    </row>
    <row r="105" spans="1:20" ht="7.8" customHeight="1" x14ac:dyDescent="0.3">
      <c r="A105" s="13">
        <v>105</v>
      </c>
      <c r="B105" s="9" t="s">
        <v>1434</v>
      </c>
      <c r="C105" s="42" t="s">
        <v>1024</v>
      </c>
      <c r="D105" s="42" t="s">
        <v>1432</v>
      </c>
      <c r="E105" s="42" t="s">
        <v>951</v>
      </c>
      <c r="F105" s="42" t="s">
        <v>955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 t="shared" si="20"/>
        <v>na.escala only Escala.1/2</v>
      </c>
      <c r="L105" s="7" t="str">
        <f t="shared" si="9"/>
        <v>Trata-se de: Elemento</v>
      </c>
      <c r="M105" s="7" t="str">
        <f t="shared" si="13"/>
        <v xml:space="preserve">Ajuste </v>
      </c>
      <c r="N105" s="7" t="str">
        <f t="shared" si="14"/>
        <v xml:space="preserve">Escalar </v>
      </c>
      <c r="O105" s="7" t="str">
        <f t="shared" si="15"/>
        <v xml:space="preserve">Numérico </v>
      </c>
      <c r="P105" s="7" t="str">
        <f t="shared" si="10"/>
        <v xml:space="preserve">Trata-se de: Elemento Ajuste  Escalar  Numérico  Escala 1/2. --- Consultar a Norma 6492-2021 no Anexo  A.3.1 </v>
      </c>
      <c r="Q105" s="7" t="str">
        <f t="shared" si="21"/>
        <v xml:space="preserve">Consultar a Norma 6492-2021 no Anexo  A.3.1 </v>
      </c>
      <c r="R105" s="21" t="s">
        <v>592</v>
      </c>
      <c r="S105" s="21" t="s">
        <v>1114</v>
      </c>
      <c r="T105" s="10" t="str">
        <f t="shared" si="12"/>
        <v>key_105</v>
      </c>
    </row>
    <row r="106" spans="1:20" ht="7.8" customHeight="1" x14ac:dyDescent="0.3">
      <c r="A106" s="13">
        <v>106</v>
      </c>
      <c r="B106" s="9" t="s">
        <v>1434</v>
      </c>
      <c r="C106" s="42" t="s">
        <v>1024</v>
      </c>
      <c r="D106" s="42" t="s">
        <v>1432</v>
      </c>
      <c r="E106" s="42" t="s">
        <v>951</v>
      </c>
      <c r="F106" s="42" t="s">
        <v>956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 t="shared" si="20"/>
        <v>na.escala only Escala.1/5</v>
      </c>
      <c r="L106" s="7" t="str">
        <f t="shared" si="9"/>
        <v>Trata-se de: Elemento</v>
      </c>
      <c r="M106" s="7" t="str">
        <f t="shared" si="13"/>
        <v xml:space="preserve">Ajuste </v>
      </c>
      <c r="N106" s="7" t="str">
        <f t="shared" si="14"/>
        <v xml:space="preserve">Escalar </v>
      </c>
      <c r="O106" s="7" t="str">
        <f t="shared" si="15"/>
        <v xml:space="preserve">Numérico </v>
      </c>
      <c r="P106" s="7" t="str">
        <f t="shared" si="10"/>
        <v xml:space="preserve">Trata-se de: Elemento Ajuste  Escalar  Numérico  Escala 1/5. --- Consultar a Norma 6492-2021 no Anexo  A.3.1 </v>
      </c>
      <c r="Q106" s="7" t="str">
        <f t="shared" si="21"/>
        <v xml:space="preserve">Consultar a Norma 6492-2021 no Anexo  A.3.1 </v>
      </c>
      <c r="R106" s="21" t="s">
        <v>592</v>
      </c>
      <c r="S106" s="21" t="s">
        <v>1114</v>
      </c>
      <c r="T106" s="10" t="str">
        <f t="shared" si="12"/>
        <v>key_106</v>
      </c>
    </row>
    <row r="107" spans="1:20" ht="7.8" customHeight="1" x14ac:dyDescent="0.3">
      <c r="A107" s="13">
        <v>107</v>
      </c>
      <c r="B107" s="9" t="s">
        <v>1434</v>
      </c>
      <c r="C107" s="42" t="s">
        <v>1024</v>
      </c>
      <c r="D107" s="42" t="s">
        <v>1432</v>
      </c>
      <c r="E107" s="42" t="s">
        <v>951</v>
      </c>
      <c r="F107" s="42" t="s">
        <v>957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 t="shared" si="20"/>
        <v>na.escala only Escala.1/10</v>
      </c>
      <c r="L107" s="7" t="str">
        <f t="shared" si="9"/>
        <v>Trata-se de: Elemento</v>
      </c>
      <c r="M107" s="7" t="str">
        <f t="shared" si="13"/>
        <v xml:space="preserve">Ajuste </v>
      </c>
      <c r="N107" s="7" t="str">
        <f t="shared" si="14"/>
        <v xml:space="preserve">Escalar </v>
      </c>
      <c r="O107" s="7" t="str">
        <f t="shared" si="15"/>
        <v xml:space="preserve">Numérico </v>
      </c>
      <c r="P107" s="7" t="str">
        <f t="shared" si="10"/>
        <v xml:space="preserve">Trata-se de: Elemento Ajuste  Escalar  Numérico  Escala 1/10. --- Consultar a Norma 6492-2021 no Anexo  A.3.1 </v>
      </c>
      <c r="Q107" s="7" t="str">
        <f t="shared" si="21"/>
        <v xml:space="preserve">Consultar a Norma 6492-2021 no Anexo  A.3.1 </v>
      </c>
      <c r="R107" s="21" t="s">
        <v>592</v>
      </c>
      <c r="S107" s="21" t="s">
        <v>1114</v>
      </c>
      <c r="T107" s="10" t="str">
        <f t="shared" si="12"/>
        <v>key_107</v>
      </c>
    </row>
    <row r="108" spans="1:20" ht="7.8" customHeight="1" x14ac:dyDescent="0.3">
      <c r="A108" s="13">
        <v>108</v>
      </c>
      <c r="B108" s="9" t="s">
        <v>1434</v>
      </c>
      <c r="C108" s="42" t="s">
        <v>1024</v>
      </c>
      <c r="D108" s="42" t="s">
        <v>1432</v>
      </c>
      <c r="E108" s="42" t="s">
        <v>951</v>
      </c>
      <c r="F108" s="42" t="s">
        <v>958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 t="shared" si="20"/>
        <v>na.escala only Escala.1/20</v>
      </c>
      <c r="L108" s="7" t="str">
        <f t="shared" si="9"/>
        <v>Trata-se de: Elemento</v>
      </c>
      <c r="M108" s="7" t="str">
        <f t="shared" si="13"/>
        <v xml:space="preserve">Ajuste </v>
      </c>
      <c r="N108" s="7" t="str">
        <f t="shared" si="14"/>
        <v xml:space="preserve">Escalar </v>
      </c>
      <c r="O108" s="7" t="str">
        <f t="shared" si="15"/>
        <v xml:space="preserve">Numérico </v>
      </c>
      <c r="P108" s="7" t="str">
        <f t="shared" si="10"/>
        <v xml:space="preserve">Trata-se de: Elemento Ajuste  Escalar  Numérico  Escala 1/20. --- Consultar a Norma 6492-2021 no Anexo  A.3.1 </v>
      </c>
      <c r="Q108" s="7" t="str">
        <f t="shared" si="21"/>
        <v xml:space="preserve">Consultar a Norma 6492-2021 no Anexo  A.3.1 </v>
      </c>
      <c r="R108" s="21" t="s">
        <v>592</v>
      </c>
      <c r="S108" s="21" t="s">
        <v>1114</v>
      </c>
      <c r="T108" s="10" t="str">
        <f t="shared" si="12"/>
        <v>key_108</v>
      </c>
    </row>
    <row r="109" spans="1:20" ht="7.8" customHeight="1" x14ac:dyDescent="0.3">
      <c r="A109" s="13">
        <v>109</v>
      </c>
      <c r="B109" s="9" t="s">
        <v>1434</v>
      </c>
      <c r="C109" s="42" t="s">
        <v>1024</v>
      </c>
      <c r="D109" s="42" t="s">
        <v>1432</v>
      </c>
      <c r="E109" s="42" t="s">
        <v>951</v>
      </c>
      <c r="F109" s="42" t="s">
        <v>959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 t="shared" si="20"/>
        <v>na.escala only Escala.1/25</v>
      </c>
      <c r="L109" s="7" t="str">
        <f t="shared" si="9"/>
        <v>Trata-se de: Elemento</v>
      </c>
      <c r="M109" s="7" t="str">
        <f t="shared" si="13"/>
        <v xml:space="preserve">Ajuste </v>
      </c>
      <c r="N109" s="7" t="str">
        <f t="shared" si="14"/>
        <v xml:space="preserve">Escalar </v>
      </c>
      <c r="O109" s="7" t="str">
        <f t="shared" si="15"/>
        <v xml:space="preserve">Numérico </v>
      </c>
      <c r="P109" s="7" t="str">
        <f t="shared" si="10"/>
        <v xml:space="preserve">Trata-se de: Elemento Ajuste  Escalar  Numérico  Escala 1/25. --- Consultar a Norma 6492-2021 no Anexo  A.3.1 </v>
      </c>
      <c r="Q109" s="7" t="str">
        <f t="shared" si="21"/>
        <v xml:space="preserve">Consultar a Norma 6492-2021 no Anexo  A.3.1 </v>
      </c>
      <c r="R109" s="21" t="s">
        <v>592</v>
      </c>
      <c r="S109" s="21" t="s">
        <v>1114</v>
      </c>
      <c r="T109" s="10" t="str">
        <f t="shared" si="12"/>
        <v>key_109</v>
      </c>
    </row>
    <row r="110" spans="1:20" ht="7.8" customHeight="1" x14ac:dyDescent="0.3">
      <c r="A110" s="13">
        <v>110</v>
      </c>
      <c r="B110" s="9" t="s">
        <v>1434</v>
      </c>
      <c r="C110" s="42" t="s">
        <v>1024</v>
      </c>
      <c r="D110" s="42" t="s">
        <v>1432</v>
      </c>
      <c r="E110" s="42" t="s">
        <v>951</v>
      </c>
      <c r="F110" s="42" t="s">
        <v>960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 t="shared" si="20"/>
        <v>na.escala only Escala.1/50</v>
      </c>
      <c r="L110" s="7" t="str">
        <f t="shared" si="9"/>
        <v>Trata-se de: Elemento</v>
      </c>
      <c r="M110" s="7" t="str">
        <f t="shared" si="13"/>
        <v xml:space="preserve">Ajuste </v>
      </c>
      <c r="N110" s="7" t="str">
        <f t="shared" si="14"/>
        <v xml:space="preserve">Escalar </v>
      </c>
      <c r="O110" s="7" t="str">
        <f t="shared" si="15"/>
        <v xml:space="preserve">Numérico </v>
      </c>
      <c r="P110" s="7" t="str">
        <f t="shared" si="10"/>
        <v xml:space="preserve">Trata-se de: Elemento Ajuste  Escalar  Numérico  Escala 1/50. --- Consultar a Norma 6492-2021 no Anexo  A.3.1 </v>
      </c>
      <c r="Q110" s="7" t="str">
        <f t="shared" si="21"/>
        <v xml:space="preserve">Consultar a Norma 6492-2021 no Anexo  A.3.1 </v>
      </c>
      <c r="R110" s="21" t="s">
        <v>592</v>
      </c>
      <c r="S110" s="21" t="s">
        <v>1114</v>
      </c>
      <c r="T110" s="10" t="str">
        <f t="shared" si="12"/>
        <v>key_110</v>
      </c>
    </row>
    <row r="111" spans="1:20" ht="7.8" customHeight="1" x14ac:dyDescent="0.3">
      <c r="A111" s="13">
        <v>111</v>
      </c>
      <c r="B111" s="9" t="s">
        <v>1434</v>
      </c>
      <c r="C111" s="42" t="s">
        <v>1024</v>
      </c>
      <c r="D111" s="42" t="s">
        <v>1432</v>
      </c>
      <c r="E111" s="42" t="s">
        <v>951</v>
      </c>
      <c r="F111" s="42" t="s">
        <v>961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 t="shared" si="20"/>
        <v>na.escala only Escala.1/100</v>
      </c>
      <c r="L111" s="7" t="str">
        <f t="shared" si="9"/>
        <v>Trata-se de: Elemento</v>
      </c>
      <c r="M111" s="7" t="str">
        <f t="shared" si="13"/>
        <v xml:space="preserve">Ajuste </v>
      </c>
      <c r="N111" s="7" t="str">
        <f t="shared" si="14"/>
        <v xml:space="preserve">Escalar </v>
      </c>
      <c r="O111" s="7" t="str">
        <f t="shared" si="15"/>
        <v xml:space="preserve">Numérico </v>
      </c>
      <c r="P111" s="7" t="str">
        <f t="shared" si="10"/>
        <v xml:space="preserve">Trata-se de: Elemento Ajuste  Escalar  Numérico  Escala 1/100. --- Consultar a Norma 6492-2021 no Anexo  A.3.1 </v>
      </c>
      <c r="Q111" s="7" t="str">
        <f t="shared" si="21"/>
        <v xml:space="preserve">Consultar a Norma 6492-2021 no Anexo  A.3.1 </v>
      </c>
      <c r="R111" s="21" t="s">
        <v>592</v>
      </c>
      <c r="S111" s="21" t="s">
        <v>1114</v>
      </c>
      <c r="T111" s="10" t="str">
        <f t="shared" si="12"/>
        <v>key_111</v>
      </c>
    </row>
    <row r="112" spans="1:20" ht="7.8" customHeight="1" x14ac:dyDescent="0.3">
      <c r="A112" s="13">
        <v>112</v>
      </c>
      <c r="B112" s="9" t="s">
        <v>1434</v>
      </c>
      <c r="C112" s="42" t="s">
        <v>1024</v>
      </c>
      <c r="D112" s="42" t="s">
        <v>1432</v>
      </c>
      <c r="E112" s="42" t="s">
        <v>951</v>
      </c>
      <c r="F112" s="42" t="s">
        <v>962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 t="shared" si="20"/>
        <v>na.escala only Escala.1/150</v>
      </c>
      <c r="L112" s="7" t="str">
        <f t="shared" si="9"/>
        <v>Trata-se de: Elemento</v>
      </c>
      <c r="M112" s="7" t="str">
        <f t="shared" si="13"/>
        <v xml:space="preserve">Ajuste </v>
      </c>
      <c r="N112" s="7" t="str">
        <f t="shared" si="14"/>
        <v xml:space="preserve">Escalar </v>
      </c>
      <c r="O112" s="7" t="str">
        <f t="shared" si="15"/>
        <v xml:space="preserve">Numérico </v>
      </c>
      <c r="P112" s="7" t="str">
        <f t="shared" si="10"/>
        <v xml:space="preserve">Trata-se de: Elemento Ajuste  Escalar  Numérico  Escala 1/150. --- Consultar a Norma 6492-2021 no Anexo  A.3.1 </v>
      </c>
      <c r="Q112" s="7" t="str">
        <f t="shared" si="21"/>
        <v xml:space="preserve">Consultar a Norma 6492-2021 no Anexo  A.3.1 </v>
      </c>
      <c r="R112" s="21" t="s">
        <v>592</v>
      </c>
      <c r="S112" s="21" t="s">
        <v>1114</v>
      </c>
      <c r="T112" s="10" t="str">
        <f t="shared" si="12"/>
        <v>key_112</v>
      </c>
    </row>
    <row r="113" spans="1:20" ht="7.8" customHeight="1" x14ac:dyDescent="0.3">
      <c r="A113" s="13">
        <v>113</v>
      </c>
      <c r="B113" s="9" t="s">
        <v>1434</v>
      </c>
      <c r="C113" s="42" t="s">
        <v>1024</v>
      </c>
      <c r="D113" s="42" t="s">
        <v>1432</v>
      </c>
      <c r="E113" s="42" t="s">
        <v>951</v>
      </c>
      <c r="F113" s="42" t="s">
        <v>963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 t="shared" si="20"/>
        <v>na.escala only Escala.1/200</v>
      </c>
      <c r="L113" s="7" t="str">
        <f t="shared" si="9"/>
        <v>Trata-se de: Elemento</v>
      </c>
      <c r="M113" s="7" t="str">
        <f t="shared" si="13"/>
        <v xml:space="preserve">Ajuste </v>
      </c>
      <c r="N113" s="7" t="str">
        <f t="shared" si="14"/>
        <v xml:space="preserve">Escalar </v>
      </c>
      <c r="O113" s="7" t="str">
        <f t="shared" si="15"/>
        <v xml:space="preserve">Numérico </v>
      </c>
      <c r="P113" s="7" t="str">
        <f t="shared" si="10"/>
        <v xml:space="preserve">Trata-se de: Elemento Ajuste  Escalar  Numérico  Escala 1/200. --- Consultar a Norma 6492-2021 no Anexo  A.3.1 </v>
      </c>
      <c r="Q113" s="7" t="str">
        <f t="shared" si="21"/>
        <v xml:space="preserve">Consultar a Norma 6492-2021 no Anexo  A.3.1 </v>
      </c>
      <c r="R113" s="21" t="s">
        <v>592</v>
      </c>
      <c r="S113" s="21" t="s">
        <v>1114</v>
      </c>
      <c r="T113" s="10" t="str">
        <f t="shared" si="12"/>
        <v>key_113</v>
      </c>
    </row>
    <row r="114" spans="1:20" ht="7.8" customHeight="1" x14ac:dyDescent="0.3">
      <c r="A114" s="13">
        <v>114</v>
      </c>
      <c r="B114" s="9" t="s">
        <v>1434</v>
      </c>
      <c r="C114" s="42" t="s">
        <v>1024</v>
      </c>
      <c r="D114" s="42" t="s">
        <v>1432</v>
      </c>
      <c r="E114" s="42" t="s">
        <v>951</v>
      </c>
      <c r="F114" s="42" t="s">
        <v>964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 t="shared" si="20"/>
        <v>na.escala only Escala.1/250</v>
      </c>
      <c r="L114" s="7" t="str">
        <f t="shared" si="9"/>
        <v>Trata-se de: Elemento</v>
      </c>
      <c r="M114" s="7" t="str">
        <f t="shared" si="13"/>
        <v xml:space="preserve">Ajuste </v>
      </c>
      <c r="N114" s="7" t="str">
        <f t="shared" si="14"/>
        <v xml:space="preserve">Escalar </v>
      </c>
      <c r="O114" s="7" t="str">
        <f t="shared" si="15"/>
        <v xml:space="preserve">Numérico </v>
      </c>
      <c r="P114" s="7" t="str">
        <f t="shared" si="10"/>
        <v xml:space="preserve">Trata-se de: Elemento Ajuste  Escalar  Numérico  Escala 1/250. --- Consultar a Norma 6492-2021 no Anexo  A.3.1 </v>
      </c>
      <c r="Q114" s="7" t="str">
        <f t="shared" si="21"/>
        <v xml:space="preserve">Consultar a Norma 6492-2021 no Anexo  A.3.1 </v>
      </c>
      <c r="R114" s="21" t="s">
        <v>592</v>
      </c>
      <c r="S114" s="21" t="s">
        <v>1114</v>
      </c>
      <c r="T114" s="10" t="str">
        <f t="shared" si="12"/>
        <v>key_114</v>
      </c>
    </row>
    <row r="115" spans="1:20" ht="7.8" customHeight="1" x14ac:dyDescent="0.3">
      <c r="A115" s="13">
        <v>115</v>
      </c>
      <c r="B115" s="9" t="s">
        <v>1434</v>
      </c>
      <c r="C115" s="42" t="s">
        <v>1024</v>
      </c>
      <c r="D115" s="42" t="s">
        <v>1432</v>
      </c>
      <c r="E115" s="42" t="s">
        <v>951</v>
      </c>
      <c r="F115" s="42" t="s">
        <v>965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 t="shared" si="20"/>
        <v>na.escala only Escala.1/500</v>
      </c>
      <c r="L115" s="7" t="str">
        <f t="shared" si="9"/>
        <v>Trata-se de: Elemento</v>
      </c>
      <c r="M115" s="7" t="str">
        <f t="shared" si="13"/>
        <v xml:space="preserve">Ajuste </v>
      </c>
      <c r="N115" s="7" t="str">
        <f t="shared" si="14"/>
        <v xml:space="preserve">Escalar </v>
      </c>
      <c r="O115" s="7" t="str">
        <f t="shared" si="15"/>
        <v xml:space="preserve">Numérico </v>
      </c>
      <c r="P115" s="7" t="str">
        <f t="shared" si="10"/>
        <v xml:space="preserve">Trata-se de: Elemento Ajuste  Escalar  Numérico  Escala 1/500. --- Consultar a Norma 6492-2021 no Anexo  A.3.1 </v>
      </c>
      <c r="Q115" s="7" t="str">
        <f t="shared" si="21"/>
        <v xml:space="preserve">Consultar a Norma 6492-2021 no Anexo  A.3.1 </v>
      </c>
      <c r="R115" s="21" t="s">
        <v>592</v>
      </c>
      <c r="S115" s="21" t="s">
        <v>1114</v>
      </c>
      <c r="T115" s="10" t="str">
        <f t="shared" si="12"/>
        <v>key_115</v>
      </c>
    </row>
    <row r="116" spans="1:20" ht="7.8" customHeight="1" x14ac:dyDescent="0.3">
      <c r="A116" s="13">
        <v>116</v>
      </c>
      <c r="B116" s="9" t="s">
        <v>1434</v>
      </c>
      <c r="C116" s="42" t="s">
        <v>1024</v>
      </c>
      <c r="D116" s="42" t="s">
        <v>1432</v>
      </c>
      <c r="E116" s="42" t="s">
        <v>951</v>
      </c>
      <c r="F116" s="42" t="s">
        <v>966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 t="shared" si="20"/>
        <v>na.escala only Escala.1/1000</v>
      </c>
      <c r="L116" s="7" t="str">
        <f t="shared" si="9"/>
        <v>Trata-se de: Elemento</v>
      </c>
      <c r="M116" s="7" t="str">
        <f t="shared" si="13"/>
        <v xml:space="preserve">Ajuste </v>
      </c>
      <c r="N116" s="7" t="str">
        <f t="shared" si="14"/>
        <v xml:space="preserve">Escalar </v>
      </c>
      <c r="O116" s="7" t="str">
        <f t="shared" si="15"/>
        <v xml:space="preserve">Numérico </v>
      </c>
      <c r="P116" s="7" t="str">
        <f t="shared" si="10"/>
        <v xml:space="preserve">Trata-se de: Elemento Ajuste  Escalar  Numérico  Escala 1/1000. --- Consultar a Norma 6492-2021 no Anexo  A.3.1 </v>
      </c>
      <c r="Q116" s="7" t="str">
        <f t="shared" si="21"/>
        <v xml:space="preserve">Consultar a Norma 6492-2021 no Anexo  A.3.1 </v>
      </c>
      <c r="R116" s="21" t="s">
        <v>592</v>
      </c>
      <c r="S116" s="21" t="s">
        <v>1114</v>
      </c>
      <c r="T116" s="10" t="str">
        <f t="shared" si="12"/>
        <v>key_116</v>
      </c>
    </row>
    <row r="117" spans="1:20" ht="7.8" customHeight="1" x14ac:dyDescent="0.3">
      <c r="A117" s="13">
        <v>117</v>
      </c>
      <c r="B117" s="9" t="s">
        <v>1434</v>
      </c>
      <c r="C117" s="42" t="s">
        <v>1024</v>
      </c>
      <c r="D117" s="42" t="s">
        <v>1432</v>
      </c>
      <c r="E117" s="42" t="s">
        <v>952</v>
      </c>
      <c r="F117" s="42" t="s">
        <v>1019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 t="shared" si="9"/>
        <v>Trata-se de: Elemento</v>
      </c>
      <c r="M117" s="7" t="str">
        <f t="shared" si="13"/>
        <v xml:space="preserve">Ajuste </v>
      </c>
      <c r="N117" s="7" t="str">
        <f t="shared" si="14"/>
        <v xml:space="preserve">Escalar </v>
      </c>
      <c r="O117" s="7" t="str">
        <f t="shared" si="15"/>
        <v xml:space="preserve">Gráfico </v>
      </c>
      <c r="P117" s="7" t="str">
        <f t="shared" si="10"/>
        <v xml:space="preserve">Trata-se de: Elemento Ajuste  Escalar  Gráfico  Escala 5m. --- Consultar a Norma 6492-2021 no Anexo  A.3.1 </v>
      </c>
      <c r="Q117" s="7" t="str">
        <f t="shared" si="21"/>
        <v xml:space="preserve">Consultar a Norma 6492-2021 no Anexo  A.3.1 </v>
      </c>
      <c r="R117" s="21" t="s">
        <v>592</v>
      </c>
      <c r="S117" s="21" t="s">
        <v>1114</v>
      </c>
      <c r="T117" s="10" t="str">
        <f t="shared" si="12"/>
        <v>key_117</v>
      </c>
    </row>
    <row r="118" spans="1:20" ht="7.8" customHeight="1" x14ac:dyDescent="0.3">
      <c r="A118" s="13">
        <v>118</v>
      </c>
      <c r="B118" s="9" t="s">
        <v>1434</v>
      </c>
      <c r="C118" s="42" t="s">
        <v>1024</v>
      </c>
      <c r="D118" s="42" t="s">
        <v>1432</v>
      </c>
      <c r="E118" s="42" t="s">
        <v>952</v>
      </c>
      <c r="F118" s="42" t="s">
        <v>1020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 t="shared" si="9"/>
        <v>Trata-se de: Elemento</v>
      </c>
      <c r="M118" s="7" t="str">
        <f t="shared" si="13"/>
        <v xml:space="preserve">Ajuste </v>
      </c>
      <c r="N118" s="7" t="str">
        <f t="shared" si="14"/>
        <v xml:space="preserve">Escalar </v>
      </c>
      <c r="O118" s="7" t="str">
        <f t="shared" si="15"/>
        <v xml:space="preserve">Gráfico </v>
      </c>
      <c r="P118" s="7" t="str">
        <f t="shared" si="10"/>
        <v xml:space="preserve">Trata-se de: Elemento Ajuste  Escalar  Gráfico  Escala 10m. --- Consultar a Norma 6492-2021 no Anexo  A.3.1 </v>
      </c>
      <c r="Q118" s="7" t="str">
        <f t="shared" si="21"/>
        <v xml:space="preserve">Consultar a Norma 6492-2021 no Anexo  A.3.1 </v>
      </c>
      <c r="R118" s="21" t="s">
        <v>592</v>
      </c>
      <c r="S118" s="21" t="s">
        <v>1114</v>
      </c>
      <c r="T118" s="10" t="str">
        <f t="shared" si="12"/>
        <v>key_118</v>
      </c>
    </row>
    <row r="119" spans="1:20" ht="7.8" customHeight="1" x14ac:dyDescent="0.3">
      <c r="A119" s="13">
        <v>119</v>
      </c>
      <c r="B119" s="9" t="s">
        <v>1434</v>
      </c>
      <c r="C119" s="9" t="s">
        <v>591</v>
      </c>
      <c r="D119" s="9" t="s">
        <v>593</v>
      </c>
      <c r="E119" s="9" t="s">
        <v>1475</v>
      </c>
      <c r="F119" s="9" t="s">
        <v>1465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9"/>
        <v>Trata-se de: Elemento</v>
      </c>
      <c r="M119" s="7" t="str">
        <f t="shared" si="13"/>
        <v xml:space="preserve">Incorporado </v>
      </c>
      <c r="N119" s="7" t="str">
        <f t="shared" si="14"/>
        <v xml:space="preserve">Como BIM </v>
      </c>
      <c r="O119" s="7" t="str">
        <f t="shared" si="15"/>
        <v xml:space="preserve">Inserção </v>
      </c>
      <c r="P119" s="7" t="str">
        <f t="shared" si="10"/>
        <v>Trata-se de: Elemento Incorporado  Como BIM  Inserção  Inserido OST. --- Consultar a Norma 6492-2021 no Anexo  A.5</v>
      </c>
      <c r="Q119" s="7" t="str">
        <f t="shared" si="21"/>
        <v>Consultar a Norma 6492-2021 no Anexo  A.5</v>
      </c>
      <c r="R119" s="21" t="s">
        <v>592</v>
      </c>
      <c r="S119" s="21" t="s">
        <v>422</v>
      </c>
      <c r="T119" s="10" t="str">
        <f t="shared" si="12"/>
        <v>key_119</v>
      </c>
    </row>
    <row r="120" spans="1:20" ht="7.8" customHeight="1" x14ac:dyDescent="0.3">
      <c r="A120" s="13">
        <v>120</v>
      </c>
      <c r="B120" s="9" t="s">
        <v>1434</v>
      </c>
      <c r="C120" s="9" t="s">
        <v>591</v>
      </c>
      <c r="D120" s="9" t="s">
        <v>593</v>
      </c>
      <c r="E120" s="9" t="s">
        <v>1475</v>
      </c>
      <c r="F120" s="9" t="s">
        <v>1466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9"/>
        <v>Trata-se de: Elemento</v>
      </c>
      <c r="M120" s="7" t="str">
        <f t="shared" si="13"/>
        <v xml:space="preserve">Incorporado </v>
      </c>
      <c r="N120" s="7" t="str">
        <f t="shared" si="14"/>
        <v xml:space="preserve">Como BIM </v>
      </c>
      <c r="O120" s="7" t="str">
        <f t="shared" si="15"/>
        <v xml:space="preserve">Inserção </v>
      </c>
      <c r="P120" s="7" t="str">
        <f t="shared" si="10"/>
        <v>Trata-se de: Elemento Incorporado  Como BIM  Inserção  Inserido IFC. --- Consultar a Norma 6492-2021 no Anexo  A.5</v>
      </c>
      <c r="Q120" s="7" t="str">
        <f t="shared" si="21"/>
        <v>Consultar a Norma 6492-2021 no Anexo  A.5</v>
      </c>
      <c r="R120" s="21" t="s">
        <v>592</v>
      </c>
      <c r="S120" s="21" t="s">
        <v>422</v>
      </c>
      <c r="T120" s="10" t="str">
        <f t="shared" si="12"/>
        <v>key_120</v>
      </c>
    </row>
    <row r="121" spans="1:20" ht="7.8" customHeight="1" x14ac:dyDescent="0.3">
      <c r="A121" s="13">
        <v>121</v>
      </c>
      <c r="B121" s="9" t="s">
        <v>1434</v>
      </c>
      <c r="C121" s="9" t="s">
        <v>591</v>
      </c>
      <c r="D121" s="9" t="s">
        <v>1160</v>
      </c>
      <c r="E121" s="9" t="s">
        <v>1475</v>
      </c>
      <c r="F121" s="9" t="s">
        <v>1467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9"/>
        <v>Trata-se de: Elemento</v>
      </c>
      <c r="M121" s="7" t="str">
        <f t="shared" si="13"/>
        <v xml:space="preserve">Incorporado </v>
      </c>
      <c r="N121" s="7" t="str">
        <f t="shared" si="14"/>
        <v xml:space="preserve">Como GIS </v>
      </c>
      <c r="O121" s="7" t="str">
        <f t="shared" si="15"/>
        <v xml:space="preserve">Inserção </v>
      </c>
      <c r="P121" s="7" t="str">
        <f t="shared" si="10"/>
        <v>Trata-se de: Elemento Incorporado  Como GIS  Inserção  Inserido KML. --- Consultar a Norma 6492-2021 no Anexo  A.5</v>
      </c>
      <c r="Q121" s="7" t="str">
        <f t="shared" si="21"/>
        <v>Consultar a Norma 6492-2021 no Anexo  A.5</v>
      </c>
      <c r="R121" s="21" t="s">
        <v>592</v>
      </c>
      <c r="S121" s="21" t="s">
        <v>422</v>
      </c>
      <c r="T121" s="10" t="str">
        <f t="shared" si="12"/>
        <v>key_121</v>
      </c>
    </row>
    <row r="122" spans="1:20" ht="7.8" customHeight="1" x14ac:dyDescent="0.3">
      <c r="A122" s="13">
        <v>122</v>
      </c>
      <c r="B122" s="9" t="s">
        <v>1434</v>
      </c>
      <c r="C122" s="9" t="s">
        <v>591</v>
      </c>
      <c r="D122" s="9" t="s">
        <v>1160</v>
      </c>
      <c r="E122" s="9" t="s">
        <v>1475</v>
      </c>
      <c r="F122" s="9" t="s">
        <v>1468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9"/>
        <v>Trata-se de: Elemento</v>
      </c>
      <c r="M122" s="7" t="str">
        <f t="shared" si="13"/>
        <v xml:space="preserve">Incorporado </v>
      </c>
      <c r="N122" s="7" t="str">
        <f t="shared" si="14"/>
        <v xml:space="preserve">Como GIS </v>
      </c>
      <c r="O122" s="7" t="str">
        <f t="shared" si="15"/>
        <v xml:space="preserve">Inserção </v>
      </c>
      <c r="P122" s="7" t="str">
        <f t="shared" si="10"/>
        <v>Trata-se de: Elemento Incorporado  Como GIS  Inserção  Inserido OSM. --- Consultar a Norma 6492-2021 no Anexo  A.5</v>
      </c>
      <c r="Q122" s="7" t="str">
        <f t="shared" si="21"/>
        <v>Consultar a Norma 6492-2021 no Anexo  A.5</v>
      </c>
      <c r="R122" s="21" t="s">
        <v>592</v>
      </c>
      <c r="S122" s="21" t="s">
        <v>422</v>
      </c>
      <c r="T122" s="10" t="str">
        <f t="shared" si="12"/>
        <v>key_122</v>
      </c>
    </row>
    <row r="123" spans="1:20" ht="7.8" customHeight="1" x14ac:dyDescent="0.3">
      <c r="A123" s="13">
        <v>123</v>
      </c>
      <c r="B123" s="9" t="s">
        <v>1434</v>
      </c>
      <c r="C123" s="9" t="s">
        <v>591</v>
      </c>
      <c r="D123" s="9" t="s">
        <v>1161</v>
      </c>
      <c r="E123" s="9" t="s">
        <v>1475</v>
      </c>
      <c r="F123" s="9" t="s">
        <v>1469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9"/>
        <v>Trata-se de: Elemento</v>
      </c>
      <c r="M123" s="7" t="str">
        <f t="shared" si="13"/>
        <v xml:space="preserve">Incorporado </v>
      </c>
      <c r="N123" s="7" t="str">
        <f t="shared" si="14"/>
        <v xml:space="preserve">Como Nuv Pontos </v>
      </c>
      <c r="O123" s="7" t="str">
        <f t="shared" si="15"/>
        <v xml:space="preserve">Inserção </v>
      </c>
      <c r="P123" s="7" t="str">
        <f t="shared" si="10"/>
        <v>Trata-se de: Elemento Incorporado  Como Nuv Pontos  Inserção  Inserido TXT. --- Consultar a Norma 6492-2021 no Anexo  A.5</v>
      </c>
      <c r="Q123" s="7" t="str">
        <f t="shared" si="21"/>
        <v>Consultar a Norma 6492-2021 no Anexo  A.5</v>
      </c>
      <c r="R123" s="21" t="s">
        <v>592</v>
      </c>
      <c r="S123" s="21" t="s">
        <v>422</v>
      </c>
      <c r="T123" s="10" t="str">
        <f t="shared" si="12"/>
        <v>key_123</v>
      </c>
    </row>
    <row r="124" spans="1:20" ht="7.8" customHeight="1" x14ac:dyDescent="0.3">
      <c r="A124" s="13">
        <v>124</v>
      </c>
      <c r="B124" s="9" t="s">
        <v>1434</v>
      </c>
      <c r="C124" s="9" t="s">
        <v>591</v>
      </c>
      <c r="D124" s="9" t="s">
        <v>1161</v>
      </c>
      <c r="E124" s="9" t="s">
        <v>1475</v>
      </c>
      <c r="F124" s="9" t="s">
        <v>1470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9"/>
        <v>Trata-se de: Elemento</v>
      </c>
      <c r="M124" s="7" t="str">
        <f t="shared" si="13"/>
        <v xml:space="preserve">Incorporado </v>
      </c>
      <c r="N124" s="7" t="str">
        <f t="shared" si="14"/>
        <v xml:space="preserve">Como Nuv Pontos </v>
      </c>
      <c r="O124" s="7" t="str">
        <f t="shared" si="15"/>
        <v xml:space="preserve">Inserção </v>
      </c>
      <c r="P124" s="7" t="str">
        <f t="shared" si="10"/>
        <v>Trata-se de: Elemento Incorporado  Como Nuv Pontos  Inserção  Inserido E57. --- Consultar a Norma 6492-2021 no Anexo  A.5</v>
      </c>
      <c r="Q124" s="7" t="str">
        <f t="shared" si="21"/>
        <v>Consultar a Norma 6492-2021 no Anexo  A.5</v>
      </c>
      <c r="R124" s="21" t="s">
        <v>592</v>
      </c>
      <c r="S124" s="21" t="s">
        <v>422</v>
      </c>
      <c r="T124" s="10" t="str">
        <f t="shared" si="12"/>
        <v>key_124</v>
      </c>
    </row>
    <row r="125" spans="1:20" ht="7.8" customHeight="1" x14ac:dyDescent="0.3">
      <c r="A125" s="13">
        <v>125</v>
      </c>
      <c r="B125" s="9" t="s">
        <v>1434</v>
      </c>
      <c r="C125" s="9" t="s">
        <v>591</v>
      </c>
      <c r="D125" s="9" t="s">
        <v>1161</v>
      </c>
      <c r="E125" s="9" t="s">
        <v>1475</v>
      </c>
      <c r="F125" s="9" t="s">
        <v>1471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9"/>
        <v>Trata-se de: Elemento</v>
      </c>
      <c r="M125" s="7" t="str">
        <f t="shared" si="13"/>
        <v xml:space="preserve">Incorporado </v>
      </c>
      <c r="N125" s="7" t="str">
        <f t="shared" si="14"/>
        <v xml:space="preserve">Como Nuv Pontos </v>
      </c>
      <c r="O125" s="7" t="str">
        <f t="shared" si="15"/>
        <v xml:space="preserve">Inserção </v>
      </c>
      <c r="P125" s="7" t="str">
        <f t="shared" si="10"/>
        <v>Trata-se de: Elemento Incorporado  Como Nuv Pontos  Inserção  Inserido LAS. --- Consultar a Norma 6492-2021 no Anexo  A.5</v>
      </c>
      <c r="Q125" s="7" t="str">
        <f t="shared" si="21"/>
        <v>Consultar a Norma 6492-2021 no Anexo  A.5</v>
      </c>
      <c r="R125" s="21" t="s">
        <v>592</v>
      </c>
      <c r="S125" s="21" t="s">
        <v>422</v>
      </c>
      <c r="T125" s="10" t="str">
        <f t="shared" si="12"/>
        <v>key_125</v>
      </c>
    </row>
    <row r="126" spans="1:20" ht="7.8" customHeight="1" x14ac:dyDescent="0.3">
      <c r="A126" s="13">
        <v>126</v>
      </c>
      <c r="B126" s="9" t="s">
        <v>1434</v>
      </c>
      <c r="C126" s="9" t="s">
        <v>591</v>
      </c>
      <c r="D126" s="9" t="s">
        <v>1161</v>
      </c>
      <c r="E126" s="9" t="s">
        <v>1475</v>
      </c>
      <c r="F126" s="9" t="s">
        <v>1472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9"/>
        <v>Trata-se de: Elemento</v>
      </c>
      <c r="M126" s="7" t="str">
        <f t="shared" si="13"/>
        <v xml:space="preserve">Incorporado </v>
      </c>
      <c r="N126" s="7" t="str">
        <f t="shared" si="14"/>
        <v xml:space="preserve">Como Nuv Pontos </v>
      </c>
      <c r="O126" s="7" t="str">
        <f t="shared" si="15"/>
        <v xml:space="preserve">Inserção </v>
      </c>
      <c r="P126" s="7" t="str">
        <f t="shared" si="10"/>
        <v>Trata-se de: Elemento Incorporado  Como Nuv Pontos  Inserção  Inserido PTG. --- Consultar a Norma 6492-2021 no Anexo  A.5</v>
      </c>
      <c r="Q126" s="7" t="str">
        <f t="shared" si="21"/>
        <v>Consultar a Norma 6492-2021 no Anexo  A.5</v>
      </c>
      <c r="R126" s="21" t="s">
        <v>592</v>
      </c>
      <c r="S126" s="21" t="s">
        <v>422</v>
      </c>
      <c r="T126" s="10" t="str">
        <f t="shared" si="12"/>
        <v>key_126</v>
      </c>
    </row>
    <row r="127" spans="1:20" ht="7.8" customHeight="1" x14ac:dyDescent="0.3">
      <c r="A127" s="13">
        <v>127</v>
      </c>
      <c r="B127" s="9" t="s">
        <v>1434</v>
      </c>
      <c r="C127" s="9" t="s">
        <v>591</v>
      </c>
      <c r="D127" s="9" t="s">
        <v>1161</v>
      </c>
      <c r="E127" s="9" t="s">
        <v>1475</v>
      </c>
      <c r="F127" s="9" t="s">
        <v>1473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9"/>
        <v>Trata-se de: Elemento</v>
      </c>
      <c r="M127" s="7" t="str">
        <f t="shared" si="13"/>
        <v xml:space="preserve">Incorporado </v>
      </c>
      <c r="N127" s="7" t="str">
        <f t="shared" si="14"/>
        <v xml:space="preserve">Como Nuv Pontos </v>
      </c>
      <c r="O127" s="7" t="str">
        <f t="shared" si="15"/>
        <v xml:space="preserve">Inserção </v>
      </c>
      <c r="P127" s="7" t="str">
        <f t="shared" si="10"/>
        <v>Trata-se de: Elemento Incorporado  Como Nuv Pontos  Inserção  Inserido PTS. --- Consultar a Norma 6492-2021 no Anexo  A.5</v>
      </c>
      <c r="Q127" s="7" t="str">
        <f t="shared" si="21"/>
        <v>Consultar a Norma 6492-2021 no Anexo  A.5</v>
      </c>
      <c r="R127" s="21" t="s">
        <v>592</v>
      </c>
      <c r="S127" s="21" t="s">
        <v>422</v>
      </c>
      <c r="T127" s="10" t="str">
        <f t="shared" si="12"/>
        <v>key_127</v>
      </c>
    </row>
    <row r="128" spans="1:20" ht="7.8" customHeight="1" x14ac:dyDescent="0.3">
      <c r="A128" s="13">
        <v>128</v>
      </c>
      <c r="B128" s="9" t="s">
        <v>1434</v>
      </c>
      <c r="C128" s="9" t="s">
        <v>591</v>
      </c>
      <c r="D128" s="9" t="s">
        <v>1161</v>
      </c>
      <c r="E128" s="9" t="s">
        <v>1475</v>
      </c>
      <c r="F128" s="9" t="s">
        <v>1474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9"/>
        <v>Trata-se de: Elemento</v>
      </c>
      <c r="M128" s="7" t="str">
        <f t="shared" si="13"/>
        <v xml:space="preserve">Incorporado </v>
      </c>
      <c r="N128" s="7" t="str">
        <f t="shared" si="14"/>
        <v xml:space="preserve">Como Nuv Pontos </v>
      </c>
      <c r="O128" s="7" t="str">
        <f t="shared" si="15"/>
        <v xml:space="preserve">Inserção </v>
      </c>
      <c r="P128" s="7" t="str">
        <f t="shared" si="10"/>
        <v>Trata-se de: Elemento Incorporado  Como Nuv Pontos  Inserção  Inserido PTX. --- Consultar a Norma 6492-2021 no Anexo  A.5</v>
      </c>
      <c r="Q128" s="7" t="str">
        <f t="shared" si="21"/>
        <v>Consultar a Norma 6492-2021 no Anexo  A.5</v>
      </c>
      <c r="R128" s="21" t="s">
        <v>592</v>
      </c>
      <c r="S128" s="21" t="s">
        <v>422</v>
      </c>
      <c r="T128" s="10" t="str">
        <f t="shared" si="12"/>
        <v>key_128</v>
      </c>
    </row>
    <row r="129" spans="1:20" ht="7.8" customHeight="1" x14ac:dyDescent="0.3">
      <c r="A129" s="13">
        <v>129</v>
      </c>
      <c r="B129" s="9" t="s">
        <v>1434</v>
      </c>
      <c r="C129" s="9" t="s">
        <v>591</v>
      </c>
      <c r="D129" s="9" t="s">
        <v>594</v>
      </c>
      <c r="E129" s="9" t="s">
        <v>606</v>
      </c>
      <c r="F129" s="9" t="s">
        <v>538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9"/>
        <v>Trata-se de: Elemento</v>
      </c>
      <c r="M129" s="7" t="str">
        <f t="shared" si="13"/>
        <v xml:space="preserve">Incorporado </v>
      </c>
      <c r="N129" s="7" t="str">
        <f t="shared" si="14"/>
        <v xml:space="preserve">Como CAD </v>
      </c>
      <c r="O129" s="7" t="str">
        <f t="shared" si="15"/>
        <v xml:space="preserve">Entidades </v>
      </c>
      <c r="P129" s="7" t="str">
        <f t="shared" si="10"/>
        <v>Trata-se de: Elemento Incorporado  Como CAD  Entidades  Point. --- Consultar a Norma 6492-2021 no Anexo  A.5</v>
      </c>
      <c r="Q129" s="7" t="str">
        <f t="shared" si="21"/>
        <v>Consultar a Norma 6492-2021 no Anexo  A.5</v>
      </c>
      <c r="R129" s="21" t="s">
        <v>592</v>
      </c>
      <c r="S129" s="21" t="s">
        <v>422</v>
      </c>
      <c r="T129" s="10" t="str">
        <f t="shared" si="12"/>
        <v>key_129</v>
      </c>
    </row>
    <row r="130" spans="1:20" ht="7.8" customHeight="1" x14ac:dyDescent="0.3">
      <c r="A130" s="13">
        <v>130</v>
      </c>
      <c r="B130" s="9" t="s">
        <v>1434</v>
      </c>
      <c r="C130" s="9" t="s">
        <v>591</v>
      </c>
      <c r="D130" s="9" t="s">
        <v>594</v>
      </c>
      <c r="E130" s="9" t="s">
        <v>606</v>
      </c>
      <c r="F130" s="9" t="s">
        <v>534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ref="L130:L193" si="22">_xlfn.CONCAT("Trata-se de: ", SUBSTITUTE(B130,"1.",""))</f>
        <v>Trata-se de: Elemento</v>
      </c>
      <c r="M130" s="7" t="str">
        <f t="shared" si="13"/>
        <v xml:space="preserve">Incorporado </v>
      </c>
      <c r="N130" s="7" t="str">
        <f t="shared" si="14"/>
        <v xml:space="preserve">Como CAD </v>
      </c>
      <c r="O130" s="7" t="str">
        <f t="shared" si="15"/>
        <v xml:space="preserve">Entidades </v>
      </c>
      <c r="P130" s="7" t="str">
        <f t="shared" ref="P130:P193" si="23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21"/>
        <v>Consultar a Norma 6492-2021 no Anexo  A.5</v>
      </c>
      <c r="R130" s="21" t="s">
        <v>592</v>
      </c>
      <c r="S130" s="21" t="s">
        <v>422</v>
      </c>
      <c r="T130" s="10" t="str">
        <f t="shared" ref="T130:T193" si="24">_xlfn.CONCAT("key_",A130)</f>
        <v>key_130</v>
      </c>
    </row>
    <row r="131" spans="1:20" ht="7.8" customHeight="1" x14ac:dyDescent="0.3">
      <c r="A131" s="13">
        <v>131</v>
      </c>
      <c r="B131" s="9" t="s">
        <v>1434</v>
      </c>
      <c r="C131" s="9" t="s">
        <v>591</v>
      </c>
      <c r="D131" s="9" t="s">
        <v>594</v>
      </c>
      <c r="E131" s="9" t="s">
        <v>606</v>
      </c>
      <c r="F131" s="9" t="s">
        <v>537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si="22"/>
        <v>Trata-se de: Elemento</v>
      </c>
      <c r="M131" s="7" t="str">
        <f t="shared" ref="M131:M194" si="25">_xlfn.CONCAT("", SUBSTITUTE(C131,"."," ")," ")</f>
        <v xml:space="preserve">Incorporado </v>
      </c>
      <c r="N131" s="7" t="str">
        <f t="shared" ref="N131:N194" si="26">_xlfn.CONCAT(SUBSTITUTE(D131,"."," ")," ")</f>
        <v xml:space="preserve">Como CAD </v>
      </c>
      <c r="O131" s="7" t="str">
        <f t="shared" ref="O131:O194" si="27">_xlfn.CONCAT(SUBSTITUTE(E131,"."," ")," ")</f>
        <v xml:space="preserve">Entidades </v>
      </c>
      <c r="P131" s="7" t="str">
        <f t="shared" si="23"/>
        <v>Trata-se de: Elemento Incorporado  Como CAD  Entidades  Pline. --- Consultar a Norma 6492-2021 no Anexo  A.5</v>
      </c>
      <c r="Q131" s="7" t="str">
        <f t="shared" si="21"/>
        <v>Consultar a Norma 6492-2021 no Anexo  A.5</v>
      </c>
      <c r="R131" s="21" t="s">
        <v>592</v>
      </c>
      <c r="S131" s="21" t="s">
        <v>422</v>
      </c>
      <c r="T131" s="10" t="str">
        <f t="shared" si="24"/>
        <v>key_131</v>
      </c>
    </row>
    <row r="132" spans="1:20" ht="7.8" customHeight="1" x14ac:dyDescent="0.3">
      <c r="A132" s="13">
        <v>132</v>
      </c>
      <c r="B132" s="9" t="s">
        <v>1434</v>
      </c>
      <c r="C132" s="9" t="s">
        <v>591</v>
      </c>
      <c r="D132" s="9" t="s">
        <v>594</v>
      </c>
      <c r="E132" s="9" t="s">
        <v>606</v>
      </c>
      <c r="F132" s="9" t="s">
        <v>536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22"/>
        <v>Trata-se de: Elemento</v>
      </c>
      <c r="M132" s="7" t="str">
        <f t="shared" si="25"/>
        <v xml:space="preserve">Incorporado </v>
      </c>
      <c r="N132" s="7" t="str">
        <f t="shared" si="26"/>
        <v xml:space="preserve">Como CAD </v>
      </c>
      <c r="O132" s="7" t="str">
        <f t="shared" si="27"/>
        <v xml:space="preserve">Entidades </v>
      </c>
      <c r="P132" s="7" t="str">
        <f t="shared" si="23"/>
        <v>Trata-se de: Elemento Incorporado  Como CAD  Entidades  Arc. --- Consultar a Norma 6492-2021 no Anexo  A.5</v>
      </c>
      <c r="Q132" s="7" t="str">
        <f t="shared" si="21"/>
        <v>Consultar a Norma 6492-2021 no Anexo  A.5</v>
      </c>
      <c r="R132" s="21" t="s">
        <v>592</v>
      </c>
      <c r="S132" s="21" t="s">
        <v>422</v>
      </c>
      <c r="T132" s="10" t="str">
        <f t="shared" si="24"/>
        <v>key_132</v>
      </c>
    </row>
    <row r="133" spans="1:20" ht="7.8" customHeight="1" x14ac:dyDescent="0.3">
      <c r="A133" s="13">
        <v>133</v>
      </c>
      <c r="B133" s="9" t="s">
        <v>1434</v>
      </c>
      <c r="C133" s="9" t="s">
        <v>591</v>
      </c>
      <c r="D133" s="9" t="s">
        <v>594</v>
      </c>
      <c r="E133" s="9" t="s">
        <v>606</v>
      </c>
      <c r="F133" s="9" t="s">
        <v>535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22"/>
        <v>Trata-se de: Elemento</v>
      </c>
      <c r="M133" s="7" t="str">
        <f t="shared" si="25"/>
        <v xml:space="preserve">Incorporado </v>
      </c>
      <c r="N133" s="7" t="str">
        <f t="shared" si="26"/>
        <v xml:space="preserve">Como CAD </v>
      </c>
      <c r="O133" s="7" t="str">
        <f t="shared" si="27"/>
        <v xml:space="preserve">Entidades </v>
      </c>
      <c r="P133" s="7" t="str">
        <f t="shared" si="23"/>
        <v>Trata-se de: Elemento Incorporado  Como CAD  Entidades  Circle. --- Consultar a Norma 6492-2021 no Anexo  A.5</v>
      </c>
      <c r="Q133" s="7" t="str">
        <f t="shared" si="21"/>
        <v>Consultar a Norma 6492-2021 no Anexo  A.5</v>
      </c>
      <c r="R133" s="21" t="s">
        <v>592</v>
      </c>
      <c r="S133" s="21" t="s">
        <v>422</v>
      </c>
      <c r="T133" s="10" t="str">
        <f t="shared" si="24"/>
        <v>key_133</v>
      </c>
    </row>
    <row r="134" spans="1:20" ht="7.8" customHeight="1" x14ac:dyDescent="0.3">
      <c r="A134" s="13">
        <v>134</v>
      </c>
      <c r="B134" s="9" t="s">
        <v>1434</v>
      </c>
      <c r="C134" s="9" t="s">
        <v>591</v>
      </c>
      <c r="D134" s="9" t="s">
        <v>594</v>
      </c>
      <c r="E134" s="9" t="s">
        <v>606</v>
      </c>
      <c r="F134" s="9" t="s">
        <v>539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22"/>
        <v>Trata-se de: Elemento</v>
      </c>
      <c r="M134" s="7" t="str">
        <f t="shared" si="25"/>
        <v xml:space="preserve">Incorporado </v>
      </c>
      <c r="N134" s="7" t="str">
        <f t="shared" si="26"/>
        <v xml:space="preserve">Como CAD </v>
      </c>
      <c r="O134" s="7" t="str">
        <f t="shared" si="27"/>
        <v xml:space="preserve">Entidades </v>
      </c>
      <c r="P134" s="7" t="str">
        <f t="shared" si="23"/>
        <v>Trata-se de: Elemento Incorporado  Como CAD  Entidades  Insert. --- Consultar a Norma 6492-2021 no Anexo  A.5</v>
      </c>
      <c r="Q134" s="7" t="str">
        <f t="shared" si="21"/>
        <v>Consultar a Norma 6492-2021 no Anexo  A.5</v>
      </c>
      <c r="R134" s="21" t="s">
        <v>592</v>
      </c>
      <c r="S134" s="21" t="s">
        <v>422</v>
      </c>
      <c r="T134" s="10" t="str">
        <f t="shared" si="24"/>
        <v>key_134</v>
      </c>
    </row>
    <row r="135" spans="1:20" ht="7.8" customHeight="1" x14ac:dyDescent="0.3">
      <c r="A135" s="13">
        <v>135</v>
      </c>
      <c r="B135" s="9" t="s">
        <v>1434</v>
      </c>
      <c r="C135" s="9" t="s">
        <v>591</v>
      </c>
      <c r="D135" s="9" t="s">
        <v>594</v>
      </c>
      <c r="E135" s="9" t="s">
        <v>606</v>
      </c>
      <c r="F135" s="9" t="s">
        <v>540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22"/>
        <v>Trata-se de: Elemento</v>
      </c>
      <c r="M135" s="7" t="str">
        <f t="shared" si="25"/>
        <v xml:space="preserve">Incorporado </v>
      </c>
      <c r="N135" s="7" t="str">
        <f t="shared" si="26"/>
        <v xml:space="preserve">Como CAD </v>
      </c>
      <c r="O135" s="7" t="str">
        <f t="shared" si="27"/>
        <v xml:space="preserve">Entidades </v>
      </c>
      <c r="P135" s="7" t="str">
        <f t="shared" si="23"/>
        <v>Trata-se de: Elemento Incorporado  Como CAD  Entidades  BlockReference. --- Consultar a Norma 6492-2021 no Anexo  A.5</v>
      </c>
      <c r="Q135" s="7" t="str">
        <f t="shared" ref="Q135:Q166" si="28">_xlfn.CONCAT("Consultar a Norma ",R135," no Anexo ",S135)</f>
        <v>Consultar a Norma 6492-2021 no Anexo  A.5</v>
      </c>
      <c r="R135" s="21" t="s">
        <v>592</v>
      </c>
      <c r="S135" s="21" t="s">
        <v>422</v>
      </c>
      <c r="T135" s="10" t="str">
        <f t="shared" si="24"/>
        <v>key_135</v>
      </c>
    </row>
    <row r="136" spans="1:20" ht="7.8" customHeight="1" x14ac:dyDescent="0.3">
      <c r="A136" s="13">
        <v>136</v>
      </c>
      <c r="B136" s="9" t="s">
        <v>1434</v>
      </c>
      <c r="C136" s="9" t="s">
        <v>591</v>
      </c>
      <c r="D136" s="9" t="s">
        <v>594</v>
      </c>
      <c r="E136" s="9" t="s">
        <v>607</v>
      </c>
      <c r="F136" s="9" t="s">
        <v>541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22"/>
        <v>Trata-se de: Elemento</v>
      </c>
      <c r="M136" s="7" t="str">
        <f t="shared" si="25"/>
        <v xml:space="preserve">Incorporado </v>
      </c>
      <c r="N136" s="7" t="str">
        <f t="shared" si="26"/>
        <v xml:space="preserve">Como CAD </v>
      </c>
      <c r="O136" s="7" t="str">
        <f t="shared" si="27"/>
        <v xml:space="preserve">Tabelas </v>
      </c>
      <c r="P136" s="7" t="str">
        <f t="shared" si="23"/>
        <v>Trata-se de: Elemento Incorporado  Como CAD  Tabelas  Blocks. --- Consultar a Norma 6492-2021 no Anexo  A.5</v>
      </c>
      <c r="Q136" s="7" t="str">
        <f t="shared" si="28"/>
        <v>Consultar a Norma 6492-2021 no Anexo  A.5</v>
      </c>
      <c r="R136" s="21" t="s">
        <v>592</v>
      </c>
      <c r="S136" s="21" t="s">
        <v>422</v>
      </c>
      <c r="T136" s="10" t="str">
        <f t="shared" si="24"/>
        <v>key_136</v>
      </c>
    </row>
    <row r="137" spans="1:20" ht="7.8" customHeight="1" x14ac:dyDescent="0.3">
      <c r="A137" s="13">
        <v>137</v>
      </c>
      <c r="B137" s="9" t="s">
        <v>1434</v>
      </c>
      <c r="C137" s="9" t="s">
        <v>591</v>
      </c>
      <c r="D137" s="9" t="s">
        <v>594</v>
      </c>
      <c r="E137" s="9" t="s">
        <v>607</v>
      </c>
      <c r="F137" s="9" t="s">
        <v>542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22"/>
        <v>Trata-se de: Elemento</v>
      </c>
      <c r="M137" s="7" t="str">
        <f t="shared" si="25"/>
        <v xml:space="preserve">Incorporado </v>
      </c>
      <c r="N137" s="7" t="str">
        <f t="shared" si="26"/>
        <v xml:space="preserve">Como CAD </v>
      </c>
      <c r="O137" s="7" t="str">
        <f t="shared" si="27"/>
        <v xml:space="preserve">Tabelas </v>
      </c>
      <c r="P137" s="7" t="str">
        <f t="shared" si="23"/>
        <v>Trata-se de: Elemento Incorporado  Como CAD  Tabelas  Layers. --- Consultar a Norma 6492-2021 no Anexo  A.5</v>
      </c>
      <c r="Q137" s="7" t="str">
        <f t="shared" si="28"/>
        <v>Consultar a Norma 6492-2021 no Anexo  A.5</v>
      </c>
      <c r="R137" s="21" t="s">
        <v>592</v>
      </c>
      <c r="S137" s="21" t="s">
        <v>422</v>
      </c>
      <c r="T137" s="10" t="str">
        <f t="shared" si="24"/>
        <v>key_137</v>
      </c>
    </row>
    <row r="138" spans="1:20" ht="7.8" customHeight="1" x14ac:dyDescent="0.3">
      <c r="A138" s="13">
        <v>138</v>
      </c>
      <c r="B138" s="9" t="s">
        <v>1434</v>
      </c>
      <c r="C138" s="9" t="s">
        <v>591</v>
      </c>
      <c r="D138" s="9" t="s">
        <v>594</v>
      </c>
      <c r="E138" s="9" t="s">
        <v>607</v>
      </c>
      <c r="F138" s="9" t="s">
        <v>543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22"/>
        <v>Trata-se de: Elemento</v>
      </c>
      <c r="M138" s="7" t="str">
        <f t="shared" si="25"/>
        <v xml:space="preserve">Incorporado </v>
      </c>
      <c r="N138" s="7" t="str">
        <f t="shared" si="26"/>
        <v xml:space="preserve">Como CAD </v>
      </c>
      <c r="O138" s="7" t="str">
        <f t="shared" si="27"/>
        <v xml:space="preserve">Tabelas </v>
      </c>
      <c r="P138" s="7" t="str">
        <f t="shared" si="23"/>
        <v>Trata-se de: Elemento Incorporado  Como CAD  Tabelas  Estilos. --- Consultar a Norma 6492-2021 no Anexo  A.5</v>
      </c>
      <c r="Q138" s="7" t="str">
        <f t="shared" si="28"/>
        <v>Consultar a Norma 6492-2021 no Anexo  A.5</v>
      </c>
      <c r="R138" s="21" t="s">
        <v>592</v>
      </c>
      <c r="S138" s="21" t="s">
        <v>422</v>
      </c>
      <c r="T138" s="10" t="str">
        <f t="shared" si="24"/>
        <v>key_138</v>
      </c>
    </row>
    <row r="139" spans="1:20" ht="7.8" customHeight="1" x14ac:dyDescent="0.3">
      <c r="A139" s="13">
        <v>139</v>
      </c>
      <c r="B139" s="9" t="s">
        <v>1434</v>
      </c>
      <c r="C139" s="9" t="s">
        <v>1252</v>
      </c>
      <c r="D139" s="9" t="s">
        <v>627</v>
      </c>
      <c r="E139" s="9" t="s">
        <v>1159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22"/>
        <v>Trata-se de: Elemento</v>
      </c>
      <c r="M139" s="7" t="str">
        <f t="shared" si="25"/>
        <v xml:space="preserve">Geográfico </v>
      </c>
      <c r="N139" s="7" t="str">
        <f t="shared" si="26"/>
        <v xml:space="preserve">Localização </v>
      </c>
      <c r="O139" s="7" t="str">
        <f t="shared" si="27"/>
        <v xml:space="preserve">Geo Ponto </v>
      </c>
      <c r="P139" s="7" t="str">
        <f t="shared" si="23"/>
        <v>Trata-se de: Elemento Geográfico  Localização  Geo Ponto  Absoluta. --- Consultar a Norma 6492-2021 no Anexo  A.4***</v>
      </c>
      <c r="Q139" s="7" t="str">
        <f t="shared" si="28"/>
        <v>Consultar a Norma 6492-2021 no Anexo  A.4***</v>
      </c>
      <c r="R139" s="21" t="s">
        <v>592</v>
      </c>
      <c r="S139" s="21" t="s">
        <v>278</v>
      </c>
      <c r="T139" s="10" t="str">
        <f t="shared" si="24"/>
        <v>key_139</v>
      </c>
    </row>
    <row r="140" spans="1:20" ht="7.8" customHeight="1" x14ac:dyDescent="0.3">
      <c r="A140" s="13">
        <v>140</v>
      </c>
      <c r="B140" s="9" t="s">
        <v>1434</v>
      </c>
      <c r="C140" s="9" t="s">
        <v>1252</v>
      </c>
      <c r="D140" s="9" t="s">
        <v>627</v>
      </c>
      <c r="E140" s="9" t="s">
        <v>1159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22"/>
        <v>Trata-se de: Elemento</v>
      </c>
      <c r="M140" s="7" t="str">
        <f t="shared" si="25"/>
        <v xml:space="preserve">Geográfico </v>
      </c>
      <c r="N140" s="7" t="str">
        <f t="shared" si="26"/>
        <v xml:space="preserve">Localização </v>
      </c>
      <c r="O140" s="7" t="str">
        <f t="shared" si="27"/>
        <v xml:space="preserve">Geo Ponto </v>
      </c>
      <c r="P140" s="7" t="str">
        <f t="shared" si="23"/>
        <v>Trata-se de: Elemento Geográfico  Localização  Geo Ponto  Project. --- Consultar a Norma 6492-2021 no Anexo  A.4***</v>
      </c>
      <c r="Q140" s="7" t="str">
        <f t="shared" si="28"/>
        <v>Consultar a Norma 6492-2021 no Anexo  A.4***</v>
      </c>
      <c r="R140" s="21" t="s">
        <v>592</v>
      </c>
      <c r="S140" s="21" t="s">
        <v>278</v>
      </c>
      <c r="T140" s="10" t="str">
        <f t="shared" si="24"/>
        <v>key_140</v>
      </c>
    </row>
    <row r="141" spans="1:20" ht="7.8" customHeight="1" x14ac:dyDescent="0.3">
      <c r="A141" s="13">
        <v>141</v>
      </c>
      <c r="B141" s="9" t="s">
        <v>1434</v>
      </c>
      <c r="C141" s="9" t="s">
        <v>1252</v>
      </c>
      <c r="D141" s="9" t="s">
        <v>627</v>
      </c>
      <c r="E141" s="9" t="s">
        <v>1159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22"/>
        <v>Trata-se de: Elemento</v>
      </c>
      <c r="M141" s="7" t="str">
        <f t="shared" si="25"/>
        <v xml:space="preserve">Geográfico </v>
      </c>
      <c r="N141" s="7" t="str">
        <f t="shared" si="26"/>
        <v xml:space="preserve">Localização </v>
      </c>
      <c r="O141" s="7" t="str">
        <f t="shared" si="27"/>
        <v xml:space="preserve">Geo Ponto </v>
      </c>
      <c r="P141" s="7" t="str">
        <f t="shared" si="23"/>
        <v>Trata-se de: Elemento Geográfico  Localização  Geo Ponto  Topográfica. --- Consultar a Norma 6492-2021 no Anexo  A.4***</v>
      </c>
      <c r="Q141" s="7" t="str">
        <f t="shared" si="28"/>
        <v>Consultar a Norma 6492-2021 no Anexo  A.4***</v>
      </c>
      <c r="R141" s="21" t="s">
        <v>592</v>
      </c>
      <c r="S141" s="21" t="s">
        <v>278</v>
      </c>
      <c r="T141" s="10" t="str">
        <f t="shared" si="24"/>
        <v>key_141</v>
      </c>
    </row>
    <row r="142" spans="1:20" ht="7.8" customHeight="1" x14ac:dyDescent="0.3">
      <c r="A142" s="13">
        <v>142</v>
      </c>
      <c r="B142" s="9" t="s">
        <v>1434</v>
      </c>
      <c r="C142" s="9" t="s">
        <v>1252</v>
      </c>
      <c r="D142" s="9" t="s">
        <v>1435</v>
      </c>
      <c r="E142" s="9" t="s">
        <v>1269</v>
      </c>
      <c r="F142" s="9" t="s">
        <v>1183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_xlfn.CONCAT("do.país only ", E142)</f>
        <v>do.país only Fronteira.Federal</v>
      </c>
      <c r="K142" s="29" t="s">
        <v>151</v>
      </c>
      <c r="L142" s="7" t="str">
        <f t="shared" si="22"/>
        <v>Trata-se de: Elemento</v>
      </c>
      <c r="M142" s="7" t="str">
        <f t="shared" si="25"/>
        <v xml:space="preserve">Geográfico </v>
      </c>
      <c r="N142" s="7" t="str">
        <f t="shared" si="26"/>
        <v xml:space="preserve">Limite </v>
      </c>
      <c r="O142" s="7" t="str">
        <f t="shared" si="27"/>
        <v xml:space="preserve">Fronteira Federal </v>
      </c>
      <c r="P142" s="7" t="str">
        <f t="shared" si="23"/>
        <v>Trata-se de: Elemento Geográfico  Limite  Fronteira Federal  País. --- Consultar a Norma 6492-2021 no Anexo  A.4</v>
      </c>
      <c r="Q142" s="7" t="str">
        <f t="shared" si="28"/>
        <v>Consultar a Norma 6492-2021 no Anexo  A.4</v>
      </c>
      <c r="R142" s="21" t="s">
        <v>592</v>
      </c>
      <c r="S142" s="21" t="s">
        <v>421</v>
      </c>
      <c r="T142" s="10" t="str">
        <f t="shared" si="24"/>
        <v>key_142</v>
      </c>
    </row>
    <row r="143" spans="1:20" ht="7.8" customHeight="1" x14ac:dyDescent="0.3">
      <c r="A143" s="13">
        <v>143</v>
      </c>
      <c r="B143" s="9" t="s">
        <v>1434</v>
      </c>
      <c r="C143" s="9" t="s">
        <v>1252</v>
      </c>
      <c r="D143" s="9" t="s">
        <v>1435</v>
      </c>
      <c r="E143" s="9" t="s">
        <v>1270</v>
      </c>
      <c r="F143" s="9" t="s">
        <v>1181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_xlfn.CONCAT("do.estado only ", E143)</f>
        <v>do.estado only Fronteira.Estadual</v>
      </c>
      <c r="K143" s="29" t="str">
        <f t="shared" ref="K143:K151" si="29" xml:space="preserve"> _xlfn.CONCAT("dentro.de only ",  E142, " and ", F143)</f>
        <v>dentro.de only Fronteira.Federal and Estado</v>
      </c>
      <c r="L143" s="7" t="str">
        <f t="shared" si="22"/>
        <v>Trata-se de: Elemento</v>
      </c>
      <c r="M143" s="7" t="str">
        <f t="shared" si="25"/>
        <v xml:space="preserve">Geográfico </v>
      </c>
      <c r="N143" s="7" t="str">
        <f t="shared" si="26"/>
        <v xml:space="preserve">Limite </v>
      </c>
      <c r="O143" s="7" t="str">
        <f t="shared" si="27"/>
        <v xml:space="preserve">Fronteira Estadual </v>
      </c>
      <c r="P143" s="7" t="str">
        <f t="shared" si="23"/>
        <v>Trata-se de: Elemento Geográfico  Limite  Fronteira Estadual  Estado. --- Consultar a Norma 6492-2021 no Anexo  A.4</v>
      </c>
      <c r="Q143" s="7" t="str">
        <f t="shared" si="28"/>
        <v>Consultar a Norma 6492-2021 no Anexo  A.4</v>
      </c>
      <c r="R143" s="21" t="s">
        <v>592</v>
      </c>
      <c r="S143" s="21" t="s">
        <v>421</v>
      </c>
      <c r="T143" s="10" t="str">
        <f t="shared" si="24"/>
        <v>key_143</v>
      </c>
    </row>
    <row r="144" spans="1:20" ht="7.8" customHeight="1" x14ac:dyDescent="0.3">
      <c r="A144" s="13">
        <v>144</v>
      </c>
      <c r="B144" s="9" t="s">
        <v>1434</v>
      </c>
      <c r="C144" s="9" t="s">
        <v>1252</v>
      </c>
      <c r="D144" s="9" t="s">
        <v>1435</v>
      </c>
      <c r="E144" s="9" t="s">
        <v>1271</v>
      </c>
      <c r="F144" s="9" t="s">
        <v>1182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_xlfn.CONCAT("do.município only ", E144)</f>
        <v>do.município only Fronteira.Municipal</v>
      </c>
      <c r="K144" s="29" t="str">
        <f t="shared" si="29"/>
        <v>dentro.de only Fronteira.Estadual and Município</v>
      </c>
      <c r="L144" s="7" t="str">
        <f t="shared" si="22"/>
        <v>Trata-se de: Elemento</v>
      </c>
      <c r="M144" s="7" t="str">
        <f t="shared" si="25"/>
        <v xml:space="preserve">Geográfico </v>
      </c>
      <c r="N144" s="7" t="str">
        <f t="shared" si="26"/>
        <v xml:space="preserve">Limite </v>
      </c>
      <c r="O144" s="7" t="str">
        <f t="shared" si="27"/>
        <v xml:space="preserve">Fronteira Municipal </v>
      </c>
      <c r="P144" s="7" t="str">
        <f t="shared" si="23"/>
        <v>Trata-se de: Elemento Geográfico  Limite  Fronteira Municipal  Município. --- Consultar a Norma 6492-2021 no Anexo  A.4</v>
      </c>
      <c r="Q144" s="7" t="str">
        <f t="shared" si="28"/>
        <v>Consultar a Norma 6492-2021 no Anexo  A.4</v>
      </c>
      <c r="R144" s="21" t="s">
        <v>592</v>
      </c>
      <c r="S144" s="21" t="s">
        <v>421</v>
      </c>
      <c r="T144" s="10" t="str">
        <f t="shared" si="24"/>
        <v>key_144</v>
      </c>
    </row>
    <row r="145" spans="1:20" ht="7.8" customHeight="1" x14ac:dyDescent="0.3">
      <c r="A145" s="13">
        <v>145</v>
      </c>
      <c r="B145" s="9" t="s">
        <v>1434</v>
      </c>
      <c r="C145" s="9" t="s">
        <v>1252</v>
      </c>
      <c r="D145" s="9" t="s">
        <v>1435</v>
      </c>
      <c r="E145" s="9" t="s">
        <v>1273</v>
      </c>
      <c r="F145" s="9" t="s">
        <v>1274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t="shared" si="29"/>
        <v>dentro.de only Fronteira.Municipal and Area.de.Planejamento</v>
      </c>
      <c r="L145" s="7" t="str">
        <f t="shared" si="22"/>
        <v>Trata-se de: Elemento</v>
      </c>
      <c r="M145" s="7" t="str">
        <f t="shared" si="25"/>
        <v xml:space="preserve">Geográfico </v>
      </c>
      <c r="N145" s="7" t="str">
        <f t="shared" si="26"/>
        <v xml:space="preserve">Limite </v>
      </c>
      <c r="O145" s="7" t="str">
        <f t="shared" si="27"/>
        <v xml:space="preserve">Região Municipal </v>
      </c>
      <c r="P145" s="7" t="str">
        <f t="shared" si="23"/>
        <v>Trata-se de: Elemento Geográfico  Limite  Região Municipal  Area de Planejamento. --- Consultar a Norma 6492-2021 no Anexo  A.4</v>
      </c>
      <c r="Q145" s="7" t="str">
        <f t="shared" si="28"/>
        <v>Consultar a Norma 6492-2021 no Anexo  A.4</v>
      </c>
      <c r="R145" s="21" t="s">
        <v>592</v>
      </c>
      <c r="S145" s="21" t="s">
        <v>421</v>
      </c>
      <c r="T145" s="10" t="str">
        <f t="shared" si="24"/>
        <v>key_145</v>
      </c>
    </row>
    <row r="146" spans="1:20" ht="7.8" customHeight="1" x14ac:dyDescent="0.3">
      <c r="A146" s="13">
        <v>146</v>
      </c>
      <c r="B146" s="9" t="s">
        <v>1434</v>
      </c>
      <c r="C146" s="9" t="s">
        <v>1252</v>
      </c>
      <c r="D146" s="9" t="s">
        <v>1435</v>
      </c>
      <c r="E146" s="9" t="s">
        <v>1273</v>
      </c>
      <c r="F146" s="9" t="s">
        <v>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t="shared" si="29"/>
        <v>dentro.de only Região.Municipal and Zona.Administrativa</v>
      </c>
      <c r="L146" s="7" t="str">
        <f t="shared" si="22"/>
        <v>Trata-se de: Elemento</v>
      </c>
      <c r="M146" s="7" t="str">
        <f t="shared" si="25"/>
        <v xml:space="preserve">Geográfico </v>
      </c>
      <c r="N146" s="7" t="str">
        <f t="shared" si="26"/>
        <v xml:space="preserve">Limite </v>
      </c>
      <c r="O146" s="7" t="str">
        <f t="shared" si="27"/>
        <v xml:space="preserve">Região Municipal </v>
      </c>
      <c r="P146" s="7" t="str">
        <f t="shared" si="23"/>
        <v>Trata-se de: Elemento Geográfico  Limite  Região Municipal  Zona Administrativa. --- Consultar a Norma 6492-2021 no Anexo  A.4</v>
      </c>
      <c r="Q146" s="7" t="str">
        <f t="shared" si="28"/>
        <v>Consultar a Norma 6492-2021 no Anexo  A.4</v>
      </c>
      <c r="R146" s="21" t="s">
        <v>592</v>
      </c>
      <c r="S146" s="21" t="s">
        <v>421</v>
      </c>
      <c r="T146" s="10" t="str">
        <f t="shared" si="24"/>
        <v>key_146</v>
      </c>
    </row>
    <row r="147" spans="1:20" ht="7.8" customHeight="1" x14ac:dyDescent="0.3">
      <c r="A147" s="13">
        <v>147</v>
      </c>
      <c r="B147" s="9" t="s">
        <v>1434</v>
      </c>
      <c r="C147" s="9" t="s">
        <v>1252</v>
      </c>
      <c r="D147" s="9" t="s">
        <v>1435</v>
      </c>
      <c r="E147" s="9" t="s">
        <v>1268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t="shared" si="29"/>
        <v>dentro.de only Região.Municipal and Bairro</v>
      </c>
      <c r="L147" s="7" t="str">
        <f t="shared" si="22"/>
        <v>Trata-se de: Elemento</v>
      </c>
      <c r="M147" s="7" t="str">
        <f t="shared" si="25"/>
        <v xml:space="preserve">Geográfico </v>
      </c>
      <c r="N147" s="7" t="str">
        <f t="shared" si="26"/>
        <v xml:space="preserve">Limite </v>
      </c>
      <c r="O147" s="7" t="str">
        <f t="shared" si="27"/>
        <v xml:space="preserve">Perímetro Municipal </v>
      </c>
      <c r="P147" s="7" t="str">
        <f t="shared" si="23"/>
        <v>Trata-se de: Elemento Geográfico  Limite  Perímetro Municipal  Bairro. --- Consultar a Norma 6492-2021 no Anexo  A.4</v>
      </c>
      <c r="Q147" s="7" t="str">
        <f t="shared" si="28"/>
        <v>Consultar a Norma 6492-2021 no Anexo  A.4</v>
      </c>
      <c r="R147" s="21" t="s">
        <v>592</v>
      </c>
      <c r="S147" s="21" t="s">
        <v>421</v>
      </c>
      <c r="T147" s="10" t="str">
        <f t="shared" si="24"/>
        <v>key_147</v>
      </c>
    </row>
    <row r="148" spans="1:20" ht="7.8" customHeight="1" x14ac:dyDescent="0.3">
      <c r="A148" s="13">
        <v>148</v>
      </c>
      <c r="B148" s="9" t="s">
        <v>1434</v>
      </c>
      <c r="C148" s="9" t="s">
        <v>1252</v>
      </c>
      <c r="D148" s="9" t="s">
        <v>1435</v>
      </c>
      <c r="E148" s="9" t="s">
        <v>1267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t="shared" si="29"/>
        <v>dentro.de only Perímetro.Municipal and Quadra</v>
      </c>
      <c r="L148" s="7" t="str">
        <f t="shared" si="22"/>
        <v>Trata-se de: Elemento</v>
      </c>
      <c r="M148" s="7" t="str">
        <f t="shared" si="25"/>
        <v xml:space="preserve">Geográfico </v>
      </c>
      <c r="N148" s="7" t="str">
        <f t="shared" si="26"/>
        <v xml:space="preserve">Limite </v>
      </c>
      <c r="O148" s="7" t="str">
        <f t="shared" si="27"/>
        <v xml:space="preserve">Perímetro Barrial </v>
      </c>
      <c r="P148" s="7" t="str">
        <f t="shared" si="23"/>
        <v>Trata-se de: Elemento Geográfico  Limite  Perímetro Barrial  Quadra. --- Consultar a Norma 6492-2021 no Anexo  A.4</v>
      </c>
      <c r="Q148" s="7" t="str">
        <f t="shared" si="28"/>
        <v>Consultar a Norma 6492-2021 no Anexo  A.4</v>
      </c>
      <c r="R148" s="21" t="s">
        <v>592</v>
      </c>
      <c r="S148" s="21" t="s">
        <v>421</v>
      </c>
      <c r="T148" s="10" t="str">
        <f t="shared" si="24"/>
        <v>key_148</v>
      </c>
    </row>
    <row r="149" spans="1:20" ht="7.8" customHeight="1" x14ac:dyDescent="0.3">
      <c r="A149" s="13">
        <v>149</v>
      </c>
      <c r="B149" s="9" t="s">
        <v>1434</v>
      </c>
      <c r="C149" s="9" t="s">
        <v>1252</v>
      </c>
      <c r="D149" s="9" t="s">
        <v>1435</v>
      </c>
      <c r="E149" s="9" t="s">
        <v>1275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t="shared" si="29"/>
        <v>dentro.de only Perímetro.Barrial and Lote</v>
      </c>
      <c r="L149" s="7" t="str">
        <f t="shared" si="22"/>
        <v>Trata-se de: Elemento</v>
      </c>
      <c r="M149" s="7" t="str">
        <f t="shared" si="25"/>
        <v xml:space="preserve">Geográfico </v>
      </c>
      <c r="N149" s="7" t="str">
        <f t="shared" si="26"/>
        <v xml:space="preserve">Limite </v>
      </c>
      <c r="O149" s="7" t="str">
        <f t="shared" si="27"/>
        <v xml:space="preserve">Contorno Predial </v>
      </c>
      <c r="P149" s="7" t="str">
        <f t="shared" si="23"/>
        <v>Trata-se de: Elemento Geográfico  Limite  Contorno Predial  Lote. --- Consultar a Norma 6492-2021 no Anexo  A.4</v>
      </c>
      <c r="Q149" s="7" t="str">
        <f t="shared" si="28"/>
        <v>Consultar a Norma 6492-2021 no Anexo  A.4</v>
      </c>
      <c r="R149" s="21" t="s">
        <v>592</v>
      </c>
      <c r="S149" s="21" t="s">
        <v>421</v>
      </c>
      <c r="T149" s="10" t="str">
        <f t="shared" si="24"/>
        <v>key_149</v>
      </c>
    </row>
    <row r="150" spans="1:20" ht="7.8" customHeight="1" x14ac:dyDescent="0.3">
      <c r="A150" s="13">
        <v>150</v>
      </c>
      <c r="B150" s="9" t="s">
        <v>1434</v>
      </c>
      <c r="C150" s="9" t="s">
        <v>1252</v>
      </c>
      <c r="D150" s="9" t="s">
        <v>1435</v>
      </c>
      <c r="E150" s="9" t="s">
        <v>1275</v>
      </c>
      <c r="F150" s="9" t="s">
        <v>667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t="shared" si="29"/>
        <v>dentro.de only Contorno.Predial and Prédio</v>
      </c>
      <c r="L150" s="7" t="str">
        <f t="shared" si="22"/>
        <v>Trata-se de: Elemento</v>
      </c>
      <c r="M150" s="7" t="str">
        <f t="shared" si="25"/>
        <v xml:space="preserve">Geográfico </v>
      </c>
      <c r="N150" s="7" t="str">
        <f t="shared" si="26"/>
        <v xml:space="preserve">Limite </v>
      </c>
      <c r="O150" s="7" t="str">
        <f t="shared" si="27"/>
        <v xml:space="preserve">Contorno Predial </v>
      </c>
      <c r="P150" s="7" t="str">
        <f t="shared" si="23"/>
        <v>Trata-se de: Elemento Geográfico  Limite  Contorno Predial  Prédio. --- Consultar a Norma 6492-2021 no Anexo  A.4</v>
      </c>
      <c r="Q150" s="7" t="str">
        <f t="shared" si="28"/>
        <v>Consultar a Norma 6492-2021 no Anexo  A.4</v>
      </c>
      <c r="R150" s="21" t="s">
        <v>592</v>
      </c>
      <c r="S150" s="21" t="s">
        <v>421</v>
      </c>
      <c r="T150" s="10" t="str">
        <f t="shared" si="24"/>
        <v>key_150</v>
      </c>
    </row>
    <row r="151" spans="1:20" ht="7.8" customHeight="1" x14ac:dyDescent="0.3">
      <c r="A151" s="13">
        <v>151</v>
      </c>
      <c r="B151" s="9" t="s">
        <v>1434</v>
      </c>
      <c r="C151" s="9" t="s">
        <v>1252</v>
      </c>
      <c r="D151" s="9" t="s">
        <v>1435</v>
      </c>
      <c r="E151" s="9" t="s">
        <v>1276</v>
      </c>
      <c r="F151" s="9" t="s">
        <v>947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t="shared" si="29"/>
        <v>dentro.de only Contorno.Predial and Ambiente</v>
      </c>
      <c r="L151" s="7" t="str">
        <f t="shared" si="22"/>
        <v>Trata-se de: Elemento</v>
      </c>
      <c r="M151" s="7" t="str">
        <f t="shared" si="25"/>
        <v xml:space="preserve">Geográfico </v>
      </c>
      <c r="N151" s="7" t="str">
        <f t="shared" si="26"/>
        <v xml:space="preserve">Limite </v>
      </c>
      <c r="O151" s="7" t="str">
        <f t="shared" si="27"/>
        <v xml:space="preserve">Contorno Espacial </v>
      </c>
      <c r="P151" s="7" t="str">
        <f t="shared" si="23"/>
        <v>Trata-se de: Elemento Geográfico  Limite  Contorno Espacial  Ambiente. --- Consultar a Norma 6492-2021 no Anexo  A.4</v>
      </c>
      <c r="Q151" s="7" t="str">
        <f t="shared" si="28"/>
        <v>Consultar a Norma 6492-2021 no Anexo  A.4</v>
      </c>
      <c r="R151" s="21" t="s">
        <v>592</v>
      </c>
      <c r="S151" s="21" t="s">
        <v>421</v>
      </c>
      <c r="T151" s="10" t="str">
        <f t="shared" si="24"/>
        <v>key_151</v>
      </c>
    </row>
    <row r="152" spans="1:20" ht="7.8" customHeight="1" x14ac:dyDescent="0.3">
      <c r="A152" s="13">
        <v>152</v>
      </c>
      <c r="B152" s="9" t="s">
        <v>1434</v>
      </c>
      <c r="C152" s="9" t="s">
        <v>1252</v>
      </c>
      <c r="D152" s="9" t="s">
        <v>1435</v>
      </c>
      <c r="E152" s="9" t="s">
        <v>1275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">
        <v>151</v>
      </c>
      <c r="L152" s="7" t="str">
        <f t="shared" si="22"/>
        <v>Trata-se de: Elemento</v>
      </c>
      <c r="M152" s="7" t="str">
        <f t="shared" si="25"/>
        <v xml:space="preserve">Geográfico </v>
      </c>
      <c r="N152" s="7" t="str">
        <f t="shared" si="26"/>
        <v xml:space="preserve">Limite </v>
      </c>
      <c r="O152" s="7" t="str">
        <f t="shared" si="27"/>
        <v xml:space="preserve">Contorno Predial </v>
      </c>
      <c r="P152" s="7" t="str">
        <f t="shared" si="23"/>
        <v>Trata-se de: Elemento Geográfico  Limite  Contorno Predial  Edícula. --- Consultar a Norma 6492-2021 no Anexo  A.4</v>
      </c>
      <c r="Q152" s="7" t="str">
        <f t="shared" si="28"/>
        <v>Consultar a Norma 6492-2021 no Anexo  A.4</v>
      </c>
      <c r="R152" s="21" t="s">
        <v>592</v>
      </c>
      <c r="S152" s="21" t="s">
        <v>421</v>
      </c>
      <c r="T152" s="10" t="str">
        <f t="shared" si="24"/>
        <v>key_152</v>
      </c>
    </row>
    <row r="153" spans="1:20" ht="7.8" customHeight="1" x14ac:dyDescent="0.3">
      <c r="A153" s="13">
        <v>153</v>
      </c>
      <c r="B153" s="9" t="s">
        <v>1434</v>
      </c>
      <c r="C153" s="9" t="s">
        <v>1252</v>
      </c>
      <c r="D153" s="9" t="s">
        <v>1435</v>
      </c>
      <c r="E153" s="9" t="s">
        <v>1275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">
        <v>151</v>
      </c>
      <c r="L153" s="7" t="str">
        <f t="shared" si="22"/>
        <v>Trata-se de: Elemento</v>
      </c>
      <c r="M153" s="7" t="str">
        <f t="shared" si="25"/>
        <v xml:space="preserve">Geográfico </v>
      </c>
      <c r="N153" s="7" t="str">
        <f t="shared" si="26"/>
        <v xml:space="preserve">Limite </v>
      </c>
      <c r="O153" s="7" t="str">
        <f t="shared" si="27"/>
        <v xml:space="preserve">Contorno Predial </v>
      </c>
      <c r="P153" s="7" t="str">
        <f t="shared" si="23"/>
        <v>Trata-se de: Elemento Geográfico  Limite  Contorno Predial  Bloco. --- Consultar a Norma 6492-2021 no Anexo  A.4</v>
      </c>
      <c r="Q153" s="7" t="str">
        <f t="shared" si="28"/>
        <v>Consultar a Norma 6492-2021 no Anexo  A.4</v>
      </c>
      <c r="R153" s="21" t="s">
        <v>592</v>
      </c>
      <c r="S153" s="21" t="s">
        <v>421</v>
      </c>
      <c r="T153" s="10" t="str">
        <f t="shared" si="24"/>
        <v>key_153</v>
      </c>
    </row>
    <row r="154" spans="1:20" ht="7.8" customHeight="1" x14ac:dyDescent="0.3">
      <c r="A154" s="13">
        <v>154</v>
      </c>
      <c r="B154" s="9" t="s">
        <v>1434</v>
      </c>
      <c r="C154" s="9" t="s">
        <v>1252</v>
      </c>
      <c r="D154" s="9" t="s">
        <v>1435</v>
      </c>
      <c r="E154" s="9" t="s">
        <v>1272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">
        <v>151</v>
      </c>
      <c r="L154" s="7" t="str">
        <f t="shared" si="22"/>
        <v>Trata-se de: Elemento</v>
      </c>
      <c r="M154" s="7" t="str">
        <f t="shared" si="25"/>
        <v xml:space="preserve">Geográfico </v>
      </c>
      <c r="N154" s="7" t="str">
        <f t="shared" si="26"/>
        <v xml:space="preserve">Limite </v>
      </c>
      <c r="O154" s="7" t="str">
        <f t="shared" si="27"/>
        <v xml:space="preserve">Grupo Funcional </v>
      </c>
      <c r="P154" s="7" t="str">
        <f t="shared" si="23"/>
        <v>Trata-se de: Elemento Geográfico  Limite  Grupo Funcional  Setor. --- Consultar a Norma 6492-2021 no Anexo  A.4</v>
      </c>
      <c r="Q154" s="7" t="str">
        <f t="shared" si="28"/>
        <v>Consultar a Norma 6492-2021 no Anexo  A.4</v>
      </c>
      <c r="R154" s="21" t="s">
        <v>592</v>
      </c>
      <c r="S154" s="21" t="s">
        <v>421</v>
      </c>
      <c r="T154" s="10" t="str">
        <f t="shared" si="24"/>
        <v>key_154</v>
      </c>
    </row>
    <row r="155" spans="1:20" ht="7.8" customHeight="1" x14ac:dyDescent="0.3">
      <c r="A155" s="13">
        <v>155</v>
      </c>
      <c r="B155" s="9" t="s">
        <v>1434</v>
      </c>
      <c r="C155" s="9" t="s">
        <v>1252</v>
      </c>
      <c r="D155" s="9" t="s">
        <v>1435</v>
      </c>
      <c r="E155" s="9" t="s">
        <v>1272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">
        <v>151</v>
      </c>
      <c r="L155" s="7" t="str">
        <f t="shared" si="22"/>
        <v>Trata-se de: Elemento</v>
      </c>
      <c r="M155" s="7" t="str">
        <f t="shared" si="25"/>
        <v xml:space="preserve">Geográfico </v>
      </c>
      <c r="N155" s="7" t="str">
        <f t="shared" si="26"/>
        <v xml:space="preserve">Limite </v>
      </c>
      <c r="O155" s="7" t="str">
        <f t="shared" si="27"/>
        <v xml:space="preserve">Grupo Funcional </v>
      </c>
      <c r="P155" s="7" t="str">
        <f t="shared" si="23"/>
        <v>Trata-se de: Elemento Geográfico  Limite  Grupo Funcional  Divisão. --- Consultar a Norma 6492-2021 no Anexo  A.4</v>
      </c>
      <c r="Q155" s="7" t="str">
        <f t="shared" si="28"/>
        <v>Consultar a Norma 6492-2021 no Anexo  A.4</v>
      </c>
      <c r="R155" s="21" t="s">
        <v>592</v>
      </c>
      <c r="S155" s="21" t="s">
        <v>421</v>
      </c>
      <c r="T155" s="10" t="str">
        <f t="shared" si="24"/>
        <v>key_155</v>
      </c>
    </row>
    <row r="156" spans="1:20" ht="7.8" customHeight="1" x14ac:dyDescent="0.3">
      <c r="A156" s="13">
        <v>156</v>
      </c>
      <c r="B156" s="9" t="s">
        <v>1434</v>
      </c>
      <c r="C156" s="9" t="s">
        <v>642</v>
      </c>
      <c r="D156" s="9" t="s">
        <v>1105</v>
      </c>
      <c r="E156" s="9" t="s">
        <v>628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 t="shared" si="22"/>
        <v>Trata-se de: Elemento</v>
      </c>
      <c r="M156" s="7" t="str">
        <f t="shared" si="25"/>
        <v xml:space="preserve">Geométrico </v>
      </c>
      <c r="N156" s="7" t="str">
        <f t="shared" si="26"/>
        <v xml:space="preserve">Curva Fechada </v>
      </c>
      <c r="O156" s="7" t="str">
        <f t="shared" si="27"/>
        <v xml:space="preserve">Geratriz </v>
      </c>
      <c r="P156" s="7" t="str">
        <f t="shared" si="23"/>
        <v>Trata-se de: Elemento Geométrico  Curva Fechada  Geratriz  Circular. --- Consultar a Norma 6492-2021 no Anexo  A.4</v>
      </c>
      <c r="Q156" s="7" t="str">
        <f t="shared" si="28"/>
        <v>Consultar a Norma 6492-2021 no Anexo  A.4</v>
      </c>
      <c r="R156" s="21" t="s">
        <v>592</v>
      </c>
      <c r="S156" s="21" t="s">
        <v>421</v>
      </c>
      <c r="T156" s="10" t="str">
        <f t="shared" si="24"/>
        <v>key_156</v>
      </c>
    </row>
    <row r="157" spans="1:20" ht="7.8" customHeight="1" x14ac:dyDescent="0.3">
      <c r="A157" s="13">
        <v>157</v>
      </c>
      <c r="B157" s="9" t="s">
        <v>1434</v>
      </c>
      <c r="C157" s="9" t="s">
        <v>642</v>
      </c>
      <c r="D157" s="9" t="s">
        <v>1105</v>
      </c>
      <c r="E157" s="9" t="s">
        <v>628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 t="shared" si="22"/>
        <v>Trata-se de: Elemento</v>
      </c>
      <c r="M157" s="7" t="str">
        <f t="shared" si="25"/>
        <v xml:space="preserve">Geométrico </v>
      </c>
      <c r="N157" s="7" t="str">
        <f t="shared" si="26"/>
        <v xml:space="preserve">Curva Fechada </v>
      </c>
      <c r="O157" s="7" t="str">
        <f t="shared" si="27"/>
        <v xml:space="preserve">Geratriz </v>
      </c>
      <c r="P157" s="7" t="str">
        <f t="shared" si="23"/>
        <v>Trata-se de: Elemento Geométrico  Curva Fechada  Geratriz  Regular. --- Consultar a Norma 6492-2021 no Anexo  A.4</v>
      </c>
      <c r="Q157" s="7" t="str">
        <f t="shared" si="28"/>
        <v>Consultar a Norma 6492-2021 no Anexo  A.4</v>
      </c>
      <c r="R157" s="21" t="s">
        <v>592</v>
      </c>
      <c r="S157" s="21" t="s">
        <v>421</v>
      </c>
      <c r="T157" s="10" t="str">
        <f t="shared" si="24"/>
        <v>key_157</v>
      </c>
    </row>
    <row r="158" spans="1:20" ht="7.8" customHeight="1" x14ac:dyDescent="0.3">
      <c r="A158" s="13">
        <v>158</v>
      </c>
      <c r="B158" s="9" t="s">
        <v>1434</v>
      </c>
      <c r="C158" s="9" t="s">
        <v>642</v>
      </c>
      <c r="D158" s="9" t="s">
        <v>1105</v>
      </c>
      <c r="E158" s="9" t="s">
        <v>628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 t="shared" si="22"/>
        <v>Trata-se de: Elemento</v>
      </c>
      <c r="M158" s="7" t="str">
        <f t="shared" si="25"/>
        <v xml:space="preserve">Geométrico </v>
      </c>
      <c r="N158" s="7" t="str">
        <f t="shared" si="26"/>
        <v xml:space="preserve">Curva Fechada </v>
      </c>
      <c r="O158" s="7" t="str">
        <f t="shared" si="27"/>
        <v xml:space="preserve">Geratriz </v>
      </c>
      <c r="P158" s="7" t="str">
        <f t="shared" si="23"/>
        <v>Trata-se de: Elemento Geométrico  Curva Fechada  Geratriz  Irregular. --- Consultar a Norma 6492-2021 no Anexo  A.4</v>
      </c>
      <c r="Q158" s="7" t="str">
        <f t="shared" si="28"/>
        <v>Consultar a Norma 6492-2021 no Anexo  A.4</v>
      </c>
      <c r="R158" s="21" t="s">
        <v>592</v>
      </c>
      <c r="S158" s="21" t="s">
        <v>421</v>
      </c>
      <c r="T158" s="10" t="str">
        <f t="shared" si="24"/>
        <v>key_158</v>
      </c>
    </row>
    <row r="159" spans="1:20" ht="7.8" customHeight="1" x14ac:dyDescent="0.3">
      <c r="A159" s="13">
        <v>159</v>
      </c>
      <c r="B159" s="9" t="s">
        <v>1434</v>
      </c>
      <c r="C159" s="9" t="s">
        <v>642</v>
      </c>
      <c r="D159" s="9" t="s">
        <v>1105</v>
      </c>
      <c r="E159" s="9" t="s">
        <v>628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 t="shared" si="22"/>
        <v>Trata-se de: Elemento</v>
      </c>
      <c r="M159" s="7" t="str">
        <f t="shared" si="25"/>
        <v xml:space="preserve">Geométrico </v>
      </c>
      <c r="N159" s="7" t="str">
        <f t="shared" si="26"/>
        <v xml:space="preserve">Curva Fechada </v>
      </c>
      <c r="O159" s="7" t="str">
        <f t="shared" si="27"/>
        <v xml:space="preserve">Geratriz </v>
      </c>
      <c r="P159" s="7" t="str">
        <f t="shared" si="23"/>
        <v>Trata-se de: Elemento Geométrico  Curva Fechada  Geratriz  SeçãoPlana. --- Consultar a Norma 6492-2021 no Anexo  A.4</v>
      </c>
      <c r="Q159" s="7" t="str">
        <f t="shared" si="28"/>
        <v>Consultar a Norma 6492-2021 no Anexo  A.4</v>
      </c>
      <c r="R159" s="21" t="s">
        <v>592</v>
      </c>
      <c r="S159" s="21" t="s">
        <v>421</v>
      </c>
      <c r="T159" s="10" t="str">
        <f t="shared" si="24"/>
        <v>key_159</v>
      </c>
    </row>
    <row r="160" spans="1:20" ht="7.8" customHeight="1" x14ac:dyDescent="0.3">
      <c r="A160" s="13">
        <v>160</v>
      </c>
      <c r="B160" s="9" t="s">
        <v>1434</v>
      </c>
      <c r="C160" s="9" t="s">
        <v>642</v>
      </c>
      <c r="D160" s="9" t="s">
        <v>1106</v>
      </c>
      <c r="E160" s="9" t="s">
        <v>629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 t="shared" si="22"/>
        <v>Trata-se de: Elemento</v>
      </c>
      <c r="M160" s="7" t="str">
        <f t="shared" si="25"/>
        <v xml:space="preserve">Geométrico </v>
      </c>
      <c r="N160" s="7" t="str">
        <f t="shared" si="26"/>
        <v xml:space="preserve">Curva Aberta </v>
      </c>
      <c r="O160" s="7" t="str">
        <f t="shared" si="27"/>
        <v xml:space="preserve">Diretriz </v>
      </c>
      <c r="P160" s="7" t="str">
        <f t="shared" si="23"/>
        <v>Trata-se de: Elemento Geométrico  Curva Aberta  Diretriz  Segmento. --- Consultar a Norma 6492-2021 no Anexo  A.4</v>
      </c>
      <c r="Q160" s="7" t="str">
        <f t="shared" si="28"/>
        <v>Consultar a Norma 6492-2021 no Anexo  A.4</v>
      </c>
      <c r="R160" s="21" t="s">
        <v>592</v>
      </c>
      <c r="S160" s="21" t="s">
        <v>421</v>
      </c>
      <c r="T160" s="10" t="str">
        <f t="shared" si="24"/>
        <v>key_160</v>
      </c>
    </row>
    <row r="161" spans="1:20" ht="7.8" customHeight="1" x14ac:dyDescent="0.3">
      <c r="A161" s="13">
        <v>161</v>
      </c>
      <c r="B161" s="9" t="s">
        <v>1434</v>
      </c>
      <c r="C161" s="9" t="s">
        <v>642</v>
      </c>
      <c r="D161" s="9" t="s">
        <v>1106</v>
      </c>
      <c r="E161" s="9" t="s">
        <v>629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22"/>
        <v>Trata-se de: Elemento</v>
      </c>
      <c r="M161" s="7" t="str">
        <f t="shared" si="25"/>
        <v xml:space="preserve">Geométrico </v>
      </c>
      <c r="N161" s="7" t="str">
        <f t="shared" si="26"/>
        <v xml:space="preserve">Curva Aberta </v>
      </c>
      <c r="O161" s="7" t="str">
        <f t="shared" si="27"/>
        <v xml:space="preserve">Diretriz </v>
      </c>
      <c r="P161" s="7" t="str">
        <f t="shared" si="23"/>
        <v>Trata-se de: Elemento Geométrico  Curva Aberta  Diretriz  Poligonal. --- Consultar a Norma 6492-2021 no Anexo  A.4</v>
      </c>
      <c r="Q161" s="7" t="str">
        <f t="shared" si="28"/>
        <v>Consultar a Norma 6492-2021 no Anexo  A.4</v>
      </c>
      <c r="R161" s="21" t="s">
        <v>592</v>
      </c>
      <c r="S161" s="21" t="s">
        <v>421</v>
      </c>
      <c r="T161" s="10" t="str">
        <f t="shared" si="24"/>
        <v>key_161</v>
      </c>
    </row>
    <row r="162" spans="1:20" ht="7.8" customHeight="1" x14ac:dyDescent="0.3">
      <c r="A162" s="13">
        <v>162</v>
      </c>
      <c r="B162" s="9" t="s">
        <v>1434</v>
      </c>
      <c r="C162" s="9" t="s">
        <v>642</v>
      </c>
      <c r="D162" s="9" t="s">
        <v>1107</v>
      </c>
      <c r="E162" s="9" t="s">
        <v>1108</v>
      </c>
      <c r="F162" s="9" t="s">
        <v>1109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22"/>
        <v>Trata-se de: Elemento</v>
      </c>
      <c r="M162" s="7" t="str">
        <f t="shared" si="25"/>
        <v xml:space="preserve">Geométrico </v>
      </c>
      <c r="N162" s="7" t="str">
        <f t="shared" si="26"/>
        <v xml:space="preserve">Poliédrico </v>
      </c>
      <c r="O162" s="7" t="str">
        <f t="shared" si="27"/>
        <v xml:space="preserve">Massa </v>
      </c>
      <c r="P162" s="7" t="str">
        <f t="shared" si="23"/>
        <v>Trata-se de: Elemento Geométrico  Poliédrico  Massa  De Predio. --- Consultar a Norma 6492-2021 no Anexo  A.4</v>
      </c>
      <c r="Q162" s="7" t="str">
        <f t="shared" si="28"/>
        <v>Consultar a Norma 6492-2021 no Anexo  A.4</v>
      </c>
      <c r="R162" s="21" t="s">
        <v>592</v>
      </c>
      <c r="S162" s="21" t="s">
        <v>421</v>
      </c>
      <c r="T162" s="10" t="str">
        <f t="shared" si="24"/>
        <v>key_162</v>
      </c>
    </row>
    <row r="163" spans="1:20" ht="7.8" customHeight="1" x14ac:dyDescent="0.3">
      <c r="A163" s="13">
        <v>163</v>
      </c>
      <c r="B163" s="9" t="s">
        <v>1434</v>
      </c>
      <c r="C163" s="9" t="s">
        <v>642</v>
      </c>
      <c r="D163" s="9" t="s">
        <v>1107</v>
      </c>
      <c r="E163" s="9" t="s">
        <v>1108</v>
      </c>
      <c r="F163" s="9" t="s">
        <v>1110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22"/>
        <v>Trata-se de: Elemento</v>
      </c>
      <c r="M163" s="7" t="str">
        <f t="shared" si="25"/>
        <v xml:space="preserve">Geométrico </v>
      </c>
      <c r="N163" s="7" t="str">
        <f t="shared" si="26"/>
        <v xml:space="preserve">Poliédrico </v>
      </c>
      <c r="O163" s="7" t="str">
        <f t="shared" si="27"/>
        <v xml:space="preserve">Massa </v>
      </c>
      <c r="P163" s="7" t="str">
        <f t="shared" si="23"/>
        <v>Trata-se de: Elemento Geométrico  Poliédrico  Massa  De Componente. --- Consultar a Norma 6492-2021 no Anexo  A.4</v>
      </c>
      <c r="Q163" s="7" t="str">
        <f t="shared" si="28"/>
        <v>Consultar a Norma 6492-2021 no Anexo  A.4</v>
      </c>
      <c r="R163" s="21" t="s">
        <v>592</v>
      </c>
      <c r="S163" s="21" t="s">
        <v>421</v>
      </c>
      <c r="T163" s="10" t="str">
        <f t="shared" si="24"/>
        <v>key_163</v>
      </c>
    </row>
    <row r="164" spans="1:20" ht="7.8" customHeight="1" x14ac:dyDescent="0.3">
      <c r="A164" s="13">
        <v>164</v>
      </c>
      <c r="B164" s="9" t="s">
        <v>1434</v>
      </c>
      <c r="C164" s="9" t="s">
        <v>1104</v>
      </c>
      <c r="D164" s="9" t="s">
        <v>567</v>
      </c>
      <c r="E164" s="9" t="s">
        <v>669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22"/>
        <v>Trata-se de: Elemento</v>
      </c>
      <c r="M164" s="7" t="str">
        <f t="shared" si="25"/>
        <v xml:space="preserve">Referenciado </v>
      </c>
      <c r="N164" s="7" t="str">
        <f t="shared" si="26"/>
        <v xml:space="preserve">Com Plano Horizontal </v>
      </c>
      <c r="O164" s="7" t="str">
        <f t="shared" si="27"/>
        <v xml:space="preserve">Em Andar </v>
      </c>
      <c r="P164" s="7" t="str">
        <f t="shared" si="23"/>
        <v>Trata-se de: Elemento Referenciado  Com Plano Horizontal  Em Andar  Acabado. --- Consultar a Norma 6492-2021 no Anexo  A.6</v>
      </c>
      <c r="Q164" s="7" t="str">
        <f t="shared" si="28"/>
        <v>Consultar a Norma 6492-2021 no Anexo  A.6</v>
      </c>
      <c r="R164" s="21" t="s">
        <v>592</v>
      </c>
      <c r="S164" s="21" t="s">
        <v>423</v>
      </c>
      <c r="T164" s="10" t="str">
        <f t="shared" si="24"/>
        <v>key_164</v>
      </c>
    </row>
    <row r="165" spans="1:20" ht="7.8" customHeight="1" x14ac:dyDescent="0.3">
      <c r="A165" s="13">
        <v>165</v>
      </c>
      <c r="B165" s="9" t="s">
        <v>1434</v>
      </c>
      <c r="C165" s="9" t="s">
        <v>1104</v>
      </c>
      <c r="D165" s="9" t="s">
        <v>567</v>
      </c>
      <c r="E165" s="9" t="s">
        <v>669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 t="shared" si="22"/>
        <v>Trata-se de: Elemento</v>
      </c>
      <c r="M165" s="7" t="str">
        <f t="shared" si="25"/>
        <v xml:space="preserve">Referenciado </v>
      </c>
      <c r="N165" s="7" t="str">
        <f t="shared" si="26"/>
        <v xml:space="preserve">Com Plano Horizontal </v>
      </c>
      <c r="O165" s="7" t="str">
        <f t="shared" si="27"/>
        <v xml:space="preserve">Em Andar </v>
      </c>
      <c r="P165" s="7" t="str">
        <f t="shared" si="23"/>
        <v>Trata-se de: Elemento Referenciado  Com Plano Horizontal  Em Andar  Pav Acesso. --- Consultar a Norma 6492-2021 no Anexo  A.4</v>
      </c>
      <c r="Q165" s="7" t="str">
        <f t="shared" si="28"/>
        <v>Consultar a Norma 6492-2021 no Anexo  A.4</v>
      </c>
      <c r="R165" s="21" t="s">
        <v>592</v>
      </c>
      <c r="S165" s="21" t="s">
        <v>421</v>
      </c>
      <c r="T165" s="10" t="str">
        <f t="shared" si="24"/>
        <v>key_165</v>
      </c>
    </row>
    <row r="166" spans="1:20" ht="7.8" customHeight="1" x14ac:dyDescent="0.3">
      <c r="A166" s="13">
        <v>166</v>
      </c>
      <c r="B166" s="9" t="s">
        <v>1434</v>
      </c>
      <c r="C166" s="9" t="s">
        <v>1104</v>
      </c>
      <c r="D166" s="9" t="s">
        <v>567</v>
      </c>
      <c r="E166" s="9" t="s">
        <v>669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 t="shared" si="22"/>
        <v>Trata-se de: Elemento</v>
      </c>
      <c r="M166" s="7" t="str">
        <f t="shared" si="25"/>
        <v xml:space="preserve">Referenciado </v>
      </c>
      <c r="N166" s="7" t="str">
        <f t="shared" si="26"/>
        <v xml:space="preserve">Com Plano Horizontal </v>
      </c>
      <c r="O166" s="7" t="str">
        <f t="shared" si="27"/>
        <v xml:space="preserve">Em Andar </v>
      </c>
      <c r="P166" s="7" t="str">
        <f t="shared" si="23"/>
        <v>Trata-se de: Elemento Referenciado  Com Plano Horizontal  Em Andar  Pav Térreo Acabado. --- Consultar a Norma 6492-2021 no Anexo  A.4</v>
      </c>
      <c r="Q166" s="7" t="str">
        <f t="shared" si="28"/>
        <v>Consultar a Norma 6492-2021 no Anexo  A.4</v>
      </c>
      <c r="R166" s="21" t="s">
        <v>592</v>
      </c>
      <c r="S166" s="21" t="s">
        <v>421</v>
      </c>
      <c r="T166" s="10" t="str">
        <f t="shared" si="24"/>
        <v>key_166</v>
      </c>
    </row>
    <row r="167" spans="1:20" ht="7.8" customHeight="1" x14ac:dyDescent="0.3">
      <c r="A167" s="13">
        <v>167</v>
      </c>
      <c r="B167" s="9" t="s">
        <v>1434</v>
      </c>
      <c r="C167" s="9" t="s">
        <v>1104</v>
      </c>
      <c r="D167" s="9" t="s">
        <v>567</v>
      </c>
      <c r="E167" s="9" t="s">
        <v>669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 t="shared" si="22"/>
        <v>Trata-se de: Elemento</v>
      </c>
      <c r="M167" s="7" t="str">
        <f t="shared" si="25"/>
        <v xml:space="preserve">Referenciado </v>
      </c>
      <c r="N167" s="7" t="str">
        <f t="shared" si="26"/>
        <v xml:space="preserve">Com Plano Horizontal </v>
      </c>
      <c r="O167" s="7" t="str">
        <f t="shared" si="27"/>
        <v xml:space="preserve">Em Andar </v>
      </c>
      <c r="P167" s="7" t="str">
        <f t="shared" si="23"/>
        <v>Trata-se de: Elemento Referenciado  Com Plano Horizontal  Em Andar  Pav Técnico Acabado. --- Consultar a Norma 6492-2021 no Anexo  A.4</v>
      </c>
      <c r="Q167" s="7" t="str">
        <f t="shared" ref="Q167:Q198" si="30">_xlfn.CONCAT("Consultar a Norma ",R167," no Anexo ",S167)</f>
        <v>Consultar a Norma 6492-2021 no Anexo  A.4</v>
      </c>
      <c r="R167" s="21" t="s">
        <v>592</v>
      </c>
      <c r="S167" s="21" t="s">
        <v>421</v>
      </c>
      <c r="T167" s="10" t="str">
        <f t="shared" si="24"/>
        <v>key_167</v>
      </c>
    </row>
    <row r="168" spans="1:20" ht="7.8" customHeight="1" x14ac:dyDescent="0.3">
      <c r="A168" s="13">
        <v>168</v>
      </c>
      <c r="B168" s="9" t="s">
        <v>1434</v>
      </c>
      <c r="C168" s="9" t="s">
        <v>1104</v>
      </c>
      <c r="D168" s="9" t="s">
        <v>567</v>
      </c>
      <c r="E168" s="9" t="s">
        <v>669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22"/>
        <v>Trata-se de: Elemento</v>
      </c>
      <c r="M168" s="7" t="str">
        <f t="shared" si="25"/>
        <v xml:space="preserve">Referenciado </v>
      </c>
      <c r="N168" s="7" t="str">
        <f t="shared" si="26"/>
        <v xml:space="preserve">Com Plano Horizontal </v>
      </c>
      <c r="O168" s="7" t="str">
        <f t="shared" si="27"/>
        <v xml:space="preserve">Em Andar </v>
      </c>
      <c r="P168" s="7" t="str">
        <f t="shared" si="23"/>
        <v>Trata-se de: Elemento Referenciado  Com Plano Horizontal  Em Andar  Pav Tipo Acabado. --- Consultar a Norma 6492-2021 no Anexo  A.4</v>
      </c>
      <c r="Q168" s="7" t="str">
        <f t="shared" si="30"/>
        <v>Consultar a Norma 6492-2021 no Anexo  A.4</v>
      </c>
      <c r="R168" s="21" t="s">
        <v>592</v>
      </c>
      <c r="S168" s="21" t="s">
        <v>421</v>
      </c>
      <c r="T168" s="10" t="str">
        <f t="shared" si="24"/>
        <v>key_168</v>
      </c>
    </row>
    <row r="169" spans="1:20" ht="7.8" customHeight="1" x14ac:dyDescent="0.3">
      <c r="A169" s="13">
        <v>169</v>
      </c>
      <c r="B169" s="9" t="s">
        <v>1434</v>
      </c>
      <c r="C169" s="9" t="s">
        <v>1104</v>
      </c>
      <c r="D169" s="9" t="s">
        <v>567</v>
      </c>
      <c r="E169" s="9" t="s">
        <v>669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22"/>
        <v>Trata-se de: Elemento</v>
      </c>
      <c r="M169" s="7" t="str">
        <f t="shared" si="25"/>
        <v xml:space="preserve">Referenciado </v>
      </c>
      <c r="N169" s="7" t="str">
        <f t="shared" si="26"/>
        <v xml:space="preserve">Com Plano Horizontal </v>
      </c>
      <c r="O169" s="7" t="str">
        <f t="shared" si="27"/>
        <v xml:space="preserve">Em Andar </v>
      </c>
      <c r="P169" s="7" t="str">
        <f t="shared" si="23"/>
        <v>Trata-se de: Elemento Referenciado  Com Plano Horizontal  Em Andar  Pav Parcial Acabado. --- Consultar a Norma 6492-2021 no Anexo  A.4</v>
      </c>
      <c r="Q169" s="7" t="str">
        <f t="shared" si="30"/>
        <v>Consultar a Norma 6492-2021 no Anexo  A.4</v>
      </c>
      <c r="R169" s="21" t="s">
        <v>592</v>
      </c>
      <c r="S169" s="21" t="s">
        <v>421</v>
      </c>
      <c r="T169" s="10" t="str">
        <f t="shared" si="24"/>
        <v>key_169</v>
      </c>
    </row>
    <row r="170" spans="1:20" ht="7.8" customHeight="1" x14ac:dyDescent="0.3">
      <c r="A170" s="13">
        <v>170</v>
      </c>
      <c r="B170" s="9" t="s">
        <v>1434</v>
      </c>
      <c r="C170" s="9" t="s">
        <v>1104</v>
      </c>
      <c r="D170" s="9" t="s">
        <v>567</v>
      </c>
      <c r="E170" s="9" t="s">
        <v>669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22"/>
        <v>Trata-se de: Elemento</v>
      </c>
      <c r="M170" s="7" t="str">
        <f t="shared" si="25"/>
        <v xml:space="preserve">Referenciado </v>
      </c>
      <c r="N170" s="7" t="str">
        <f t="shared" si="26"/>
        <v xml:space="preserve">Com Plano Horizontal </v>
      </c>
      <c r="O170" s="7" t="str">
        <f t="shared" si="27"/>
        <v xml:space="preserve">Em Andar </v>
      </c>
      <c r="P170" s="7" t="str">
        <f t="shared" si="23"/>
        <v>Trata-se de: Elemento Referenciado  Com Plano Horizontal  Em Andar  Pav Cobertura Acabado. --- Consultar a Norma 6492-2021 no Anexo  A.4</v>
      </c>
      <c r="Q170" s="7" t="str">
        <f t="shared" si="30"/>
        <v>Consultar a Norma 6492-2021 no Anexo  A.4</v>
      </c>
      <c r="R170" s="21" t="s">
        <v>592</v>
      </c>
      <c r="S170" s="21" t="s">
        <v>421</v>
      </c>
      <c r="T170" s="10" t="str">
        <f t="shared" si="24"/>
        <v>key_170</v>
      </c>
    </row>
    <row r="171" spans="1:20" ht="7.8" customHeight="1" x14ac:dyDescent="0.3">
      <c r="A171" s="13">
        <v>171</v>
      </c>
      <c r="B171" s="9" t="s">
        <v>1434</v>
      </c>
      <c r="C171" s="9" t="s">
        <v>1104</v>
      </c>
      <c r="D171" s="9" t="s">
        <v>567</v>
      </c>
      <c r="E171" s="9" t="s">
        <v>669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22"/>
        <v>Trata-se de: Elemento</v>
      </c>
      <c r="M171" s="7" t="str">
        <f t="shared" si="25"/>
        <v xml:space="preserve">Referenciado </v>
      </c>
      <c r="N171" s="7" t="str">
        <f t="shared" si="26"/>
        <v xml:space="preserve">Com Plano Horizontal </v>
      </c>
      <c r="O171" s="7" t="str">
        <f t="shared" si="27"/>
        <v xml:space="preserve">Em Andar </v>
      </c>
      <c r="P171" s="7" t="str">
        <f t="shared" si="23"/>
        <v>Trata-se de: Elemento Referenciado  Com Plano Horizontal  Em Andar  Pav Subsolo Acabado. --- Consultar a Norma 6492-2021 no Anexo  A.4</v>
      </c>
      <c r="Q171" s="7" t="str">
        <f t="shared" si="30"/>
        <v>Consultar a Norma 6492-2021 no Anexo  A.4</v>
      </c>
      <c r="R171" s="21" t="s">
        <v>592</v>
      </c>
      <c r="S171" s="21" t="s">
        <v>421</v>
      </c>
      <c r="T171" s="10" t="str">
        <f t="shared" si="24"/>
        <v>key_171</v>
      </c>
    </row>
    <row r="172" spans="1:20" ht="7.8" customHeight="1" x14ac:dyDescent="0.3">
      <c r="A172" s="13">
        <v>172</v>
      </c>
      <c r="B172" s="9" t="s">
        <v>1434</v>
      </c>
      <c r="C172" s="9" t="s">
        <v>1104</v>
      </c>
      <c r="D172" s="9" t="s">
        <v>567</v>
      </c>
      <c r="E172" s="9" t="s">
        <v>669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22"/>
        <v>Trata-se de: Elemento</v>
      </c>
      <c r="M172" s="7" t="str">
        <f t="shared" si="25"/>
        <v xml:space="preserve">Referenciado </v>
      </c>
      <c r="N172" s="7" t="str">
        <f t="shared" si="26"/>
        <v xml:space="preserve">Com Plano Horizontal </v>
      </c>
      <c r="O172" s="7" t="str">
        <f t="shared" si="27"/>
        <v xml:space="preserve">Em Andar </v>
      </c>
      <c r="P172" s="7" t="str">
        <f t="shared" si="23"/>
        <v>Trata-se de: Elemento Referenciado  Com Plano Horizontal  Em Andar  Osso. --- Consultar a Norma 6492-2021 no Anexo  A.6</v>
      </c>
      <c r="Q172" s="7" t="str">
        <f t="shared" si="30"/>
        <v>Consultar a Norma 6492-2021 no Anexo  A.6</v>
      </c>
      <c r="R172" s="21" t="s">
        <v>592</v>
      </c>
      <c r="S172" s="21" t="s">
        <v>423</v>
      </c>
      <c r="T172" s="10" t="str">
        <f t="shared" si="24"/>
        <v>key_172</v>
      </c>
    </row>
    <row r="173" spans="1:20" ht="7.8" customHeight="1" x14ac:dyDescent="0.3">
      <c r="A173" s="13">
        <v>173</v>
      </c>
      <c r="B173" s="9" t="s">
        <v>1434</v>
      </c>
      <c r="C173" s="9" t="s">
        <v>1104</v>
      </c>
      <c r="D173" s="9" t="s">
        <v>567</v>
      </c>
      <c r="E173" s="9" t="s">
        <v>669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22"/>
        <v>Trata-se de: Elemento</v>
      </c>
      <c r="M173" s="7" t="str">
        <f t="shared" si="25"/>
        <v xml:space="preserve">Referenciado </v>
      </c>
      <c r="N173" s="7" t="str">
        <f t="shared" si="26"/>
        <v xml:space="preserve">Com Plano Horizontal </v>
      </c>
      <c r="O173" s="7" t="str">
        <f t="shared" si="27"/>
        <v xml:space="preserve">Em Andar </v>
      </c>
      <c r="P173" s="7" t="str">
        <f t="shared" si="23"/>
        <v>Trata-se de: Elemento Referenciado  Com Plano Horizontal  Em Andar  Pav Acesso Osso. --- Consultar a Norma 6492-2021 no Anexo  A.4</v>
      </c>
      <c r="Q173" s="7" t="str">
        <f t="shared" si="30"/>
        <v>Consultar a Norma 6492-2021 no Anexo  A.4</v>
      </c>
      <c r="R173" s="21" t="s">
        <v>592</v>
      </c>
      <c r="S173" s="21" t="s">
        <v>421</v>
      </c>
      <c r="T173" s="10" t="str">
        <f t="shared" si="24"/>
        <v>key_173</v>
      </c>
    </row>
    <row r="174" spans="1:20" ht="7.8" customHeight="1" x14ac:dyDescent="0.3">
      <c r="A174" s="13">
        <v>174</v>
      </c>
      <c r="B174" s="9" t="s">
        <v>1434</v>
      </c>
      <c r="C174" s="9" t="s">
        <v>1104</v>
      </c>
      <c r="D174" s="9" t="s">
        <v>567</v>
      </c>
      <c r="E174" s="9" t="s">
        <v>669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22"/>
        <v>Trata-se de: Elemento</v>
      </c>
      <c r="M174" s="7" t="str">
        <f t="shared" si="25"/>
        <v xml:space="preserve">Referenciado </v>
      </c>
      <c r="N174" s="7" t="str">
        <f t="shared" si="26"/>
        <v xml:space="preserve">Com Plano Horizontal </v>
      </c>
      <c r="O174" s="7" t="str">
        <f t="shared" si="27"/>
        <v xml:space="preserve">Em Andar </v>
      </c>
      <c r="P174" s="7" t="str">
        <f t="shared" si="23"/>
        <v>Trata-se de: Elemento Referenciado  Com Plano Horizontal  Em Andar  Pav Térreo Osso. --- Consultar a Norma 6492-2021 no Anexo  A.4</v>
      </c>
      <c r="Q174" s="7" t="str">
        <f t="shared" si="30"/>
        <v>Consultar a Norma 6492-2021 no Anexo  A.4</v>
      </c>
      <c r="R174" s="21" t="s">
        <v>592</v>
      </c>
      <c r="S174" s="21" t="s">
        <v>421</v>
      </c>
      <c r="T174" s="10" t="str">
        <f t="shared" si="24"/>
        <v>key_174</v>
      </c>
    </row>
    <row r="175" spans="1:20" ht="7.8" customHeight="1" x14ac:dyDescent="0.3">
      <c r="A175" s="13">
        <v>175</v>
      </c>
      <c r="B175" s="9" t="s">
        <v>1434</v>
      </c>
      <c r="C175" s="9" t="s">
        <v>1104</v>
      </c>
      <c r="D175" s="9" t="s">
        <v>567</v>
      </c>
      <c r="E175" s="9" t="s">
        <v>669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22"/>
        <v>Trata-se de: Elemento</v>
      </c>
      <c r="M175" s="7" t="str">
        <f t="shared" si="25"/>
        <v xml:space="preserve">Referenciado </v>
      </c>
      <c r="N175" s="7" t="str">
        <f t="shared" si="26"/>
        <v xml:space="preserve">Com Plano Horizontal </v>
      </c>
      <c r="O175" s="7" t="str">
        <f t="shared" si="27"/>
        <v xml:space="preserve">Em Andar </v>
      </c>
      <c r="P175" s="7" t="str">
        <f t="shared" si="23"/>
        <v>Trata-se de: Elemento Referenciado  Com Plano Horizontal  Em Andar  Pav Técnico Osso. --- Consultar a Norma 6492-2021 no Anexo  A.4</v>
      </c>
      <c r="Q175" s="7" t="str">
        <f t="shared" si="30"/>
        <v>Consultar a Norma 6492-2021 no Anexo  A.4</v>
      </c>
      <c r="R175" s="21" t="s">
        <v>592</v>
      </c>
      <c r="S175" s="21" t="s">
        <v>421</v>
      </c>
      <c r="T175" s="10" t="str">
        <f t="shared" si="24"/>
        <v>key_175</v>
      </c>
    </row>
    <row r="176" spans="1:20" ht="7.8" customHeight="1" x14ac:dyDescent="0.3">
      <c r="A176" s="13">
        <v>176</v>
      </c>
      <c r="B176" s="9" t="s">
        <v>1434</v>
      </c>
      <c r="C176" s="9" t="s">
        <v>1104</v>
      </c>
      <c r="D176" s="9" t="s">
        <v>567</v>
      </c>
      <c r="E176" s="9" t="s">
        <v>669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 t="shared" si="22"/>
        <v>Trata-se de: Elemento</v>
      </c>
      <c r="M176" s="7" t="str">
        <f t="shared" si="25"/>
        <v xml:space="preserve">Referenciado </v>
      </c>
      <c r="N176" s="7" t="str">
        <f t="shared" si="26"/>
        <v xml:space="preserve">Com Plano Horizontal </v>
      </c>
      <c r="O176" s="7" t="str">
        <f t="shared" si="27"/>
        <v xml:space="preserve">Em Andar </v>
      </c>
      <c r="P176" s="7" t="str">
        <f t="shared" si="23"/>
        <v>Trata-se de: Elemento Referenciado  Com Plano Horizontal  Em Andar  Pav Tipo Osso. --- Consultar a Norma 6492-2021 no Anexo  A.4</v>
      </c>
      <c r="Q176" s="7" t="str">
        <f t="shared" si="30"/>
        <v>Consultar a Norma 6492-2021 no Anexo  A.4</v>
      </c>
      <c r="R176" s="21" t="s">
        <v>592</v>
      </c>
      <c r="S176" s="21" t="s">
        <v>421</v>
      </c>
      <c r="T176" s="10" t="str">
        <f t="shared" si="24"/>
        <v>key_176</v>
      </c>
    </row>
    <row r="177" spans="1:20" ht="7.8" customHeight="1" x14ac:dyDescent="0.3">
      <c r="A177" s="13">
        <v>177</v>
      </c>
      <c r="B177" s="9" t="s">
        <v>1434</v>
      </c>
      <c r="C177" s="9" t="s">
        <v>1104</v>
      </c>
      <c r="D177" s="9" t="s">
        <v>567</v>
      </c>
      <c r="E177" s="9" t="s">
        <v>669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 t="shared" si="22"/>
        <v>Trata-se de: Elemento</v>
      </c>
      <c r="M177" s="7" t="str">
        <f t="shared" si="25"/>
        <v xml:space="preserve">Referenciado </v>
      </c>
      <c r="N177" s="7" t="str">
        <f t="shared" si="26"/>
        <v xml:space="preserve">Com Plano Horizontal </v>
      </c>
      <c r="O177" s="7" t="str">
        <f t="shared" si="27"/>
        <v xml:space="preserve">Em Andar </v>
      </c>
      <c r="P177" s="7" t="str">
        <f t="shared" si="23"/>
        <v>Trata-se de: Elemento Referenciado  Com Plano Horizontal  Em Andar  Pav Parcial Osso. --- Consultar a Norma 6492-2021 no Anexo  A.4</v>
      </c>
      <c r="Q177" s="7" t="str">
        <f t="shared" si="30"/>
        <v>Consultar a Norma 6492-2021 no Anexo  A.4</v>
      </c>
      <c r="R177" s="21" t="s">
        <v>592</v>
      </c>
      <c r="S177" s="21" t="s">
        <v>421</v>
      </c>
      <c r="T177" s="10" t="str">
        <f t="shared" si="24"/>
        <v>key_177</v>
      </c>
    </row>
    <row r="178" spans="1:20" ht="7.8" customHeight="1" x14ac:dyDescent="0.3">
      <c r="A178" s="13">
        <v>178</v>
      </c>
      <c r="B178" s="9" t="s">
        <v>1434</v>
      </c>
      <c r="C178" s="9" t="s">
        <v>1104</v>
      </c>
      <c r="D178" s="9" t="s">
        <v>567</v>
      </c>
      <c r="E178" s="9" t="s">
        <v>669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 t="shared" si="22"/>
        <v>Trata-se de: Elemento</v>
      </c>
      <c r="M178" s="7" t="str">
        <f t="shared" si="25"/>
        <v xml:space="preserve">Referenciado </v>
      </c>
      <c r="N178" s="7" t="str">
        <f t="shared" si="26"/>
        <v xml:space="preserve">Com Plano Horizontal </v>
      </c>
      <c r="O178" s="7" t="str">
        <f t="shared" si="27"/>
        <v xml:space="preserve">Em Andar </v>
      </c>
      <c r="P178" s="7" t="str">
        <f t="shared" si="23"/>
        <v>Trata-se de: Elemento Referenciado  Com Plano Horizontal  Em Andar  Pav Cobertura Osso. --- Consultar a Norma 6492-2021 no Anexo  A.4</v>
      </c>
      <c r="Q178" s="7" t="str">
        <f t="shared" si="30"/>
        <v>Consultar a Norma 6492-2021 no Anexo  A.4</v>
      </c>
      <c r="R178" s="21" t="s">
        <v>592</v>
      </c>
      <c r="S178" s="21" t="s">
        <v>421</v>
      </c>
      <c r="T178" s="10" t="str">
        <f t="shared" si="24"/>
        <v>key_178</v>
      </c>
    </row>
    <row r="179" spans="1:20" ht="7.8" customHeight="1" x14ac:dyDescent="0.3">
      <c r="A179" s="13">
        <v>179</v>
      </c>
      <c r="B179" s="9" t="s">
        <v>1434</v>
      </c>
      <c r="C179" s="9" t="s">
        <v>1104</v>
      </c>
      <c r="D179" s="9" t="s">
        <v>567</v>
      </c>
      <c r="E179" s="9" t="s">
        <v>669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 t="shared" si="22"/>
        <v>Trata-se de: Elemento</v>
      </c>
      <c r="M179" s="7" t="str">
        <f t="shared" si="25"/>
        <v xml:space="preserve">Referenciado </v>
      </c>
      <c r="N179" s="7" t="str">
        <f t="shared" si="26"/>
        <v xml:space="preserve">Com Plano Horizontal </v>
      </c>
      <c r="O179" s="7" t="str">
        <f t="shared" si="27"/>
        <v xml:space="preserve">Em Andar </v>
      </c>
      <c r="P179" s="7" t="str">
        <f t="shared" si="23"/>
        <v>Trata-se de: Elemento Referenciado  Com Plano Horizontal  Em Andar  Pav Subsolo Osso. --- Consultar a Norma 6492-2021 no Anexo  A.4</v>
      </c>
      <c r="Q179" s="7" t="str">
        <f t="shared" si="30"/>
        <v>Consultar a Norma 6492-2021 no Anexo  A.4</v>
      </c>
      <c r="R179" s="21" t="s">
        <v>592</v>
      </c>
      <c r="S179" s="21" t="s">
        <v>421</v>
      </c>
      <c r="T179" s="10" t="str">
        <f t="shared" si="24"/>
        <v>key_179</v>
      </c>
    </row>
    <row r="180" spans="1:20" ht="7.8" customHeight="1" x14ac:dyDescent="0.3">
      <c r="A180" s="13">
        <v>180</v>
      </c>
      <c r="B180" s="9" t="s">
        <v>1434</v>
      </c>
      <c r="C180" s="9" t="s">
        <v>1104</v>
      </c>
      <c r="D180" s="9" t="s">
        <v>568</v>
      </c>
      <c r="E180" s="9" t="s">
        <v>630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 t="shared" si="22"/>
        <v>Trata-se de: Elemento</v>
      </c>
      <c r="M180" s="7" t="str">
        <f t="shared" si="25"/>
        <v xml:space="preserve">Referenciado </v>
      </c>
      <c r="N180" s="7" t="str">
        <f t="shared" si="26"/>
        <v xml:space="preserve">Com Plano Vertical </v>
      </c>
      <c r="O180" s="7" t="str">
        <f t="shared" si="27"/>
        <v xml:space="preserve">Eixo Formal </v>
      </c>
      <c r="P180" s="7" t="str">
        <f t="shared" si="23"/>
        <v>Trata-se de: Elemento Referenciado  Com Plano Vertical  Eixo Formal  Local. --- Consultar a Norma 6492-2021 no Anexo  A.4</v>
      </c>
      <c r="Q180" s="7" t="str">
        <f t="shared" si="30"/>
        <v>Consultar a Norma 6492-2021 no Anexo  A.4</v>
      </c>
      <c r="R180" s="21" t="s">
        <v>592</v>
      </c>
      <c r="S180" s="21" t="s">
        <v>421</v>
      </c>
      <c r="T180" s="10" t="str">
        <f t="shared" si="24"/>
        <v>key_180</v>
      </c>
    </row>
    <row r="181" spans="1:20" ht="7.8" customHeight="1" x14ac:dyDescent="0.3">
      <c r="A181" s="13">
        <v>181</v>
      </c>
      <c r="B181" s="9" t="s">
        <v>1434</v>
      </c>
      <c r="C181" s="9" t="s">
        <v>1104</v>
      </c>
      <c r="D181" s="9" t="s">
        <v>568</v>
      </c>
      <c r="E181" s="9" t="s">
        <v>630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 t="shared" si="22"/>
        <v>Trata-se de: Elemento</v>
      </c>
      <c r="M181" s="7" t="str">
        <f t="shared" si="25"/>
        <v xml:space="preserve">Referenciado </v>
      </c>
      <c r="N181" s="7" t="str">
        <f t="shared" si="26"/>
        <v xml:space="preserve">Com Plano Vertical </v>
      </c>
      <c r="O181" s="7" t="str">
        <f t="shared" si="27"/>
        <v xml:space="preserve">Eixo Formal </v>
      </c>
      <c r="P181" s="7" t="str">
        <f t="shared" si="23"/>
        <v>Trata-se de: Elemento Referenciado  Com Plano Vertical  Eixo Formal  Auxiliar. --- Consultar a Norma 6492-2021 no Anexo  A.6</v>
      </c>
      <c r="Q181" s="7" t="str">
        <f t="shared" si="30"/>
        <v>Consultar a Norma 6492-2021 no Anexo  A.6</v>
      </c>
      <c r="R181" s="21" t="s">
        <v>592</v>
      </c>
      <c r="S181" s="21" t="s">
        <v>423</v>
      </c>
      <c r="T181" s="10" t="str">
        <f t="shared" si="24"/>
        <v>key_181</v>
      </c>
    </row>
    <row r="182" spans="1:20" ht="7.8" customHeight="1" x14ac:dyDescent="0.3">
      <c r="A182" s="13">
        <v>182</v>
      </c>
      <c r="B182" s="9" t="s">
        <v>1434</v>
      </c>
      <c r="C182" s="9" t="s">
        <v>1104</v>
      </c>
      <c r="D182" s="9" t="s">
        <v>568</v>
      </c>
      <c r="E182" s="9" t="s">
        <v>630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 t="shared" si="22"/>
        <v>Trata-se de: Elemento</v>
      </c>
      <c r="M182" s="7" t="str">
        <f t="shared" si="25"/>
        <v xml:space="preserve">Referenciado </v>
      </c>
      <c r="N182" s="7" t="str">
        <f t="shared" si="26"/>
        <v xml:space="preserve">Com Plano Vertical </v>
      </c>
      <c r="O182" s="7" t="str">
        <f t="shared" si="27"/>
        <v xml:space="preserve">Eixo Formal </v>
      </c>
      <c r="P182" s="7" t="str">
        <f t="shared" si="23"/>
        <v>Trata-se de: Elemento Referenciado  Com Plano Vertical  Eixo Formal  Simetria. --- Consultar a Norma 6492-2021 no Anexo  A.6</v>
      </c>
      <c r="Q182" s="7" t="str">
        <f t="shared" si="30"/>
        <v>Consultar a Norma 6492-2021 no Anexo  A.6</v>
      </c>
      <c r="R182" s="21" t="s">
        <v>592</v>
      </c>
      <c r="S182" s="21" t="s">
        <v>423</v>
      </c>
      <c r="T182" s="10" t="str">
        <f t="shared" si="24"/>
        <v>key_182</v>
      </c>
    </row>
    <row r="183" spans="1:20" ht="7.8" customHeight="1" x14ac:dyDescent="0.3">
      <c r="A183" s="13">
        <v>183</v>
      </c>
      <c r="B183" s="9" t="s">
        <v>1434</v>
      </c>
      <c r="C183" s="9" t="s">
        <v>1104</v>
      </c>
      <c r="D183" s="9" t="s">
        <v>568</v>
      </c>
      <c r="E183" s="9" t="s">
        <v>631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 t="shared" si="22"/>
        <v>Trata-se de: Elemento</v>
      </c>
      <c r="M183" s="7" t="str">
        <f t="shared" si="25"/>
        <v xml:space="preserve">Referenciado </v>
      </c>
      <c r="N183" s="7" t="str">
        <f t="shared" si="26"/>
        <v xml:space="preserve">Com Plano Vertical </v>
      </c>
      <c r="O183" s="7" t="str">
        <f t="shared" si="27"/>
        <v xml:space="preserve">Eixo Arquitetônico </v>
      </c>
      <c r="P183" s="7" t="str">
        <f t="shared" si="23"/>
        <v>Trata-se de: Elemento Referenciado  Com Plano Vertical  Eixo Arquitetônico  A Longitudinal. --- Consultar a Norma 6492-2021 no Anexo  A.6</v>
      </c>
      <c r="Q183" s="7" t="str">
        <f t="shared" si="30"/>
        <v>Consultar a Norma 6492-2021 no Anexo  A.6</v>
      </c>
      <c r="R183" s="21" t="s">
        <v>592</v>
      </c>
      <c r="S183" s="21" t="s">
        <v>423</v>
      </c>
      <c r="T183" s="10" t="str">
        <f t="shared" si="24"/>
        <v>key_183</v>
      </c>
    </row>
    <row r="184" spans="1:20" ht="7.8" customHeight="1" x14ac:dyDescent="0.3">
      <c r="A184" s="13">
        <v>184</v>
      </c>
      <c r="B184" s="9" t="s">
        <v>1434</v>
      </c>
      <c r="C184" s="9" t="s">
        <v>1104</v>
      </c>
      <c r="D184" s="9" t="s">
        <v>568</v>
      </c>
      <c r="E184" s="9" t="s">
        <v>631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 t="shared" si="22"/>
        <v>Trata-se de: Elemento</v>
      </c>
      <c r="M184" s="7" t="str">
        <f t="shared" si="25"/>
        <v xml:space="preserve">Referenciado </v>
      </c>
      <c r="N184" s="7" t="str">
        <f t="shared" si="26"/>
        <v xml:space="preserve">Com Plano Vertical </v>
      </c>
      <c r="O184" s="7" t="str">
        <f t="shared" si="27"/>
        <v xml:space="preserve">Eixo Arquitetônico </v>
      </c>
      <c r="P184" s="7" t="str">
        <f t="shared" si="23"/>
        <v>Trata-se de: Elemento Referenciado  Com Plano Vertical  Eixo Arquitetônico  A Transversal. --- Consultar a Norma 6492-2021 no Anexo  A.6</v>
      </c>
      <c r="Q184" s="7" t="str">
        <f t="shared" si="30"/>
        <v>Consultar a Norma 6492-2021 no Anexo  A.6</v>
      </c>
      <c r="R184" s="21" t="s">
        <v>592</v>
      </c>
      <c r="S184" s="21" t="s">
        <v>423</v>
      </c>
      <c r="T184" s="10" t="str">
        <f t="shared" si="24"/>
        <v>key_184</v>
      </c>
    </row>
    <row r="185" spans="1:20" ht="7.8" customHeight="1" x14ac:dyDescent="0.3">
      <c r="A185" s="13">
        <v>185</v>
      </c>
      <c r="B185" s="9" t="s">
        <v>1434</v>
      </c>
      <c r="C185" s="9" t="s">
        <v>1104</v>
      </c>
      <c r="D185" s="9" t="s">
        <v>568</v>
      </c>
      <c r="E185" s="9" t="s">
        <v>632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 t="shared" si="22"/>
        <v>Trata-se de: Elemento</v>
      </c>
      <c r="M185" s="7" t="str">
        <f t="shared" si="25"/>
        <v xml:space="preserve">Referenciado </v>
      </c>
      <c r="N185" s="7" t="str">
        <f t="shared" si="26"/>
        <v xml:space="preserve">Com Plano Vertical </v>
      </c>
      <c r="O185" s="7" t="str">
        <f t="shared" si="27"/>
        <v xml:space="preserve">Eixo Estrutural </v>
      </c>
      <c r="P185" s="7" t="str">
        <f t="shared" si="23"/>
        <v>Trata-se de: Elemento Referenciado  Com Plano Vertical  Eixo Estrutural  E Longitudinal. --- Consultar a Norma 6492-2021 no Anexo  A.6</v>
      </c>
      <c r="Q185" s="7" t="str">
        <f t="shared" si="30"/>
        <v>Consultar a Norma 6492-2021 no Anexo  A.6</v>
      </c>
      <c r="R185" s="21" t="s">
        <v>592</v>
      </c>
      <c r="S185" s="21" t="s">
        <v>423</v>
      </c>
      <c r="T185" s="10" t="str">
        <f t="shared" si="24"/>
        <v>key_185</v>
      </c>
    </row>
    <row r="186" spans="1:20" ht="7.8" customHeight="1" x14ac:dyDescent="0.3">
      <c r="A186" s="13">
        <v>186</v>
      </c>
      <c r="B186" s="9" t="s">
        <v>1434</v>
      </c>
      <c r="C186" s="9" t="s">
        <v>1104</v>
      </c>
      <c r="D186" s="9" t="s">
        <v>568</v>
      </c>
      <c r="E186" s="9" t="s">
        <v>632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 t="shared" si="22"/>
        <v>Trata-se de: Elemento</v>
      </c>
      <c r="M186" s="7" t="str">
        <f t="shared" si="25"/>
        <v xml:space="preserve">Referenciado </v>
      </c>
      <c r="N186" s="7" t="str">
        <f t="shared" si="26"/>
        <v xml:space="preserve">Com Plano Vertical </v>
      </c>
      <c r="O186" s="7" t="str">
        <f t="shared" si="27"/>
        <v xml:space="preserve">Eixo Estrutural </v>
      </c>
      <c r="P186" s="7" t="str">
        <f t="shared" si="23"/>
        <v>Trata-se de: Elemento Referenciado  Com Plano Vertical  Eixo Estrutural  E Transversal. --- Consultar a Norma 6492-2021 no Anexo  A.6</v>
      </c>
      <c r="Q186" s="7" t="str">
        <f t="shared" si="30"/>
        <v>Consultar a Norma 6492-2021 no Anexo  A.6</v>
      </c>
      <c r="R186" s="21" t="s">
        <v>592</v>
      </c>
      <c r="S186" s="21" t="s">
        <v>423</v>
      </c>
      <c r="T186" s="10" t="str">
        <f t="shared" si="24"/>
        <v>key_186</v>
      </c>
    </row>
    <row r="187" spans="1:20" ht="7.8" customHeight="1" x14ac:dyDescent="0.3">
      <c r="A187" s="13">
        <v>187</v>
      </c>
      <c r="B187" s="9" t="s">
        <v>1434</v>
      </c>
      <c r="C187" s="9" t="s">
        <v>546</v>
      </c>
      <c r="D187" s="9" t="s">
        <v>569</v>
      </c>
      <c r="E187" s="9" t="s">
        <v>633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 t="shared" si="22"/>
        <v>Trata-se de: Elemento</v>
      </c>
      <c r="M187" s="7" t="str">
        <f t="shared" si="25"/>
        <v xml:space="preserve">Informado </v>
      </c>
      <c r="N187" s="7" t="str">
        <f t="shared" si="26"/>
        <v xml:space="preserve">Com Título </v>
      </c>
      <c r="O187" s="7" t="str">
        <f t="shared" si="27"/>
        <v xml:space="preserve">Títulos Desenho </v>
      </c>
      <c r="P187" s="7" t="str">
        <f t="shared" si="23"/>
        <v>Trata-se de: Elemento Informado  Com Título  Títulos Desenho  Título Geral. --- Consultar a Norma 6492-2021 no Anexo  A.7</v>
      </c>
      <c r="Q187" s="7" t="str">
        <f t="shared" si="30"/>
        <v>Consultar a Norma 6492-2021 no Anexo  A.7</v>
      </c>
      <c r="R187" s="21" t="s">
        <v>592</v>
      </c>
      <c r="S187" s="21" t="s">
        <v>424</v>
      </c>
      <c r="T187" s="10" t="str">
        <f t="shared" si="24"/>
        <v>key_187</v>
      </c>
    </row>
    <row r="188" spans="1:20" ht="7.8" customHeight="1" x14ac:dyDescent="0.3">
      <c r="A188" s="13">
        <v>188</v>
      </c>
      <c r="B188" s="9" t="s">
        <v>1434</v>
      </c>
      <c r="C188" s="9" t="s">
        <v>546</v>
      </c>
      <c r="D188" s="9" t="s">
        <v>569</v>
      </c>
      <c r="E188" s="9" t="s">
        <v>633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 t="shared" si="22"/>
        <v>Trata-se de: Elemento</v>
      </c>
      <c r="M188" s="7" t="str">
        <f t="shared" si="25"/>
        <v xml:space="preserve">Informado </v>
      </c>
      <c r="N188" s="7" t="str">
        <f t="shared" si="26"/>
        <v xml:space="preserve">Com Título </v>
      </c>
      <c r="O188" s="7" t="str">
        <f t="shared" si="27"/>
        <v xml:space="preserve">Títulos Desenho </v>
      </c>
      <c r="P188" s="7" t="str">
        <f t="shared" si="23"/>
        <v>Trata-se de: Elemento Informado  Com Título  Títulos Desenho  Título Detalhe. --- Consultar a Norma 6492-2021 no Anexo  A.7</v>
      </c>
      <c r="Q188" s="7" t="str">
        <f t="shared" si="30"/>
        <v>Consultar a Norma 6492-2021 no Anexo  A.7</v>
      </c>
      <c r="R188" s="21" t="s">
        <v>592</v>
      </c>
      <c r="S188" s="21" t="s">
        <v>424</v>
      </c>
      <c r="T188" s="10" t="str">
        <f t="shared" si="24"/>
        <v>key_188</v>
      </c>
    </row>
    <row r="189" spans="1:20" ht="7.8" customHeight="1" x14ac:dyDescent="0.3">
      <c r="A189" s="13">
        <v>189</v>
      </c>
      <c r="B189" s="9" t="s">
        <v>1434</v>
      </c>
      <c r="C189" s="9" t="s">
        <v>546</v>
      </c>
      <c r="D189" s="9" t="s">
        <v>570</v>
      </c>
      <c r="E189" s="9" t="s">
        <v>1180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 t="shared" si="22"/>
        <v>Trata-se de: Elemento</v>
      </c>
      <c r="M189" s="7" t="str">
        <f t="shared" si="25"/>
        <v xml:space="preserve">Informado </v>
      </c>
      <c r="N189" s="7" t="str">
        <f t="shared" si="26"/>
        <v xml:space="preserve">Com Tag </v>
      </c>
      <c r="O189" s="7" t="str">
        <f t="shared" si="27"/>
        <v xml:space="preserve">Tag Esquadrias </v>
      </c>
      <c r="P189" s="7" t="str">
        <f t="shared" si="23"/>
        <v>Trata-se de: Elemento Informado  Com Tag  Tag Esquadrias  Tag Porta. --- Consultar a Norma 6492-2021 no Anexo  A.8</v>
      </c>
      <c r="Q189" s="7" t="str">
        <f t="shared" si="30"/>
        <v>Consultar a Norma 6492-2021 no Anexo  A.8</v>
      </c>
      <c r="R189" s="21" t="s">
        <v>592</v>
      </c>
      <c r="S189" s="21" t="s">
        <v>425</v>
      </c>
      <c r="T189" s="10" t="str">
        <f t="shared" si="24"/>
        <v>key_189</v>
      </c>
    </row>
    <row r="190" spans="1:20" ht="7.8" customHeight="1" x14ac:dyDescent="0.3">
      <c r="A190" s="13">
        <v>190</v>
      </c>
      <c r="B190" s="9" t="s">
        <v>1434</v>
      </c>
      <c r="C190" s="9" t="s">
        <v>546</v>
      </c>
      <c r="D190" s="9" t="s">
        <v>570</v>
      </c>
      <c r="E190" s="9" t="s">
        <v>1180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22"/>
        <v>Trata-se de: Elemento</v>
      </c>
      <c r="M190" s="7" t="str">
        <f t="shared" si="25"/>
        <v xml:space="preserve">Informado </v>
      </c>
      <c r="N190" s="7" t="str">
        <f t="shared" si="26"/>
        <v xml:space="preserve">Com Tag </v>
      </c>
      <c r="O190" s="7" t="str">
        <f t="shared" si="27"/>
        <v xml:space="preserve">Tag Esquadrias </v>
      </c>
      <c r="P190" s="7" t="str">
        <f t="shared" si="23"/>
        <v>Trata-se de: Elemento Informado  Com Tag  Tag Esquadrias  Tag Janela. --- Consultar a Norma 6492-2021 no Anexo  A.8</v>
      </c>
      <c r="Q190" s="7" t="str">
        <f t="shared" si="30"/>
        <v>Consultar a Norma 6492-2021 no Anexo  A.8</v>
      </c>
      <c r="R190" s="21" t="s">
        <v>592</v>
      </c>
      <c r="S190" s="21" t="s">
        <v>425</v>
      </c>
      <c r="T190" s="10" t="str">
        <f t="shared" si="24"/>
        <v>key_190</v>
      </c>
    </row>
    <row r="191" spans="1:20" ht="7.8" customHeight="1" x14ac:dyDescent="0.3">
      <c r="A191" s="13">
        <v>191</v>
      </c>
      <c r="B191" s="9" t="s">
        <v>1434</v>
      </c>
      <c r="C191" s="9" t="s">
        <v>546</v>
      </c>
      <c r="D191" s="9" t="s">
        <v>571</v>
      </c>
      <c r="E191" s="9" t="s">
        <v>634</v>
      </c>
      <c r="F191" s="9" t="s">
        <v>1083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si="22"/>
        <v>Trata-se de: Elemento</v>
      </c>
      <c r="M191" s="7" t="str">
        <f t="shared" si="25"/>
        <v xml:space="preserve">Informado </v>
      </c>
      <c r="N191" s="7" t="str">
        <f t="shared" si="26"/>
        <v xml:space="preserve">Por Legendas </v>
      </c>
      <c r="O191" s="7" t="str">
        <f t="shared" si="27"/>
        <v xml:space="preserve">Legendas Esquadrias </v>
      </c>
      <c r="P191" s="7" t="str">
        <f t="shared" si="23"/>
        <v>Trata-se de: Elemento Informado  Por Legendas  Legendas Esquadrias  Legenda De Portas. --- Consultar a Norma 6492-2021 no Anexo  A.9</v>
      </c>
      <c r="Q191" s="7" t="str">
        <f t="shared" si="30"/>
        <v>Consultar a Norma 6492-2021 no Anexo  A.9</v>
      </c>
      <c r="R191" s="21" t="s">
        <v>592</v>
      </c>
      <c r="S191" s="21" t="s">
        <v>428</v>
      </c>
      <c r="T191" s="10" t="str">
        <f t="shared" si="24"/>
        <v>key_191</v>
      </c>
    </row>
    <row r="192" spans="1:20" ht="7.8" customHeight="1" x14ac:dyDescent="0.3">
      <c r="A192" s="13">
        <v>192</v>
      </c>
      <c r="B192" s="9" t="s">
        <v>1434</v>
      </c>
      <c r="C192" s="9" t="s">
        <v>546</v>
      </c>
      <c r="D192" s="9" t="s">
        <v>571</v>
      </c>
      <c r="E192" s="9" t="s">
        <v>634</v>
      </c>
      <c r="F192" s="9" t="s">
        <v>1084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22"/>
        <v>Trata-se de: Elemento</v>
      </c>
      <c r="M192" s="7" t="str">
        <f t="shared" si="25"/>
        <v xml:space="preserve">Informado </v>
      </c>
      <c r="N192" s="7" t="str">
        <f t="shared" si="26"/>
        <v xml:space="preserve">Por Legendas </v>
      </c>
      <c r="O192" s="7" t="str">
        <f t="shared" si="27"/>
        <v xml:space="preserve">Legendas Esquadrias </v>
      </c>
      <c r="P192" s="7" t="str">
        <f t="shared" si="23"/>
        <v>Trata-se de: Elemento Informado  Por Legendas  Legendas Esquadrias  Legenda De Janelas. --- Consultar a Norma 6492-2021 no Anexo  A.9</v>
      </c>
      <c r="Q192" s="7" t="str">
        <f t="shared" si="30"/>
        <v>Consultar a Norma 6492-2021 no Anexo  A.9</v>
      </c>
      <c r="R192" s="21" t="s">
        <v>592</v>
      </c>
      <c r="S192" s="21" t="s">
        <v>428</v>
      </c>
      <c r="T192" s="10" t="str">
        <f t="shared" si="24"/>
        <v>key_192</v>
      </c>
    </row>
    <row r="193" spans="1:20" ht="7.8" customHeight="1" x14ac:dyDescent="0.3">
      <c r="A193" s="13">
        <v>193</v>
      </c>
      <c r="B193" s="9" t="s">
        <v>1434</v>
      </c>
      <c r="C193" s="9" t="s">
        <v>546</v>
      </c>
      <c r="D193" s="9" t="s">
        <v>571</v>
      </c>
      <c r="E193" s="9" t="s">
        <v>635</v>
      </c>
      <c r="F193" s="9" t="s">
        <v>1088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22"/>
        <v>Trata-se de: Elemento</v>
      </c>
      <c r="M193" s="7" t="str">
        <f t="shared" si="25"/>
        <v xml:space="preserve">Informado </v>
      </c>
      <c r="N193" s="7" t="str">
        <f t="shared" si="26"/>
        <v xml:space="preserve">Por Legendas </v>
      </c>
      <c r="O193" s="7" t="str">
        <f t="shared" si="27"/>
        <v xml:space="preserve">Legendas Acabamentos </v>
      </c>
      <c r="P193" s="7" t="str">
        <f t="shared" si="23"/>
        <v>Trata-se de: Elemento Informado  Por Legendas  Legendas Acabamentos  Legenda De Pisos. --- Consultar a Norma 6492-2021 no Anexo  A.9</v>
      </c>
      <c r="Q193" s="7" t="str">
        <f t="shared" si="30"/>
        <v>Consultar a Norma 6492-2021 no Anexo  A.9</v>
      </c>
      <c r="R193" s="21" t="s">
        <v>592</v>
      </c>
      <c r="S193" s="21" t="s">
        <v>428</v>
      </c>
      <c r="T193" s="10" t="str">
        <f t="shared" si="24"/>
        <v>key_193</v>
      </c>
    </row>
    <row r="194" spans="1:20" ht="7.8" customHeight="1" x14ac:dyDescent="0.3">
      <c r="A194" s="13">
        <v>194</v>
      </c>
      <c r="B194" s="9" t="s">
        <v>1434</v>
      </c>
      <c r="C194" s="9" t="s">
        <v>546</v>
      </c>
      <c r="D194" s="9" t="s">
        <v>571</v>
      </c>
      <c r="E194" s="9" t="s">
        <v>635</v>
      </c>
      <c r="F194" s="9" t="s">
        <v>1089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ref="L194:L257" si="31">_xlfn.CONCAT("Trata-se de: ", SUBSTITUTE(B194,"1.",""))</f>
        <v>Trata-se de: Elemento</v>
      </c>
      <c r="M194" s="7" t="str">
        <f t="shared" si="25"/>
        <v xml:space="preserve">Informado </v>
      </c>
      <c r="N194" s="7" t="str">
        <f t="shared" si="26"/>
        <v xml:space="preserve">Por Legendas </v>
      </c>
      <c r="O194" s="7" t="str">
        <f t="shared" si="27"/>
        <v xml:space="preserve">Legendas Acabamentos </v>
      </c>
      <c r="P194" s="7" t="str">
        <f t="shared" ref="P194:P257" si="32">_xlfn.CONCAT(L194," ",M194," ",N194," ",O194," ", SUBSTITUTE(F194, ".", " "),". --- ",Q194)</f>
        <v>Trata-se de: Elemento Informado  Por Legendas  Legendas Acabamentos  Legenda De Paredes. --- Consultar a Norma 6492-2021 no Anexo  A.9</v>
      </c>
      <c r="Q194" s="7" t="str">
        <f t="shared" si="30"/>
        <v>Consultar a Norma 6492-2021 no Anexo  A.9</v>
      </c>
      <c r="R194" s="21" t="s">
        <v>592</v>
      </c>
      <c r="S194" s="21" t="s">
        <v>428</v>
      </c>
      <c r="T194" s="10" t="str">
        <f t="shared" ref="T194:T257" si="33">_xlfn.CONCAT("key_",A194)</f>
        <v>key_194</v>
      </c>
    </row>
    <row r="195" spans="1:20" ht="7.8" customHeight="1" x14ac:dyDescent="0.3">
      <c r="A195" s="13">
        <v>195</v>
      </c>
      <c r="B195" s="9" t="s">
        <v>1434</v>
      </c>
      <c r="C195" s="9" t="s">
        <v>546</v>
      </c>
      <c r="D195" s="9" t="s">
        <v>571</v>
      </c>
      <c r="E195" s="9" t="s">
        <v>635</v>
      </c>
      <c r="F195" s="9" t="s">
        <v>1090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si="31"/>
        <v>Trata-se de: Elemento</v>
      </c>
      <c r="M195" s="7" t="str">
        <f t="shared" ref="M195:M258" si="34">_xlfn.CONCAT("", SUBSTITUTE(C195,"."," ")," ")</f>
        <v xml:space="preserve">Informado </v>
      </c>
      <c r="N195" s="7" t="str">
        <f t="shared" ref="N195:N258" si="35">_xlfn.CONCAT(SUBSTITUTE(D195,"."," ")," ")</f>
        <v xml:space="preserve">Por Legendas </v>
      </c>
      <c r="O195" s="7" t="str">
        <f t="shared" ref="O195:O258" si="36">_xlfn.CONCAT(SUBSTITUTE(E195,"."," ")," ")</f>
        <v xml:space="preserve">Legendas Acabamentos </v>
      </c>
      <c r="P195" s="7" t="str">
        <f t="shared" si="32"/>
        <v>Trata-se de: Elemento Informado  Por Legendas  Legendas Acabamentos  Legenda De Tetos. --- Consultar a Norma 6492-2021 no Anexo  A.9</v>
      </c>
      <c r="Q195" s="7" t="str">
        <f t="shared" si="30"/>
        <v>Consultar a Norma 6492-2021 no Anexo  A.9</v>
      </c>
      <c r="R195" s="21" t="s">
        <v>592</v>
      </c>
      <c r="S195" s="21" t="s">
        <v>428</v>
      </c>
      <c r="T195" s="10" t="str">
        <f t="shared" si="33"/>
        <v>key_195</v>
      </c>
    </row>
    <row r="196" spans="1:20" ht="7.8" customHeight="1" x14ac:dyDescent="0.3">
      <c r="A196" s="13">
        <v>196</v>
      </c>
      <c r="B196" s="9" t="s">
        <v>1434</v>
      </c>
      <c r="C196" s="9" t="s">
        <v>546</v>
      </c>
      <c r="D196" s="9" t="s">
        <v>571</v>
      </c>
      <c r="E196" s="9" t="s">
        <v>636</v>
      </c>
      <c r="F196" s="9" t="s">
        <v>1091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31"/>
        <v>Trata-se de: Elemento</v>
      </c>
      <c r="M196" s="7" t="str">
        <f t="shared" si="34"/>
        <v xml:space="preserve">Informado </v>
      </c>
      <c r="N196" s="7" t="str">
        <f t="shared" si="35"/>
        <v xml:space="preserve">Por Legendas </v>
      </c>
      <c r="O196" s="7" t="str">
        <f t="shared" si="36"/>
        <v xml:space="preserve">Legendas Areas </v>
      </c>
      <c r="P196" s="7" t="str">
        <f t="shared" si="32"/>
        <v>Trata-se de: Elemento Informado  Por Legendas  Legendas Areas  Legenda De Areas. --- Consultar a Norma 6492-2021 no Anexo  A.9</v>
      </c>
      <c r="Q196" s="7" t="str">
        <f t="shared" si="30"/>
        <v>Consultar a Norma 6492-2021 no Anexo  A.9</v>
      </c>
      <c r="R196" s="21" t="s">
        <v>592</v>
      </c>
      <c r="S196" s="21" t="s">
        <v>428</v>
      </c>
      <c r="T196" s="10" t="str">
        <f t="shared" si="33"/>
        <v>key_196</v>
      </c>
    </row>
    <row r="197" spans="1:20" ht="7.8" customHeight="1" x14ac:dyDescent="0.3">
      <c r="A197" s="13">
        <v>197</v>
      </c>
      <c r="B197" s="9" t="s">
        <v>1434</v>
      </c>
      <c r="C197" s="9" t="s">
        <v>546</v>
      </c>
      <c r="D197" s="9" t="s">
        <v>572</v>
      </c>
      <c r="E197" s="9" t="s">
        <v>637</v>
      </c>
      <c r="F197" s="9" t="s">
        <v>1092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31"/>
        <v>Trata-se de: Elemento</v>
      </c>
      <c r="M197" s="7" t="str">
        <f t="shared" si="34"/>
        <v xml:space="preserve">Informado </v>
      </c>
      <c r="N197" s="7" t="str">
        <f t="shared" si="35"/>
        <v xml:space="preserve">Por Quadros </v>
      </c>
      <c r="O197" s="7" t="str">
        <f t="shared" si="36"/>
        <v xml:space="preserve">Quadros Esquadrias </v>
      </c>
      <c r="P197" s="7" t="str">
        <f t="shared" si="32"/>
        <v>Trata-se de: Elemento Informado  Por Quadros  Quadros Esquadrias  Quadro De Portas. --- Consultar a Norma 6492-2021 no Anexo  A.9</v>
      </c>
      <c r="Q197" s="7" t="str">
        <f t="shared" si="30"/>
        <v>Consultar a Norma 6492-2021 no Anexo  A.9</v>
      </c>
      <c r="R197" s="21" t="s">
        <v>592</v>
      </c>
      <c r="S197" s="21" t="s">
        <v>428</v>
      </c>
      <c r="T197" s="10" t="str">
        <f t="shared" si="33"/>
        <v>key_197</v>
      </c>
    </row>
    <row r="198" spans="1:20" ht="7.8" customHeight="1" x14ac:dyDescent="0.3">
      <c r="A198" s="13">
        <v>198</v>
      </c>
      <c r="B198" s="9" t="s">
        <v>1434</v>
      </c>
      <c r="C198" s="9" t="s">
        <v>546</v>
      </c>
      <c r="D198" s="9" t="s">
        <v>572</v>
      </c>
      <c r="E198" s="9" t="s">
        <v>637</v>
      </c>
      <c r="F198" s="9" t="s">
        <v>1093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31"/>
        <v>Trata-se de: Elemento</v>
      </c>
      <c r="M198" s="7" t="str">
        <f t="shared" si="34"/>
        <v xml:space="preserve">Informado </v>
      </c>
      <c r="N198" s="7" t="str">
        <f t="shared" si="35"/>
        <v xml:space="preserve">Por Quadros </v>
      </c>
      <c r="O198" s="7" t="str">
        <f t="shared" si="36"/>
        <v xml:space="preserve">Quadros Esquadrias </v>
      </c>
      <c r="P198" s="7" t="str">
        <f t="shared" si="32"/>
        <v>Trata-se de: Elemento Informado  Por Quadros  Quadros Esquadrias  Quadro De Janelas. --- Consultar a Norma 6492-2021 no Anexo  A.9</v>
      </c>
      <c r="Q198" s="7" t="str">
        <f t="shared" si="30"/>
        <v>Consultar a Norma 6492-2021 no Anexo  A.9</v>
      </c>
      <c r="R198" s="21" t="s">
        <v>592</v>
      </c>
      <c r="S198" s="21" t="s">
        <v>428</v>
      </c>
      <c r="T198" s="10" t="str">
        <f t="shared" si="33"/>
        <v>key_198</v>
      </c>
    </row>
    <row r="199" spans="1:20" ht="7.8" customHeight="1" x14ac:dyDescent="0.3">
      <c r="A199" s="13">
        <v>199</v>
      </c>
      <c r="B199" s="9" t="s">
        <v>1434</v>
      </c>
      <c r="C199" s="9" t="s">
        <v>546</v>
      </c>
      <c r="D199" s="9" t="s">
        <v>572</v>
      </c>
      <c r="E199" s="9" t="s">
        <v>638</v>
      </c>
      <c r="F199" s="9" t="s">
        <v>1094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31"/>
        <v>Trata-se de: Elemento</v>
      </c>
      <c r="M199" s="7" t="str">
        <f t="shared" si="34"/>
        <v xml:space="preserve">Informado </v>
      </c>
      <c r="N199" s="7" t="str">
        <f t="shared" si="35"/>
        <v xml:space="preserve">Por Quadros </v>
      </c>
      <c r="O199" s="7" t="str">
        <f t="shared" si="36"/>
        <v xml:space="preserve">Quadros Acabamentos </v>
      </c>
      <c r="P199" s="7" t="str">
        <f t="shared" si="32"/>
        <v>Trata-se de: Elemento Informado  Por Quadros  Quadros Acabamentos  Quadro De Pisos. --- Consultar a Norma 6492-2021 no Anexo  A.9</v>
      </c>
      <c r="Q199" s="7" t="str">
        <f t="shared" ref="Q199:Q230" si="37">_xlfn.CONCAT("Consultar a Norma ",R199," no Anexo ",S199)</f>
        <v>Consultar a Norma 6492-2021 no Anexo  A.9</v>
      </c>
      <c r="R199" s="21" t="s">
        <v>592</v>
      </c>
      <c r="S199" s="21" t="s">
        <v>428</v>
      </c>
      <c r="T199" s="10" t="str">
        <f t="shared" si="33"/>
        <v>key_199</v>
      </c>
    </row>
    <row r="200" spans="1:20" ht="7.8" customHeight="1" x14ac:dyDescent="0.3">
      <c r="A200" s="13">
        <v>200</v>
      </c>
      <c r="B200" s="9" t="s">
        <v>1434</v>
      </c>
      <c r="C200" s="9" t="s">
        <v>546</v>
      </c>
      <c r="D200" s="9" t="s">
        <v>572</v>
      </c>
      <c r="E200" s="9" t="s">
        <v>638</v>
      </c>
      <c r="F200" s="9" t="s">
        <v>1095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31"/>
        <v>Trata-se de: Elemento</v>
      </c>
      <c r="M200" s="7" t="str">
        <f t="shared" si="34"/>
        <v xml:space="preserve">Informado </v>
      </c>
      <c r="N200" s="7" t="str">
        <f t="shared" si="35"/>
        <v xml:space="preserve">Por Quadros </v>
      </c>
      <c r="O200" s="7" t="str">
        <f t="shared" si="36"/>
        <v xml:space="preserve">Quadros Acabamentos </v>
      </c>
      <c r="P200" s="7" t="str">
        <f t="shared" si="32"/>
        <v>Trata-se de: Elemento Informado  Por Quadros  Quadros Acabamentos  Quadro De Vedações. --- Consultar a Norma 6492-2021 no Anexo  A.9</v>
      </c>
      <c r="Q200" s="7" t="str">
        <f t="shared" si="37"/>
        <v>Consultar a Norma 6492-2021 no Anexo  A.9</v>
      </c>
      <c r="R200" s="21" t="s">
        <v>592</v>
      </c>
      <c r="S200" s="21" t="s">
        <v>428</v>
      </c>
      <c r="T200" s="10" t="str">
        <f t="shared" si="33"/>
        <v>key_200</v>
      </c>
    </row>
    <row r="201" spans="1:20" ht="7.8" customHeight="1" x14ac:dyDescent="0.3">
      <c r="A201" s="13">
        <v>201</v>
      </c>
      <c r="B201" s="9" t="s">
        <v>1434</v>
      </c>
      <c r="C201" s="9" t="s">
        <v>546</v>
      </c>
      <c r="D201" s="9" t="s">
        <v>572</v>
      </c>
      <c r="E201" s="9" t="s">
        <v>638</v>
      </c>
      <c r="F201" s="9" t="s">
        <v>1096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31"/>
        <v>Trata-se de: Elemento</v>
      </c>
      <c r="M201" s="7" t="str">
        <f t="shared" si="34"/>
        <v xml:space="preserve">Informado </v>
      </c>
      <c r="N201" s="7" t="str">
        <f t="shared" si="35"/>
        <v xml:space="preserve">Por Quadros </v>
      </c>
      <c r="O201" s="7" t="str">
        <f t="shared" si="36"/>
        <v xml:space="preserve">Quadros Acabamentos </v>
      </c>
      <c r="P201" s="7" t="str">
        <f t="shared" si="32"/>
        <v>Trata-se de: Elemento Informado  Por Quadros  Quadros Acabamentos  Quadro De Tetos. --- Consultar a Norma 6492-2021 no Anexo  A.9</v>
      </c>
      <c r="Q201" s="7" t="str">
        <f t="shared" si="37"/>
        <v>Consultar a Norma 6492-2021 no Anexo  A.9</v>
      </c>
      <c r="R201" s="21" t="s">
        <v>592</v>
      </c>
      <c r="S201" s="21" t="s">
        <v>428</v>
      </c>
      <c r="T201" s="10" t="str">
        <f t="shared" si="33"/>
        <v>key_201</v>
      </c>
    </row>
    <row r="202" spans="1:20" ht="7.8" customHeight="1" x14ac:dyDescent="0.3">
      <c r="A202" s="13">
        <v>202</v>
      </c>
      <c r="B202" s="9" t="s">
        <v>1434</v>
      </c>
      <c r="C202" s="9" t="s">
        <v>546</v>
      </c>
      <c r="D202" s="9" t="s">
        <v>572</v>
      </c>
      <c r="E202" s="9" t="s">
        <v>639</v>
      </c>
      <c r="F202" s="9" t="s">
        <v>1097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31"/>
        <v>Trata-se de: Elemento</v>
      </c>
      <c r="M202" s="7" t="str">
        <f t="shared" si="34"/>
        <v xml:space="preserve">Informado </v>
      </c>
      <c r="N202" s="7" t="str">
        <f t="shared" si="35"/>
        <v xml:space="preserve">Por Quadros </v>
      </c>
      <c r="O202" s="7" t="str">
        <f t="shared" si="36"/>
        <v xml:space="preserve">Quadros Areas </v>
      </c>
      <c r="P202" s="7" t="str">
        <f t="shared" si="32"/>
        <v>Trata-se de: Elemento Informado  Por Quadros  Quadros Areas  Quadro De Areas. --- Consultar a Norma 6492-2021 no Anexo  A.9</v>
      </c>
      <c r="Q202" s="7" t="str">
        <f t="shared" si="37"/>
        <v>Consultar a Norma 6492-2021 no Anexo  A.9</v>
      </c>
      <c r="R202" s="21" t="s">
        <v>592</v>
      </c>
      <c r="S202" s="21" t="s">
        <v>428</v>
      </c>
      <c r="T202" s="10" t="str">
        <f t="shared" si="33"/>
        <v>key_202</v>
      </c>
    </row>
    <row r="203" spans="1:20" ht="7.8" customHeight="1" x14ac:dyDescent="0.3">
      <c r="A203" s="13">
        <v>203</v>
      </c>
      <c r="B203" s="9" t="s">
        <v>1434</v>
      </c>
      <c r="C203" s="9" t="s">
        <v>545</v>
      </c>
      <c r="D203" s="9" t="s">
        <v>557</v>
      </c>
      <c r="E203" s="9" t="s">
        <v>603</v>
      </c>
      <c r="F203" s="9" t="s">
        <v>1025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31"/>
        <v>Trata-se de: Elemento</v>
      </c>
      <c r="M203" s="7" t="str">
        <f t="shared" si="34"/>
        <v xml:space="preserve">Desenhado </v>
      </c>
      <c r="N203" s="7" t="str">
        <f t="shared" si="35"/>
        <v xml:space="preserve">Como Contorno </v>
      </c>
      <c r="O203" s="7" t="str">
        <f t="shared" si="36"/>
        <v xml:space="preserve">Aresta </v>
      </c>
      <c r="P203" s="7" t="str">
        <f t="shared" si="32"/>
        <v xml:space="preserve">Trata-se de: Elemento Desenhado  Como Contorno  Aresta  Linha Secante. --- Consultar a Norma 6492-2021 no Anexo  A.4 </v>
      </c>
      <c r="Q203" s="7" t="str">
        <f t="shared" si="37"/>
        <v xml:space="preserve">Consultar a Norma 6492-2021 no Anexo  A.4 </v>
      </c>
      <c r="R203" s="21" t="s">
        <v>592</v>
      </c>
      <c r="S203" s="21" t="s">
        <v>427</v>
      </c>
      <c r="T203" s="10" t="str">
        <f t="shared" si="33"/>
        <v>key_203</v>
      </c>
    </row>
    <row r="204" spans="1:20" ht="7.8" customHeight="1" x14ac:dyDescent="0.3">
      <c r="A204" s="13">
        <v>204</v>
      </c>
      <c r="B204" s="9" t="s">
        <v>1434</v>
      </c>
      <c r="C204" s="9" t="s">
        <v>545</v>
      </c>
      <c r="D204" s="9" t="s">
        <v>557</v>
      </c>
      <c r="E204" s="9" t="s">
        <v>603</v>
      </c>
      <c r="F204" s="9" t="s">
        <v>1476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31"/>
        <v>Trata-se de: Elemento</v>
      </c>
      <c r="M204" s="7" t="str">
        <f t="shared" si="34"/>
        <v xml:space="preserve">Desenhado </v>
      </c>
      <c r="N204" s="7" t="str">
        <f t="shared" si="35"/>
        <v xml:space="preserve">Como Contorno </v>
      </c>
      <c r="O204" s="7" t="str">
        <f t="shared" si="36"/>
        <v xml:space="preserve">Aresta </v>
      </c>
      <c r="P204" s="7" t="str">
        <f t="shared" si="32"/>
        <v xml:space="preserve">Trata-se de: Elemento Desenhado  Como Contorno  Aresta  Linha Projetada Além. --- Consultar a Norma 6492-2021 no Anexo  A.4 </v>
      </c>
      <c r="Q204" s="7" t="str">
        <f t="shared" si="37"/>
        <v xml:space="preserve">Consultar a Norma 6492-2021 no Anexo  A.4 </v>
      </c>
      <c r="R204" s="21" t="s">
        <v>592</v>
      </c>
      <c r="S204" s="21" t="s">
        <v>427</v>
      </c>
      <c r="T204" s="10" t="str">
        <f t="shared" si="33"/>
        <v>key_204</v>
      </c>
    </row>
    <row r="205" spans="1:20" ht="7.8" customHeight="1" x14ac:dyDescent="0.3">
      <c r="A205" s="13">
        <v>205</v>
      </c>
      <c r="B205" s="9" t="s">
        <v>1434</v>
      </c>
      <c r="C205" s="9" t="s">
        <v>545</v>
      </c>
      <c r="D205" s="9" t="s">
        <v>557</v>
      </c>
      <c r="E205" s="9" t="s">
        <v>603</v>
      </c>
      <c r="F205" s="9" t="s">
        <v>1477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31"/>
        <v>Trata-se de: Elemento</v>
      </c>
      <c r="M205" s="7" t="str">
        <f t="shared" si="34"/>
        <v xml:space="preserve">Desenhado </v>
      </c>
      <c r="N205" s="7" t="str">
        <f t="shared" si="35"/>
        <v xml:space="preserve">Como Contorno </v>
      </c>
      <c r="O205" s="7" t="str">
        <f t="shared" si="36"/>
        <v xml:space="preserve">Aresta </v>
      </c>
      <c r="P205" s="7" t="str">
        <f t="shared" si="32"/>
        <v xml:space="preserve">Trata-se de: Elemento Desenhado  Como Contorno  Aresta  Linha Projetada Aquém. --- Consultar a Norma 6492-2021 no Anexo  A.4 </v>
      </c>
      <c r="Q205" s="7" t="str">
        <f t="shared" si="37"/>
        <v xml:space="preserve">Consultar a Norma 6492-2021 no Anexo  A.4 </v>
      </c>
      <c r="R205" s="21" t="s">
        <v>592</v>
      </c>
      <c r="S205" s="21" t="s">
        <v>427</v>
      </c>
      <c r="T205" s="10" t="str">
        <f t="shared" si="33"/>
        <v>key_205</v>
      </c>
    </row>
    <row r="206" spans="1:20" ht="7.8" customHeight="1" x14ac:dyDescent="0.3">
      <c r="A206" s="13">
        <v>206</v>
      </c>
      <c r="B206" s="9" t="s">
        <v>1434</v>
      </c>
      <c r="C206" s="9" t="s">
        <v>545</v>
      </c>
      <c r="D206" s="9" t="s">
        <v>558</v>
      </c>
      <c r="E206" s="9" t="s">
        <v>604</v>
      </c>
      <c r="F206" s="9" t="s">
        <v>1026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31"/>
        <v>Trata-se de: Elemento</v>
      </c>
      <c r="M206" s="7" t="str">
        <f t="shared" si="34"/>
        <v xml:space="preserve">Desenhado </v>
      </c>
      <c r="N206" s="7" t="str">
        <f t="shared" si="35"/>
        <v xml:space="preserve">Como Vazio </v>
      </c>
      <c r="O206" s="7" t="str">
        <f t="shared" si="36"/>
        <v xml:space="preserve">Diagonal </v>
      </c>
      <c r="P206" s="7" t="str">
        <f t="shared" si="32"/>
        <v xml:space="preserve">Trata-se de: Elemento Desenhado  Como Vazio  Diagonal  Linha Vazio. --- Consultar a Norma 6492-2021 no Anexo  A.4 </v>
      </c>
      <c r="Q206" s="7" t="str">
        <f t="shared" si="37"/>
        <v xml:space="preserve">Consultar a Norma 6492-2021 no Anexo  A.4 </v>
      </c>
      <c r="R206" s="21" t="s">
        <v>592</v>
      </c>
      <c r="S206" s="21" t="s">
        <v>427</v>
      </c>
      <c r="T206" s="10" t="str">
        <f t="shared" si="33"/>
        <v>key_206</v>
      </c>
    </row>
    <row r="207" spans="1:20" ht="7.8" customHeight="1" x14ac:dyDescent="0.3">
      <c r="A207" s="13">
        <v>207</v>
      </c>
      <c r="B207" s="9" t="s">
        <v>1434</v>
      </c>
      <c r="C207" s="9" t="s">
        <v>545</v>
      </c>
      <c r="D207" s="9" t="s">
        <v>558</v>
      </c>
      <c r="E207" s="9" t="s">
        <v>604</v>
      </c>
      <c r="F207" s="9" t="s">
        <v>1027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31"/>
        <v>Trata-se de: Elemento</v>
      </c>
      <c r="M207" s="7" t="str">
        <f t="shared" si="34"/>
        <v xml:space="preserve">Desenhado </v>
      </c>
      <c r="N207" s="7" t="str">
        <f t="shared" si="35"/>
        <v xml:space="preserve">Como Vazio </v>
      </c>
      <c r="O207" s="7" t="str">
        <f t="shared" si="36"/>
        <v xml:space="preserve">Diagonal </v>
      </c>
      <c r="P207" s="7" t="str">
        <f t="shared" si="32"/>
        <v xml:space="preserve">Trata-se de: Elemento Desenhado  Como Vazio  Diagonal  Linha Shaft. --- Consultar a Norma 6492-2021 no Anexo  A.4 </v>
      </c>
      <c r="Q207" s="7" t="str">
        <f t="shared" si="37"/>
        <v xml:space="preserve">Consultar a Norma 6492-2021 no Anexo  A.4 </v>
      </c>
      <c r="R207" s="21" t="s">
        <v>592</v>
      </c>
      <c r="S207" s="21" t="s">
        <v>427</v>
      </c>
      <c r="T207" s="10" t="str">
        <f t="shared" si="33"/>
        <v>key_207</v>
      </c>
    </row>
    <row r="208" spans="1:20" ht="7.8" customHeight="1" x14ac:dyDescent="0.3">
      <c r="A208" s="13">
        <v>208</v>
      </c>
      <c r="B208" s="9" t="s">
        <v>1434</v>
      </c>
      <c r="C208" s="9" t="s">
        <v>545</v>
      </c>
      <c r="D208" s="9" t="s">
        <v>558</v>
      </c>
      <c r="E208" s="9" t="s">
        <v>604</v>
      </c>
      <c r="F208" s="9" t="s">
        <v>1028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 t="shared" si="31"/>
        <v>Trata-se de: Elemento</v>
      </c>
      <c r="M208" s="7" t="str">
        <f t="shared" si="34"/>
        <v xml:space="preserve">Desenhado </v>
      </c>
      <c r="N208" s="7" t="str">
        <f t="shared" si="35"/>
        <v xml:space="preserve">Como Vazio </v>
      </c>
      <c r="O208" s="7" t="str">
        <f t="shared" si="36"/>
        <v xml:space="preserve">Diagonal </v>
      </c>
      <c r="P208" s="7" t="str">
        <f t="shared" si="32"/>
        <v xml:space="preserve">Trata-se de: Elemento Desenhado  Como Vazio  Diagonal  Linha Plenum. --- Consultar a Norma 6492-2021 no Anexo  A.4 </v>
      </c>
      <c r="Q208" s="7" t="str">
        <f t="shared" si="37"/>
        <v xml:space="preserve">Consultar a Norma 6492-2021 no Anexo  A.4 </v>
      </c>
      <c r="R208" s="21" t="s">
        <v>592</v>
      </c>
      <c r="S208" s="21" t="s">
        <v>427</v>
      </c>
      <c r="T208" s="10" t="str">
        <f t="shared" si="33"/>
        <v>key_208</v>
      </c>
    </row>
    <row r="209" spans="1:20" ht="7.8" customHeight="1" x14ac:dyDescent="0.3">
      <c r="A209" s="13">
        <v>209</v>
      </c>
      <c r="B209" s="9" t="s">
        <v>1434</v>
      </c>
      <c r="C209" s="9" t="s">
        <v>545</v>
      </c>
      <c r="D209" s="9" t="s">
        <v>559</v>
      </c>
      <c r="E209" s="9" t="s">
        <v>1238</v>
      </c>
      <c r="F209" s="9" t="s">
        <v>533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 t="shared" si="31"/>
        <v>Trata-se de: Elemento</v>
      </c>
      <c r="M209" s="7" t="str">
        <f t="shared" si="34"/>
        <v xml:space="preserve">Desenhado </v>
      </c>
      <c r="N209" s="7" t="str">
        <f t="shared" si="35"/>
        <v xml:space="preserve">Como Movimento </v>
      </c>
      <c r="O209" s="7" t="str">
        <f t="shared" si="36"/>
        <v xml:space="preserve">De Translação </v>
      </c>
      <c r="P209" s="7" t="str">
        <f t="shared" si="32"/>
        <v xml:space="preserve">Trata-se de: Elemento Desenhado  Como Movimento  De Translação  Deslocamento. --- Consultar a Norma 6492-2021 no Anexo  A.4 </v>
      </c>
      <c r="Q209" s="7" t="str">
        <f t="shared" si="37"/>
        <v xml:space="preserve">Consultar a Norma 6492-2021 no Anexo  A.4 </v>
      </c>
      <c r="R209" s="21" t="s">
        <v>592</v>
      </c>
      <c r="S209" s="21" t="s">
        <v>427</v>
      </c>
      <c r="T209" s="10" t="str">
        <f t="shared" si="33"/>
        <v>key_209</v>
      </c>
    </row>
    <row r="210" spans="1:20" ht="7.8" customHeight="1" x14ac:dyDescent="0.3">
      <c r="A210" s="13">
        <v>210</v>
      </c>
      <c r="B210" s="9" t="s">
        <v>1434</v>
      </c>
      <c r="C210" s="9" t="s">
        <v>545</v>
      </c>
      <c r="D210" s="9" t="s">
        <v>559</v>
      </c>
      <c r="E210" s="9" t="s">
        <v>1239</v>
      </c>
      <c r="F210" s="9" t="s">
        <v>532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 t="shared" si="31"/>
        <v>Trata-se de: Elemento</v>
      </c>
      <c r="M210" s="7" t="str">
        <f t="shared" si="34"/>
        <v xml:space="preserve">Desenhado </v>
      </c>
      <c r="N210" s="7" t="str">
        <f t="shared" si="35"/>
        <v xml:space="preserve">Como Movimento </v>
      </c>
      <c r="O210" s="7" t="str">
        <f t="shared" si="36"/>
        <v xml:space="preserve">De Rotação </v>
      </c>
      <c r="P210" s="7" t="str">
        <f t="shared" si="32"/>
        <v xml:space="preserve">Trata-se de: Elemento Desenhado  Como Movimento  De Rotação  Giro. --- Consultar a Norma 6492-2021 no Anexo  A.4 </v>
      </c>
      <c r="Q210" s="7" t="str">
        <f t="shared" si="37"/>
        <v xml:space="preserve">Consultar a Norma 6492-2021 no Anexo  A.4 </v>
      </c>
      <c r="R210" s="21" t="s">
        <v>592</v>
      </c>
      <c r="S210" s="21" t="s">
        <v>427</v>
      </c>
      <c r="T210" s="10" t="str">
        <f t="shared" si="33"/>
        <v>key_210</v>
      </c>
    </row>
    <row r="211" spans="1:20" ht="7.8" customHeight="1" x14ac:dyDescent="0.3">
      <c r="A211" s="13">
        <v>211</v>
      </c>
      <c r="B211" s="9" t="s">
        <v>1434</v>
      </c>
      <c r="C211" s="9" t="s">
        <v>545</v>
      </c>
      <c r="D211" s="9" t="s">
        <v>560</v>
      </c>
      <c r="E211" s="9" t="s">
        <v>605</v>
      </c>
      <c r="F211" s="9" t="s">
        <v>1072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31"/>
        <v>Trata-se de: Elemento</v>
      </c>
      <c r="M211" s="7" t="str">
        <f t="shared" si="34"/>
        <v xml:space="preserve">Desenhado </v>
      </c>
      <c r="N211" s="7" t="str">
        <f t="shared" si="35"/>
        <v xml:space="preserve">Como Cota </v>
      </c>
      <c r="O211" s="7" t="str">
        <f t="shared" si="36"/>
        <v xml:space="preserve">Lineal </v>
      </c>
      <c r="P211" s="7" t="str">
        <f t="shared" si="32"/>
        <v>Trata-se de: Elemento Desenhado  Como Cota  Lineal  Cota Linha De. --- Consultar a Norma 6492-2021 no Anexo  A.5</v>
      </c>
      <c r="Q211" s="7" t="str">
        <f t="shared" si="37"/>
        <v>Consultar a Norma 6492-2021 no Anexo  A.5</v>
      </c>
      <c r="R211" s="21" t="s">
        <v>592</v>
      </c>
      <c r="S211" s="21" t="s">
        <v>422</v>
      </c>
      <c r="T211" s="10" t="str">
        <f t="shared" si="33"/>
        <v>key_211</v>
      </c>
    </row>
    <row r="212" spans="1:20" ht="7.8" customHeight="1" x14ac:dyDescent="0.3">
      <c r="A212" s="13">
        <v>212</v>
      </c>
      <c r="B212" s="9" t="s">
        <v>1434</v>
      </c>
      <c r="C212" s="9" t="s">
        <v>545</v>
      </c>
      <c r="D212" s="9" t="s">
        <v>560</v>
      </c>
      <c r="E212" s="9" t="s">
        <v>605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31"/>
        <v>Trata-se de: Elemento</v>
      </c>
      <c r="M212" s="7" t="str">
        <f t="shared" si="34"/>
        <v xml:space="preserve">Desenhado </v>
      </c>
      <c r="N212" s="7" t="str">
        <f t="shared" si="35"/>
        <v xml:space="preserve">Como Cota </v>
      </c>
      <c r="O212" s="7" t="str">
        <f t="shared" si="36"/>
        <v xml:space="preserve">Lineal </v>
      </c>
      <c r="P212" s="7" t="str">
        <f t="shared" si="32"/>
        <v>Trata-se de: Elemento Desenhado  Como Cota  Lineal  Cota Extensão. --- Consultar a Norma 6492-2021 no Anexo  A.5</v>
      </c>
      <c r="Q212" s="7" t="str">
        <f t="shared" si="37"/>
        <v>Consultar a Norma 6492-2021 no Anexo  A.5</v>
      </c>
      <c r="R212" s="21" t="s">
        <v>592</v>
      </c>
      <c r="S212" s="21" t="s">
        <v>422</v>
      </c>
      <c r="T212" s="10" t="str">
        <f t="shared" si="33"/>
        <v>key_212</v>
      </c>
    </row>
    <row r="213" spans="1:20" ht="7.8" customHeight="1" x14ac:dyDescent="0.3">
      <c r="A213" s="13">
        <v>213</v>
      </c>
      <c r="B213" s="9" t="s">
        <v>1434</v>
      </c>
      <c r="C213" s="9" t="s">
        <v>545</v>
      </c>
      <c r="D213" s="9" t="s">
        <v>560</v>
      </c>
      <c r="E213" s="9" t="s">
        <v>605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31"/>
        <v>Trata-se de: Elemento</v>
      </c>
      <c r="M213" s="7" t="str">
        <f t="shared" si="34"/>
        <v xml:space="preserve">Desenhado </v>
      </c>
      <c r="N213" s="7" t="str">
        <f t="shared" si="35"/>
        <v xml:space="preserve">Como Cota </v>
      </c>
      <c r="O213" s="7" t="str">
        <f t="shared" si="36"/>
        <v xml:space="preserve">Lineal </v>
      </c>
      <c r="P213" s="7" t="str">
        <f t="shared" si="32"/>
        <v>Trata-se de: Elemento Desenhado  Como Cota  Lineal  Cota Chamada. --- Consultar a Norma 6492-2021 no Anexo  A.5</v>
      </c>
      <c r="Q213" s="7" t="str">
        <f t="shared" si="37"/>
        <v>Consultar a Norma 6492-2021 no Anexo  A.5</v>
      </c>
      <c r="R213" s="21" t="s">
        <v>592</v>
      </c>
      <c r="S213" s="21" t="s">
        <v>422</v>
      </c>
      <c r="T213" s="10" t="str">
        <f t="shared" si="33"/>
        <v>key_213</v>
      </c>
    </row>
    <row r="214" spans="1:20" ht="7.8" customHeight="1" x14ac:dyDescent="0.3">
      <c r="A214" s="13">
        <v>214</v>
      </c>
      <c r="B214" s="9" t="s">
        <v>1434</v>
      </c>
      <c r="C214" s="9" t="s">
        <v>545</v>
      </c>
      <c r="D214" s="9" t="s">
        <v>560</v>
      </c>
      <c r="E214" s="9" t="s">
        <v>605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31"/>
        <v>Trata-se de: Elemento</v>
      </c>
      <c r="M214" s="7" t="str">
        <f t="shared" si="34"/>
        <v xml:space="preserve">Desenhado </v>
      </c>
      <c r="N214" s="7" t="str">
        <f t="shared" si="35"/>
        <v xml:space="preserve">Como Cota </v>
      </c>
      <c r="O214" s="7" t="str">
        <f t="shared" si="36"/>
        <v xml:space="preserve">Lineal </v>
      </c>
      <c r="P214" s="7" t="str">
        <f t="shared" si="32"/>
        <v>Trata-se de: Elemento Desenhado  Como Cota  Lineal  Cota Cifra. --- Consultar a Norma 6492-2021 no Anexo  A.5</v>
      </c>
      <c r="Q214" s="7" t="str">
        <f t="shared" si="37"/>
        <v>Consultar a Norma 6492-2021 no Anexo  A.5</v>
      </c>
      <c r="R214" s="21" t="s">
        <v>592</v>
      </c>
      <c r="S214" s="21" t="s">
        <v>422</v>
      </c>
      <c r="T214" s="10" t="str">
        <f t="shared" si="33"/>
        <v>key_214</v>
      </c>
    </row>
    <row r="215" spans="1:20" ht="7.8" customHeight="1" x14ac:dyDescent="0.3">
      <c r="A215" s="13">
        <v>215</v>
      </c>
      <c r="B215" s="9" t="s">
        <v>1434</v>
      </c>
      <c r="C215" s="9" t="s">
        <v>948</v>
      </c>
      <c r="D215" s="9" t="s">
        <v>1014</v>
      </c>
      <c r="E215" s="9" t="s">
        <v>1099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 t="shared" ref="K215:K220" si="38">_xlfn.CONCAT("tipo.de.linha only ",F215)</f>
        <v>tipo.de.linha only Contínua</v>
      </c>
      <c r="L215" s="7" t="str">
        <f t="shared" si="31"/>
        <v>Trata-se de: Elemento</v>
      </c>
      <c r="M215" s="7" t="str">
        <f t="shared" si="34"/>
        <v xml:space="preserve">Estilizador </v>
      </c>
      <c r="N215" s="7" t="str">
        <f t="shared" si="35"/>
        <v xml:space="preserve">De Linhas </v>
      </c>
      <c r="O215" s="7" t="str">
        <f t="shared" si="36"/>
        <v xml:space="preserve">Tipo De Linha </v>
      </c>
      <c r="P215" s="7" t="str">
        <f t="shared" si="32"/>
        <v>Trata-se de: Elemento Estilizador  De Linhas  Tipo De Linha  Contínua. --- Consultar a Norma 6492-2021 no Anexo  A.1.2</v>
      </c>
      <c r="Q215" s="7" t="str">
        <f t="shared" si="37"/>
        <v>Consultar a Norma 6492-2021 no Anexo  A.1.2</v>
      </c>
      <c r="R215" s="21" t="s">
        <v>592</v>
      </c>
      <c r="S215" s="21" t="s">
        <v>419</v>
      </c>
      <c r="T215" s="10" t="str">
        <f t="shared" si="33"/>
        <v>key_215</v>
      </c>
    </row>
    <row r="216" spans="1:20" ht="7.8" customHeight="1" x14ac:dyDescent="0.3">
      <c r="A216" s="13">
        <v>216</v>
      </c>
      <c r="B216" s="9" t="s">
        <v>1434</v>
      </c>
      <c r="C216" s="9" t="s">
        <v>948</v>
      </c>
      <c r="D216" s="9" t="s">
        <v>1014</v>
      </c>
      <c r="E216" s="9" t="s">
        <v>1099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 t="shared" si="38"/>
        <v>tipo.de.linha only Tracejada</v>
      </c>
      <c r="L216" s="7" t="str">
        <f t="shared" si="31"/>
        <v>Trata-se de: Elemento</v>
      </c>
      <c r="M216" s="7" t="str">
        <f t="shared" si="34"/>
        <v xml:space="preserve">Estilizador </v>
      </c>
      <c r="N216" s="7" t="str">
        <f t="shared" si="35"/>
        <v xml:space="preserve">De Linhas </v>
      </c>
      <c r="O216" s="7" t="str">
        <f t="shared" si="36"/>
        <v xml:space="preserve">Tipo De Linha </v>
      </c>
      <c r="P216" s="7" t="str">
        <f t="shared" si="32"/>
        <v>Trata-se de: Elemento Estilizador  De Linhas  Tipo De Linha  Tracejada. --- Consultar a Norma 6492-2021 no Anexo  A.1.2</v>
      </c>
      <c r="Q216" s="7" t="str">
        <f t="shared" si="37"/>
        <v>Consultar a Norma 6492-2021 no Anexo  A.1.2</v>
      </c>
      <c r="R216" s="21" t="s">
        <v>592</v>
      </c>
      <c r="S216" s="21" t="s">
        <v>419</v>
      </c>
      <c r="T216" s="10" t="str">
        <f t="shared" si="33"/>
        <v>key_216</v>
      </c>
    </row>
    <row r="217" spans="1:20" ht="7.8" customHeight="1" x14ac:dyDescent="0.3">
      <c r="A217" s="13">
        <v>217</v>
      </c>
      <c r="B217" s="9" t="s">
        <v>1434</v>
      </c>
      <c r="C217" s="9" t="s">
        <v>948</v>
      </c>
      <c r="D217" s="9" t="s">
        <v>1014</v>
      </c>
      <c r="E217" s="9" t="s">
        <v>1099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 t="shared" si="38"/>
        <v>tipo.de.linha only Traço.Ponto</v>
      </c>
      <c r="L217" s="7" t="str">
        <f t="shared" si="31"/>
        <v>Trata-se de: Elemento</v>
      </c>
      <c r="M217" s="7" t="str">
        <f t="shared" si="34"/>
        <v xml:space="preserve">Estilizador </v>
      </c>
      <c r="N217" s="7" t="str">
        <f t="shared" si="35"/>
        <v xml:space="preserve">De Linhas </v>
      </c>
      <c r="O217" s="7" t="str">
        <f t="shared" si="36"/>
        <v xml:space="preserve">Tipo De Linha </v>
      </c>
      <c r="P217" s="7" t="str">
        <f t="shared" si="32"/>
        <v>Trata-se de: Elemento Estilizador  De Linhas  Tipo De Linha  Traço Ponto. --- Consultar a Norma 6492-2021 no Anexo  A.1.2</v>
      </c>
      <c r="Q217" s="7" t="str">
        <f t="shared" si="37"/>
        <v>Consultar a Norma 6492-2021 no Anexo  A.1.2</v>
      </c>
      <c r="R217" s="21" t="s">
        <v>592</v>
      </c>
      <c r="S217" s="21" t="s">
        <v>419</v>
      </c>
      <c r="T217" s="10" t="str">
        <f t="shared" si="33"/>
        <v>key_217</v>
      </c>
    </row>
    <row r="218" spans="1:20" ht="7.8" customHeight="1" x14ac:dyDescent="0.3">
      <c r="A218" s="13">
        <v>218</v>
      </c>
      <c r="B218" s="9" t="s">
        <v>1434</v>
      </c>
      <c r="C218" s="9" t="s">
        <v>948</v>
      </c>
      <c r="D218" s="9" t="s">
        <v>1014</v>
      </c>
      <c r="E218" s="9" t="s">
        <v>1099</v>
      </c>
      <c r="F218" s="4" t="s">
        <v>1070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 t="shared" si="38"/>
        <v>tipo.de.linha only Traço.2.Pontos</v>
      </c>
      <c r="L218" s="7" t="str">
        <f t="shared" si="31"/>
        <v>Trata-se de: Elemento</v>
      </c>
      <c r="M218" s="7" t="str">
        <f t="shared" si="34"/>
        <v xml:space="preserve">Estilizador </v>
      </c>
      <c r="N218" s="7" t="str">
        <f t="shared" si="35"/>
        <v xml:space="preserve">De Linhas </v>
      </c>
      <c r="O218" s="7" t="str">
        <f t="shared" si="36"/>
        <v xml:space="preserve">Tipo De Linha </v>
      </c>
      <c r="P218" s="7" t="str">
        <f t="shared" si="32"/>
        <v>Trata-se de: Elemento Estilizador  De Linhas  Tipo De Linha  Traço 2 Pontos. --- Consultar a Norma 6492-2021 no Anexo  A.1.2</v>
      </c>
      <c r="Q218" s="7" t="str">
        <f t="shared" si="37"/>
        <v>Consultar a Norma 6492-2021 no Anexo  A.1.2</v>
      </c>
      <c r="R218" s="21" t="s">
        <v>592</v>
      </c>
      <c r="S218" s="21" t="s">
        <v>419</v>
      </c>
      <c r="T218" s="10" t="str">
        <f t="shared" si="33"/>
        <v>key_218</v>
      </c>
    </row>
    <row r="219" spans="1:20" ht="7.8" customHeight="1" x14ac:dyDescent="0.3">
      <c r="A219" s="13">
        <v>219</v>
      </c>
      <c r="B219" s="9" t="s">
        <v>1434</v>
      </c>
      <c r="C219" s="9" t="s">
        <v>948</v>
      </c>
      <c r="D219" s="9" t="s">
        <v>1014</v>
      </c>
      <c r="E219" s="9" t="s">
        <v>1099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 t="shared" si="38"/>
        <v>tipo.de.linha only TraçoLongo.Ponto</v>
      </c>
      <c r="L219" s="7" t="str">
        <f t="shared" si="31"/>
        <v>Trata-se de: Elemento</v>
      </c>
      <c r="M219" s="7" t="str">
        <f t="shared" si="34"/>
        <v xml:space="preserve">Estilizador </v>
      </c>
      <c r="N219" s="7" t="str">
        <f t="shared" si="35"/>
        <v xml:space="preserve">De Linhas </v>
      </c>
      <c r="O219" s="7" t="str">
        <f t="shared" si="36"/>
        <v xml:space="preserve">Tipo De Linha </v>
      </c>
      <c r="P219" s="7" t="str">
        <f t="shared" si="32"/>
        <v>Trata-se de: Elemento Estilizador  De Linhas  Tipo De Linha  TraçoLongo Ponto. --- Consultar a Norma 6492-2021 no Anexo  A.1.2</v>
      </c>
      <c r="Q219" s="7" t="str">
        <f t="shared" si="37"/>
        <v>Consultar a Norma 6492-2021 no Anexo  A.1.2</v>
      </c>
      <c r="R219" s="21" t="s">
        <v>592</v>
      </c>
      <c r="S219" s="21" t="s">
        <v>419</v>
      </c>
      <c r="T219" s="10" t="str">
        <f t="shared" si="33"/>
        <v>key_219</v>
      </c>
    </row>
    <row r="220" spans="1:20" ht="7.8" customHeight="1" x14ac:dyDescent="0.3">
      <c r="A220" s="13">
        <v>220</v>
      </c>
      <c r="B220" s="9" t="s">
        <v>1434</v>
      </c>
      <c r="C220" s="9" t="s">
        <v>948</v>
      </c>
      <c r="D220" s="9" t="s">
        <v>1014</v>
      </c>
      <c r="E220" s="9" t="s">
        <v>1099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 t="shared" si="38"/>
        <v>tipo.de.linha only Zigue-Zague</v>
      </c>
      <c r="L220" s="7" t="str">
        <f t="shared" si="31"/>
        <v>Trata-se de: Elemento</v>
      </c>
      <c r="M220" s="7" t="str">
        <f t="shared" si="34"/>
        <v xml:space="preserve">Estilizador </v>
      </c>
      <c r="N220" s="7" t="str">
        <f t="shared" si="35"/>
        <v xml:space="preserve">De Linhas </v>
      </c>
      <c r="O220" s="7" t="str">
        <f t="shared" si="36"/>
        <v xml:space="preserve">Tipo De Linha </v>
      </c>
      <c r="P220" s="7" t="str">
        <f t="shared" si="32"/>
        <v>Trata-se de: Elemento Estilizador  De Linhas  Tipo De Linha  Zigue-Zague. --- Consultar a Norma 6492-2021 no Anexo  A.1.2</v>
      </c>
      <c r="Q220" s="7" t="str">
        <f t="shared" si="37"/>
        <v>Consultar a Norma 6492-2021 no Anexo  A.1.2</v>
      </c>
      <c r="R220" s="21" t="s">
        <v>592</v>
      </c>
      <c r="S220" s="21" t="s">
        <v>419</v>
      </c>
      <c r="T220" s="10" t="str">
        <f t="shared" si="33"/>
        <v>key_220</v>
      </c>
    </row>
    <row r="221" spans="1:20" ht="7.8" customHeight="1" x14ac:dyDescent="0.3">
      <c r="A221" s="13">
        <v>221</v>
      </c>
      <c r="B221" s="9" t="s">
        <v>1434</v>
      </c>
      <c r="C221" s="9" t="s">
        <v>948</v>
      </c>
      <c r="D221" s="9" t="s">
        <v>1014</v>
      </c>
      <c r="E221" s="11" t="s">
        <v>1100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 t="shared" si="31"/>
        <v>Trata-se de: Elemento</v>
      </c>
      <c r="M221" s="7" t="str">
        <f t="shared" si="34"/>
        <v xml:space="preserve">Estilizador </v>
      </c>
      <c r="N221" s="7" t="str">
        <f t="shared" si="35"/>
        <v xml:space="preserve">De Linhas </v>
      </c>
      <c r="O221" s="7" t="str">
        <f t="shared" si="36"/>
        <v xml:space="preserve">Grupo De Linha </v>
      </c>
      <c r="P221" s="7" t="str">
        <f t="shared" si="32"/>
        <v>Trata-se de: Elemento Estilizador  De Linhas  Grupo De Linha  Grupo025. --- Consultar a Norma 6492-2021 no Anexo  A.1.3</v>
      </c>
      <c r="Q221" s="7" t="str">
        <f t="shared" si="37"/>
        <v>Consultar a Norma 6492-2021 no Anexo  A.1.3</v>
      </c>
      <c r="R221" s="21" t="s">
        <v>592</v>
      </c>
      <c r="S221" s="21" t="s">
        <v>420</v>
      </c>
      <c r="T221" s="10" t="str">
        <f t="shared" si="33"/>
        <v>key_221</v>
      </c>
    </row>
    <row r="222" spans="1:20" ht="7.8" customHeight="1" x14ac:dyDescent="0.3">
      <c r="A222" s="13">
        <v>222</v>
      </c>
      <c r="B222" s="9" t="s">
        <v>1434</v>
      </c>
      <c r="C222" s="9" t="s">
        <v>948</v>
      </c>
      <c r="D222" s="9" t="s">
        <v>1014</v>
      </c>
      <c r="E222" s="11" t="s">
        <v>1100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 t="shared" si="31"/>
        <v>Trata-se de: Elemento</v>
      </c>
      <c r="M222" s="7" t="str">
        <f t="shared" si="34"/>
        <v xml:space="preserve">Estilizador </v>
      </c>
      <c r="N222" s="7" t="str">
        <f t="shared" si="35"/>
        <v xml:space="preserve">De Linhas </v>
      </c>
      <c r="O222" s="7" t="str">
        <f t="shared" si="36"/>
        <v xml:space="preserve">Grupo De Linha </v>
      </c>
      <c r="P222" s="7" t="str">
        <f t="shared" si="32"/>
        <v>Trata-se de: Elemento Estilizador  De Linhas  Grupo De Linha  Grupo035. --- Consultar a Norma 6492-2021 no Anexo  A.1.3</v>
      </c>
      <c r="Q222" s="7" t="str">
        <f t="shared" si="37"/>
        <v>Consultar a Norma 6492-2021 no Anexo  A.1.3</v>
      </c>
      <c r="R222" s="21" t="s">
        <v>592</v>
      </c>
      <c r="S222" s="21" t="s">
        <v>420</v>
      </c>
      <c r="T222" s="10" t="str">
        <f t="shared" si="33"/>
        <v>key_222</v>
      </c>
    </row>
    <row r="223" spans="1:20" ht="7.8" customHeight="1" x14ac:dyDescent="0.3">
      <c r="A223" s="13">
        <v>223</v>
      </c>
      <c r="B223" s="9" t="s">
        <v>1434</v>
      </c>
      <c r="C223" s="9" t="s">
        <v>948</v>
      </c>
      <c r="D223" s="9" t="s">
        <v>1014</v>
      </c>
      <c r="E223" s="11" t="s">
        <v>1100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 t="shared" si="31"/>
        <v>Trata-se de: Elemento</v>
      </c>
      <c r="M223" s="7" t="str">
        <f t="shared" si="34"/>
        <v xml:space="preserve">Estilizador </v>
      </c>
      <c r="N223" s="7" t="str">
        <f t="shared" si="35"/>
        <v xml:space="preserve">De Linhas </v>
      </c>
      <c r="O223" s="7" t="str">
        <f t="shared" si="36"/>
        <v xml:space="preserve">Grupo De Linha </v>
      </c>
      <c r="P223" s="7" t="str">
        <f t="shared" si="32"/>
        <v>Trata-se de: Elemento Estilizador  De Linhas  Grupo De Linha  Grupo050. --- Consultar a Norma 6492-2021 no Anexo  A.1.3</v>
      </c>
      <c r="Q223" s="7" t="str">
        <f t="shared" si="37"/>
        <v>Consultar a Norma 6492-2021 no Anexo  A.1.3</v>
      </c>
      <c r="R223" s="21" t="s">
        <v>592</v>
      </c>
      <c r="S223" s="21" t="s">
        <v>420</v>
      </c>
      <c r="T223" s="10" t="str">
        <f t="shared" si="33"/>
        <v>key_223</v>
      </c>
    </row>
    <row r="224" spans="1:20" ht="7.8" customHeight="1" x14ac:dyDescent="0.3">
      <c r="A224" s="13">
        <v>224</v>
      </c>
      <c r="B224" s="9" t="s">
        <v>1434</v>
      </c>
      <c r="C224" s="9" t="s">
        <v>948</v>
      </c>
      <c r="D224" s="9" t="s">
        <v>1014</v>
      </c>
      <c r="E224" s="11" t="s">
        <v>1100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 t="shared" si="31"/>
        <v>Trata-se de: Elemento</v>
      </c>
      <c r="M224" s="7" t="str">
        <f t="shared" si="34"/>
        <v xml:space="preserve">Estilizador </v>
      </c>
      <c r="N224" s="7" t="str">
        <f t="shared" si="35"/>
        <v xml:space="preserve">De Linhas </v>
      </c>
      <c r="O224" s="7" t="str">
        <f t="shared" si="36"/>
        <v xml:space="preserve">Grupo De Linha </v>
      </c>
      <c r="P224" s="7" t="str">
        <f t="shared" si="32"/>
        <v>Trata-se de: Elemento Estilizador  De Linhas  Grupo De Linha  Grupo070. --- Consultar a Norma 6492-2021 no Anexo  A.1.3</v>
      </c>
      <c r="Q224" s="7" t="str">
        <f t="shared" si="37"/>
        <v>Consultar a Norma 6492-2021 no Anexo  A.1.3</v>
      </c>
      <c r="R224" s="21" t="s">
        <v>592</v>
      </c>
      <c r="S224" s="21" t="s">
        <v>420</v>
      </c>
      <c r="T224" s="10" t="str">
        <f t="shared" si="33"/>
        <v>key_224</v>
      </c>
    </row>
    <row r="225" spans="1:20" ht="7.8" customHeight="1" x14ac:dyDescent="0.3">
      <c r="A225" s="13">
        <v>225</v>
      </c>
      <c r="B225" s="9" t="s">
        <v>1434</v>
      </c>
      <c r="C225" s="9" t="s">
        <v>948</v>
      </c>
      <c r="D225" s="9" t="s">
        <v>1014</v>
      </c>
      <c r="E225" s="11" t="s">
        <v>1100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 t="shared" si="31"/>
        <v>Trata-se de: Elemento</v>
      </c>
      <c r="M225" s="7" t="str">
        <f t="shared" si="34"/>
        <v xml:space="preserve">Estilizador </v>
      </c>
      <c r="N225" s="7" t="str">
        <f t="shared" si="35"/>
        <v xml:space="preserve">De Linhas </v>
      </c>
      <c r="O225" s="7" t="str">
        <f t="shared" si="36"/>
        <v xml:space="preserve">Grupo De Linha </v>
      </c>
      <c r="P225" s="7" t="str">
        <f t="shared" si="32"/>
        <v>Trata-se de: Elemento Estilizador  De Linhas  Grupo De Linha  Grupo100. --- Consultar a Norma 6492-2021 no Anexo  A.1.3</v>
      </c>
      <c r="Q225" s="7" t="str">
        <f t="shared" si="37"/>
        <v>Consultar a Norma 6492-2021 no Anexo  A.1.3</v>
      </c>
      <c r="R225" s="21" t="s">
        <v>592</v>
      </c>
      <c r="S225" s="21" t="s">
        <v>420</v>
      </c>
      <c r="T225" s="10" t="str">
        <f t="shared" si="33"/>
        <v>key_225</v>
      </c>
    </row>
    <row r="226" spans="1:20" ht="7.8" customHeight="1" x14ac:dyDescent="0.3">
      <c r="A226" s="13">
        <v>226</v>
      </c>
      <c r="B226" s="9" t="s">
        <v>1434</v>
      </c>
      <c r="C226" s="9" t="s">
        <v>948</v>
      </c>
      <c r="D226" s="9" t="s">
        <v>1014</v>
      </c>
      <c r="E226" s="11" t="s">
        <v>1101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 t="shared" si="31"/>
        <v>Trata-se de: Elemento</v>
      </c>
      <c r="M226" s="7" t="str">
        <f t="shared" si="34"/>
        <v xml:space="preserve">Estilizador </v>
      </c>
      <c r="N226" s="7" t="str">
        <f t="shared" si="35"/>
        <v xml:space="preserve">De Linhas </v>
      </c>
      <c r="O226" s="7" t="str">
        <f t="shared" si="36"/>
        <v xml:space="preserve">Valor De Linha </v>
      </c>
      <c r="P226" s="7" t="str">
        <f t="shared" si="32"/>
        <v>Trata-se de: Elemento Estilizador  De Linhas  Valor De Linha  ExtraLarga. --- Consultar a Norma 6492-2021 no Anexo  A.1.3</v>
      </c>
      <c r="Q226" s="7" t="str">
        <f t="shared" si="37"/>
        <v>Consultar a Norma 6492-2021 no Anexo  A.1.3</v>
      </c>
      <c r="R226" s="21" t="s">
        <v>592</v>
      </c>
      <c r="S226" s="21" t="s">
        <v>420</v>
      </c>
      <c r="T226" s="10" t="str">
        <f t="shared" si="33"/>
        <v>key_226</v>
      </c>
    </row>
    <row r="227" spans="1:20" ht="7.8" customHeight="1" x14ac:dyDescent="0.3">
      <c r="A227" s="13">
        <v>227</v>
      </c>
      <c r="B227" s="9" t="s">
        <v>1434</v>
      </c>
      <c r="C227" s="9" t="s">
        <v>948</v>
      </c>
      <c r="D227" s="9" t="s">
        <v>1014</v>
      </c>
      <c r="E227" s="11" t="s">
        <v>1101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 t="shared" si="31"/>
        <v>Trata-se de: Elemento</v>
      </c>
      <c r="M227" s="7" t="str">
        <f t="shared" si="34"/>
        <v xml:space="preserve">Estilizador </v>
      </c>
      <c r="N227" s="7" t="str">
        <f t="shared" si="35"/>
        <v xml:space="preserve">De Linhas </v>
      </c>
      <c r="O227" s="7" t="str">
        <f t="shared" si="36"/>
        <v xml:space="preserve">Valor De Linha </v>
      </c>
      <c r="P227" s="7" t="str">
        <f t="shared" si="32"/>
        <v>Trata-se de: Elemento Estilizador  De Linhas  Valor De Linha  Larga. --- Consultar a Norma 6492-2021 no Anexo  A.1.3</v>
      </c>
      <c r="Q227" s="7" t="str">
        <f t="shared" si="37"/>
        <v>Consultar a Norma 6492-2021 no Anexo  A.1.3</v>
      </c>
      <c r="R227" s="21" t="s">
        <v>592</v>
      </c>
      <c r="S227" s="21" t="s">
        <v>420</v>
      </c>
      <c r="T227" s="10" t="str">
        <f t="shared" si="33"/>
        <v>key_227</v>
      </c>
    </row>
    <row r="228" spans="1:20" ht="7.8" customHeight="1" x14ac:dyDescent="0.3">
      <c r="A228" s="13">
        <v>228</v>
      </c>
      <c r="B228" s="9" t="s">
        <v>1434</v>
      </c>
      <c r="C228" s="9" t="s">
        <v>948</v>
      </c>
      <c r="D228" s="9" t="s">
        <v>1014</v>
      </c>
      <c r="E228" s="11" t="s">
        <v>1101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 t="shared" si="31"/>
        <v>Trata-se de: Elemento</v>
      </c>
      <c r="M228" s="7" t="str">
        <f t="shared" si="34"/>
        <v xml:space="preserve">Estilizador </v>
      </c>
      <c r="N228" s="7" t="str">
        <f t="shared" si="35"/>
        <v xml:space="preserve">De Linhas </v>
      </c>
      <c r="O228" s="7" t="str">
        <f t="shared" si="36"/>
        <v xml:space="preserve">Valor De Linha </v>
      </c>
      <c r="P228" s="7" t="str">
        <f t="shared" si="32"/>
        <v>Trata-se de: Elemento Estilizador  De Linhas  Valor De Linha  Estreita. --- Consultar a Norma 6492-2021 no Anexo  A.1.3</v>
      </c>
      <c r="Q228" s="7" t="str">
        <f t="shared" si="37"/>
        <v>Consultar a Norma 6492-2021 no Anexo  A.1.3</v>
      </c>
      <c r="R228" s="21" t="s">
        <v>592</v>
      </c>
      <c r="S228" s="21" t="s">
        <v>420</v>
      </c>
      <c r="T228" s="10" t="str">
        <f t="shared" si="33"/>
        <v>key_228</v>
      </c>
    </row>
    <row r="229" spans="1:20" ht="7.8" customHeight="1" x14ac:dyDescent="0.3">
      <c r="A229" s="13">
        <v>229</v>
      </c>
      <c r="B229" s="9" t="s">
        <v>1434</v>
      </c>
      <c r="C229" s="9" t="s">
        <v>948</v>
      </c>
      <c r="D229" s="9" t="s">
        <v>1015</v>
      </c>
      <c r="E229" s="25" t="s">
        <v>967</v>
      </c>
      <c r="F229" s="9" t="s">
        <v>1074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 t="shared" si="31"/>
        <v>Trata-se de: Elemento</v>
      </c>
      <c r="M229" s="7" t="str">
        <f t="shared" si="34"/>
        <v xml:space="preserve">Estilizador </v>
      </c>
      <c r="N229" s="7" t="str">
        <f t="shared" si="35"/>
        <v xml:space="preserve">De Setas </v>
      </c>
      <c r="O229" s="7" t="str">
        <f t="shared" si="36"/>
        <v xml:space="preserve">Bifilares </v>
      </c>
      <c r="P229" s="7" t="str">
        <f t="shared" si="32"/>
        <v>Trata-se de: Elemento Estilizador  De Setas  Bifilares  De Fluxos. --- Consultar a Norma 6492-2021 no Anexo  A.4</v>
      </c>
      <c r="Q229" s="7" t="str">
        <f t="shared" si="37"/>
        <v>Consultar a Norma 6492-2021 no Anexo  A.4</v>
      </c>
      <c r="R229" s="21" t="s">
        <v>592</v>
      </c>
      <c r="S229" s="21" t="s">
        <v>421</v>
      </c>
      <c r="T229" s="10" t="str">
        <f t="shared" si="33"/>
        <v>key_229</v>
      </c>
    </row>
    <row r="230" spans="1:20" ht="7.8" customHeight="1" x14ac:dyDescent="0.3">
      <c r="A230" s="13">
        <v>230</v>
      </c>
      <c r="B230" s="9" t="s">
        <v>1434</v>
      </c>
      <c r="C230" s="9" t="s">
        <v>948</v>
      </c>
      <c r="D230" s="9" t="s">
        <v>1015</v>
      </c>
      <c r="E230" s="25" t="s">
        <v>967</v>
      </c>
      <c r="F230" s="9" t="s">
        <v>1076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 t="shared" si="31"/>
        <v>Trata-se de: Elemento</v>
      </c>
      <c r="M230" s="7" t="str">
        <f t="shared" si="34"/>
        <v xml:space="preserve">Estilizador </v>
      </c>
      <c r="N230" s="7" t="str">
        <f t="shared" si="35"/>
        <v xml:space="preserve">De Setas </v>
      </c>
      <c r="O230" s="7" t="str">
        <f t="shared" si="36"/>
        <v xml:space="preserve">Bifilares </v>
      </c>
      <c r="P230" s="7" t="str">
        <f t="shared" si="32"/>
        <v>Trata-se de: Elemento Estilizador  De Setas  Bifilares  De Inclinação. --- Consultar a Norma 6492-2021 no Anexo  A.4</v>
      </c>
      <c r="Q230" s="7" t="str">
        <f t="shared" si="37"/>
        <v>Consultar a Norma 6492-2021 no Anexo  A.4</v>
      </c>
      <c r="R230" s="21" t="s">
        <v>592</v>
      </c>
      <c r="S230" s="21" t="s">
        <v>421</v>
      </c>
      <c r="T230" s="10" t="str">
        <f t="shared" si="33"/>
        <v>key_230</v>
      </c>
    </row>
    <row r="231" spans="1:20" ht="7.8" customHeight="1" x14ac:dyDescent="0.3">
      <c r="A231" s="13">
        <v>231</v>
      </c>
      <c r="B231" s="9" t="s">
        <v>1434</v>
      </c>
      <c r="C231" s="9" t="s">
        <v>948</v>
      </c>
      <c r="D231" s="9" t="s">
        <v>1015</v>
      </c>
      <c r="E231" s="25" t="s">
        <v>968</v>
      </c>
      <c r="F231" s="9" t="s">
        <v>1127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 t="shared" si="31"/>
        <v>Trata-se de: Elemento</v>
      </c>
      <c r="M231" s="7" t="str">
        <f t="shared" si="34"/>
        <v xml:space="preserve">Estilizador </v>
      </c>
      <c r="N231" s="7" t="str">
        <f t="shared" si="35"/>
        <v xml:space="preserve">De Setas </v>
      </c>
      <c r="O231" s="7" t="str">
        <f t="shared" si="36"/>
        <v xml:space="preserve">Unifilares </v>
      </c>
      <c r="P231" s="7" t="str">
        <f t="shared" si="32"/>
        <v>Trata-se de: Elemento Estilizador  De Setas  Unifilares  De Escada. --- Consultar a Norma 6492-2021 no Anexo  A.4</v>
      </c>
      <c r="Q231" s="7" t="str">
        <f t="shared" ref="Q231:Q262" si="39">_xlfn.CONCAT("Consultar a Norma ",R231," no Anexo ",S231)</f>
        <v>Consultar a Norma 6492-2021 no Anexo  A.4</v>
      </c>
      <c r="R231" s="21" t="s">
        <v>592</v>
      </c>
      <c r="S231" s="21" t="s">
        <v>421</v>
      </c>
      <c r="T231" s="10" t="str">
        <f t="shared" si="33"/>
        <v>key_231</v>
      </c>
    </row>
    <row r="232" spans="1:20" ht="7.8" customHeight="1" x14ac:dyDescent="0.3">
      <c r="A232" s="13">
        <v>232</v>
      </c>
      <c r="B232" s="9" t="s">
        <v>1434</v>
      </c>
      <c r="C232" s="9" t="s">
        <v>948</v>
      </c>
      <c r="D232" s="9" t="s">
        <v>1015</v>
      </c>
      <c r="E232" s="25" t="s">
        <v>968</v>
      </c>
      <c r="F232" s="9" t="s">
        <v>1128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 t="shared" si="31"/>
        <v>Trata-se de: Elemento</v>
      </c>
      <c r="M232" s="7" t="str">
        <f t="shared" si="34"/>
        <v xml:space="preserve">Estilizador </v>
      </c>
      <c r="N232" s="7" t="str">
        <f t="shared" si="35"/>
        <v xml:space="preserve">De Setas </v>
      </c>
      <c r="O232" s="7" t="str">
        <f t="shared" si="36"/>
        <v xml:space="preserve">Unifilares </v>
      </c>
      <c r="P232" s="7" t="str">
        <f t="shared" si="32"/>
        <v>Trata-se de: Elemento Estilizador  De Setas  Unifilares  De Rampa. --- Consultar a Norma 6492-2021 no Anexo  A.4</v>
      </c>
      <c r="Q232" s="7" t="str">
        <f t="shared" si="39"/>
        <v>Consultar a Norma 6492-2021 no Anexo  A.4</v>
      </c>
      <c r="R232" s="21" t="s">
        <v>592</v>
      </c>
      <c r="S232" s="21" t="s">
        <v>421</v>
      </c>
      <c r="T232" s="10" t="str">
        <f t="shared" si="33"/>
        <v>key_232</v>
      </c>
    </row>
    <row r="233" spans="1:20" ht="7.8" customHeight="1" x14ac:dyDescent="0.3">
      <c r="A233" s="13">
        <v>233</v>
      </c>
      <c r="B233" s="9" t="s">
        <v>1434</v>
      </c>
      <c r="C233" s="9" t="s">
        <v>948</v>
      </c>
      <c r="D233" s="9" t="s">
        <v>1016</v>
      </c>
      <c r="E233" s="9" t="s">
        <v>1115</v>
      </c>
      <c r="F233" s="9" t="s">
        <v>681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 t="shared" si="31"/>
        <v>Trata-se de: Elemento</v>
      </c>
      <c r="M233" s="7" t="str">
        <f t="shared" si="34"/>
        <v xml:space="preserve">Estilizador </v>
      </c>
      <c r="N233" s="7" t="str">
        <f t="shared" si="35"/>
        <v xml:space="preserve">De Extremidades </v>
      </c>
      <c r="O233" s="7" t="str">
        <f t="shared" si="36"/>
        <v xml:space="preserve">Das Cotas </v>
      </c>
      <c r="P233" s="7" t="str">
        <f t="shared" si="32"/>
        <v>Trata-se de: Elemento Estilizador  De Extremidades  Das Cotas  Seta Fechada. --- Consultar a Norma 6492-2021 no Anexo  A.4</v>
      </c>
      <c r="Q233" s="7" t="str">
        <f t="shared" si="39"/>
        <v>Consultar a Norma 6492-2021 no Anexo  A.4</v>
      </c>
      <c r="R233" s="21" t="s">
        <v>592</v>
      </c>
      <c r="S233" s="21" t="s">
        <v>421</v>
      </c>
      <c r="T233" s="10" t="str">
        <f t="shared" si="33"/>
        <v>key_233</v>
      </c>
    </row>
    <row r="234" spans="1:20" ht="7.8" customHeight="1" x14ac:dyDescent="0.3">
      <c r="A234" s="13">
        <v>234</v>
      </c>
      <c r="B234" s="9" t="s">
        <v>1434</v>
      </c>
      <c r="C234" s="9" t="s">
        <v>948</v>
      </c>
      <c r="D234" s="9" t="s">
        <v>1016</v>
      </c>
      <c r="E234" s="9" t="s">
        <v>1115</v>
      </c>
      <c r="F234" s="25" t="s">
        <v>682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 t="shared" si="31"/>
        <v>Trata-se de: Elemento</v>
      </c>
      <c r="M234" s="7" t="str">
        <f t="shared" si="34"/>
        <v xml:space="preserve">Estilizador </v>
      </c>
      <c r="N234" s="7" t="str">
        <f t="shared" si="35"/>
        <v xml:space="preserve">De Extremidades </v>
      </c>
      <c r="O234" s="7" t="str">
        <f t="shared" si="36"/>
        <v xml:space="preserve">Das Cotas </v>
      </c>
      <c r="P234" s="7" t="str">
        <f t="shared" si="32"/>
        <v>Trata-se de: Elemento Estilizador  De Extremidades  Das Cotas  Ponto Cheio. --- Consultar a Norma 6492-2021 no Anexo  A.4</v>
      </c>
      <c r="Q234" s="7" t="str">
        <f t="shared" si="39"/>
        <v>Consultar a Norma 6492-2021 no Anexo  A.4</v>
      </c>
      <c r="R234" s="21" t="s">
        <v>592</v>
      </c>
      <c r="S234" s="21" t="s">
        <v>421</v>
      </c>
      <c r="T234" s="10" t="str">
        <f t="shared" si="33"/>
        <v>key_234</v>
      </c>
    </row>
    <row r="235" spans="1:20" ht="7.8" customHeight="1" x14ac:dyDescent="0.3">
      <c r="A235" s="13">
        <v>235</v>
      </c>
      <c r="B235" s="9" t="s">
        <v>1434</v>
      </c>
      <c r="C235" s="9" t="s">
        <v>948</v>
      </c>
      <c r="D235" s="9" t="s">
        <v>1016</v>
      </c>
      <c r="E235" s="9" t="s">
        <v>1115</v>
      </c>
      <c r="F235" s="25" t="s">
        <v>1071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 t="shared" si="31"/>
        <v>Trata-se de: Elemento</v>
      </c>
      <c r="M235" s="7" t="str">
        <f t="shared" si="34"/>
        <v xml:space="preserve">Estilizador </v>
      </c>
      <c r="N235" s="7" t="str">
        <f t="shared" si="35"/>
        <v xml:space="preserve">De Extremidades </v>
      </c>
      <c r="O235" s="7" t="str">
        <f t="shared" si="36"/>
        <v xml:space="preserve">Das Cotas </v>
      </c>
      <c r="P235" s="7" t="str">
        <f t="shared" si="32"/>
        <v>Trata-se de: Elemento Estilizador  De Extremidades  Das Cotas  Linha Inclinada. --- Consultar a Norma 6492-2021 no Anexo  A.4</v>
      </c>
      <c r="Q235" s="7" t="str">
        <f t="shared" si="39"/>
        <v>Consultar a Norma 6492-2021 no Anexo  A.4</v>
      </c>
      <c r="R235" s="21" t="s">
        <v>592</v>
      </c>
      <c r="S235" s="21" t="s">
        <v>421</v>
      </c>
      <c r="T235" s="10" t="str">
        <f t="shared" si="33"/>
        <v>key_235</v>
      </c>
    </row>
    <row r="236" spans="1:20" ht="7.8" customHeight="1" x14ac:dyDescent="0.3">
      <c r="A236" s="13">
        <v>236</v>
      </c>
      <c r="B236" s="9" t="s">
        <v>1434</v>
      </c>
      <c r="C236" s="9" t="s">
        <v>948</v>
      </c>
      <c r="D236" s="9" t="s">
        <v>1017</v>
      </c>
      <c r="E236" s="9" t="s">
        <v>1102</v>
      </c>
      <c r="F236" s="9" t="s">
        <v>485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 t="shared" si="31"/>
        <v>Trata-se de: Elemento</v>
      </c>
      <c r="M236" s="7" t="str">
        <f t="shared" si="34"/>
        <v xml:space="preserve">Estilizador </v>
      </c>
      <c r="N236" s="7" t="str">
        <f t="shared" si="35"/>
        <v xml:space="preserve">De Tipografia </v>
      </c>
      <c r="O236" s="7" t="str">
        <f t="shared" si="36"/>
        <v xml:space="preserve">Tipo De Letra </v>
      </c>
      <c r="P236" s="7" t="str">
        <f t="shared" si="32"/>
        <v>Trata-se de: Elemento Estilizador  De Tipografia  Tipo De Letra  Sem Serifa. --- Consultar a Norma 6492-2021 no Anexo  A.2</v>
      </c>
      <c r="Q236" s="7" t="str">
        <f t="shared" si="39"/>
        <v>Consultar a Norma 6492-2021 no Anexo  A.2</v>
      </c>
      <c r="R236" s="21" t="s">
        <v>592</v>
      </c>
      <c r="S236" s="21" t="s">
        <v>426</v>
      </c>
      <c r="T236" s="10" t="str">
        <f t="shared" si="33"/>
        <v>key_236</v>
      </c>
    </row>
    <row r="237" spans="1:20" ht="7.8" customHeight="1" x14ac:dyDescent="0.3">
      <c r="A237" s="13">
        <v>237</v>
      </c>
      <c r="B237" s="9" t="s">
        <v>1434</v>
      </c>
      <c r="C237" s="9" t="s">
        <v>948</v>
      </c>
      <c r="D237" s="9" t="s">
        <v>1017</v>
      </c>
      <c r="E237" s="9" t="s">
        <v>1102</v>
      </c>
      <c r="F237" s="9" t="s">
        <v>677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 t="shared" si="31"/>
        <v>Trata-se de: Elemento</v>
      </c>
      <c r="M237" s="7" t="str">
        <f t="shared" si="34"/>
        <v xml:space="preserve">Estilizador </v>
      </c>
      <c r="N237" s="7" t="str">
        <f t="shared" si="35"/>
        <v xml:space="preserve">De Tipografia </v>
      </c>
      <c r="O237" s="7" t="str">
        <f t="shared" si="36"/>
        <v xml:space="preserve">Tipo De Letra </v>
      </c>
      <c r="P237" s="7" t="str">
        <f t="shared" si="32"/>
        <v>Trata-se de: Elemento Estilizador  De Tipografia  Tipo De Letra  Com Serifa. --- Consultar a Norma 6492-2021 no Anexo  A.2</v>
      </c>
      <c r="Q237" s="7" t="str">
        <f t="shared" si="39"/>
        <v>Consultar a Norma 6492-2021 no Anexo  A.2</v>
      </c>
      <c r="R237" s="21" t="s">
        <v>592</v>
      </c>
      <c r="S237" s="21" t="s">
        <v>426</v>
      </c>
      <c r="T237" s="10" t="str">
        <f t="shared" si="33"/>
        <v>key_237</v>
      </c>
    </row>
    <row r="238" spans="1:20" ht="7.8" customHeight="1" x14ac:dyDescent="0.3">
      <c r="A238" s="13">
        <v>238</v>
      </c>
      <c r="B238" s="9" t="s">
        <v>1434</v>
      </c>
      <c r="C238" s="9" t="s">
        <v>948</v>
      </c>
      <c r="D238" s="9" t="s">
        <v>1017</v>
      </c>
      <c r="E238" s="9" t="s">
        <v>1116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 t="shared" si="31"/>
        <v>Trata-se de: Elemento</v>
      </c>
      <c r="M238" s="7" t="str">
        <f t="shared" si="34"/>
        <v xml:space="preserve">Estilizador </v>
      </c>
      <c r="N238" s="7" t="str">
        <f t="shared" si="35"/>
        <v xml:space="preserve">De Tipografia </v>
      </c>
      <c r="O238" s="7" t="str">
        <f t="shared" si="36"/>
        <v xml:space="preserve">Regua Da Letra </v>
      </c>
      <c r="P238" s="7" t="str">
        <f t="shared" si="32"/>
        <v>Trata-se de: Elemento Estilizador  De Tipografia  Regua Da Letra  A18 C75. --- Consultar a Norma 6492-2021 no Anexo  A.2</v>
      </c>
      <c r="Q238" s="7" t="str">
        <f t="shared" si="39"/>
        <v>Consultar a Norma 6492-2021 no Anexo  A.2</v>
      </c>
      <c r="R238" s="21" t="s">
        <v>592</v>
      </c>
      <c r="S238" s="21" t="s">
        <v>426</v>
      </c>
      <c r="T238" s="10" t="str">
        <f t="shared" si="33"/>
        <v>key_238</v>
      </c>
    </row>
    <row r="239" spans="1:20" ht="7.8" customHeight="1" x14ac:dyDescent="0.3">
      <c r="A239" s="13">
        <v>239</v>
      </c>
      <c r="B239" s="9" t="s">
        <v>1434</v>
      </c>
      <c r="C239" s="9" t="s">
        <v>948</v>
      </c>
      <c r="D239" s="9" t="s">
        <v>1017</v>
      </c>
      <c r="E239" s="9" t="s">
        <v>1116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 t="shared" si="31"/>
        <v>Trata-se de: Elemento</v>
      </c>
      <c r="M239" s="7" t="str">
        <f t="shared" si="34"/>
        <v xml:space="preserve">Estilizador </v>
      </c>
      <c r="N239" s="7" t="str">
        <f t="shared" si="35"/>
        <v xml:space="preserve">De Tipografia </v>
      </c>
      <c r="O239" s="7" t="str">
        <f t="shared" si="36"/>
        <v xml:space="preserve">Regua Da Letra </v>
      </c>
      <c r="P239" s="7" t="str">
        <f t="shared" si="32"/>
        <v>Trata-se de: Elemento Estilizador  De Tipografia  Regua Da Letra  A25 C10. --- Consultar a Norma 6492-2021 no Anexo  A.2</v>
      </c>
      <c r="Q239" s="7" t="str">
        <f t="shared" si="39"/>
        <v>Consultar a Norma 6492-2021 no Anexo  A.2</v>
      </c>
      <c r="R239" s="21" t="s">
        <v>592</v>
      </c>
      <c r="S239" s="21" t="s">
        <v>426</v>
      </c>
      <c r="T239" s="10" t="str">
        <f t="shared" si="33"/>
        <v>key_239</v>
      </c>
    </row>
    <row r="240" spans="1:20" ht="7.8" customHeight="1" x14ac:dyDescent="0.3">
      <c r="A240" s="13">
        <v>240</v>
      </c>
      <c r="B240" s="9" t="s">
        <v>1434</v>
      </c>
      <c r="C240" s="9" t="s">
        <v>948</v>
      </c>
      <c r="D240" s="9" t="s">
        <v>1017</v>
      </c>
      <c r="E240" s="9" t="s">
        <v>1116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 t="shared" si="31"/>
        <v>Trata-se de: Elemento</v>
      </c>
      <c r="M240" s="7" t="str">
        <f t="shared" si="34"/>
        <v xml:space="preserve">Estilizador </v>
      </c>
      <c r="N240" s="7" t="str">
        <f t="shared" si="35"/>
        <v xml:space="preserve">De Tipografia </v>
      </c>
      <c r="O240" s="7" t="str">
        <f t="shared" si="36"/>
        <v xml:space="preserve">Regua Da Letra </v>
      </c>
      <c r="P240" s="7" t="str">
        <f t="shared" si="32"/>
        <v>Trata-se de: Elemento Estilizador  De Tipografia  Regua Da Letra  A35 C14. --- Consultar a Norma 6492-2021 no Anexo  A.2</v>
      </c>
      <c r="Q240" s="7" t="str">
        <f t="shared" si="39"/>
        <v>Consultar a Norma 6492-2021 no Anexo  A.2</v>
      </c>
      <c r="R240" s="21" t="s">
        <v>592</v>
      </c>
      <c r="S240" s="21" t="s">
        <v>426</v>
      </c>
      <c r="T240" s="10" t="str">
        <f t="shared" si="33"/>
        <v>key_240</v>
      </c>
    </row>
    <row r="241" spans="1:20" ht="7.8" customHeight="1" x14ac:dyDescent="0.3">
      <c r="A241" s="13">
        <v>241</v>
      </c>
      <c r="B241" s="9" t="s">
        <v>1434</v>
      </c>
      <c r="C241" s="9" t="s">
        <v>948</v>
      </c>
      <c r="D241" s="9" t="s">
        <v>1017</v>
      </c>
      <c r="E241" s="9" t="s">
        <v>1116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 t="shared" si="31"/>
        <v>Trata-se de: Elemento</v>
      </c>
      <c r="M241" s="7" t="str">
        <f t="shared" si="34"/>
        <v xml:space="preserve">Estilizador </v>
      </c>
      <c r="N241" s="7" t="str">
        <f t="shared" si="35"/>
        <v xml:space="preserve">De Tipografia </v>
      </c>
      <c r="O241" s="7" t="str">
        <f t="shared" si="36"/>
        <v xml:space="preserve">Regua Da Letra </v>
      </c>
      <c r="P241" s="7" t="str">
        <f t="shared" si="32"/>
        <v>Trata-se de: Elemento Estilizador  De Tipografia  Regua Da Letra  A50 C20. --- Consultar a Norma 6492-2021 no Anexo  A.2</v>
      </c>
      <c r="Q241" s="7" t="str">
        <f t="shared" si="39"/>
        <v>Consultar a Norma 6492-2021 no Anexo  A.2</v>
      </c>
      <c r="R241" s="21" t="s">
        <v>592</v>
      </c>
      <c r="S241" s="21" t="s">
        <v>426</v>
      </c>
      <c r="T241" s="10" t="str">
        <f t="shared" si="33"/>
        <v>key_241</v>
      </c>
    </row>
    <row r="242" spans="1:20" ht="7.8" customHeight="1" x14ac:dyDescent="0.3">
      <c r="A242" s="13">
        <v>242</v>
      </c>
      <c r="B242" s="9" t="s">
        <v>1434</v>
      </c>
      <c r="C242" s="9" t="s">
        <v>948</v>
      </c>
      <c r="D242" s="9" t="s">
        <v>1017</v>
      </c>
      <c r="E242" s="9" t="s">
        <v>1116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 t="shared" si="31"/>
        <v>Trata-se de: Elemento</v>
      </c>
      <c r="M242" s="7" t="str">
        <f t="shared" si="34"/>
        <v xml:space="preserve">Estilizador </v>
      </c>
      <c r="N242" s="7" t="str">
        <f t="shared" si="35"/>
        <v xml:space="preserve">De Tipografia </v>
      </c>
      <c r="O242" s="7" t="str">
        <f t="shared" si="36"/>
        <v xml:space="preserve">Regua Da Letra </v>
      </c>
      <c r="P242" s="7" t="str">
        <f t="shared" si="32"/>
        <v>Trata-se de: Elemento Estilizador  De Tipografia  Regua Da Letra  A70 C28. --- Consultar a Norma 6492-2021 no Anexo  A.2</v>
      </c>
      <c r="Q242" s="7" t="str">
        <f t="shared" si="39"/>
        <v>Consultar a Norma 6492-2021 no Anexo  A.2</v>
      </c>
      <c r="R242" s="21" t="s">
        <v>592</v>
      </c>
      <c r="S242" s="21" t="s">
        <v>426</v>
      </c>
      <c r="T242" s="10" t="str">
        <f t="shared" si="33"/>
        <v>key_242</v>
      </c>
    </row>
    <row r="243" spans="1:20" ht="7.8" customHeight="1" x14ac:dyDescent="0.3">
      <c r="A243" s="13">
        <v>243</v>
      </c>
      <c r="B243" s="9" t="s">
        <v>1434</v>
      </c>
      <c r="C243" s="9" t="s">
        <v>948</v>
      </c>
      <c r="D243" s="9" t="s">
        <v>1017</v>
      </c>
      <c r="E243" s="9" t="s">
        <v>626</v>
      </c>
      <c r="F243" s="9" t="s">
        <v>1103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31"/>
        <v>Trata-se de: Elemento</v>
      </c>
      <c r="M243" s="7" t="str">
        <f t="shared" si="34"/>
        <v xml:space="preserve">Estilizador </v>
      </c>
      <c r="N243" s="7" t="str">
        <f t="shared" si="35"/>
        <v xml:space="preserve">De Tipografia </v>
      </c>
      <c r="O243" s="7" t="str">
        <f t="shared" si="36"/>
        <v xml:space="preserve">Cotagem </v>
      </c>
      <c r="P243" s="7" t="str">
        <f t="shared" si="32"/>
        <v>Trata-se de: Elemento Estilizador  De Tipografia  Cotagem  Linha De Cota. --- Consultar a Norma 6492-2021 no Anexo  A.5</v>
      </c>
      <c r="Q243" s="7" t="str">
        <f t="shared" si="39"/>
        <v>Consultar a Norma 6492-2021 no Anexo  A.5</v>
      </c>
      <c r="R243" s="21" t="s">
        <v>592</v>
      </c>
      <c r="S243" s="21" t="s">
        <v>422</v>
      </c>
      <c r="T243" s="10" t="str">
        <f t="shared" si="33"/>
        <v>key_243</v>
      </c>
    </row>
    <row r="244" spans="1:20" ht="7.8" customHeight="1" x14ac:dyDescent="0.3">
      <c r="A244" s="13">
        <v>244</v>
      </c>
      <c r="B244" s="9" t="s">
        <v>1434</v>
      </c>
      <c r="C244" s="9" t="s">
        <v>948</v>
      </c>
      <c r="D244" s="9" t="s">
        <v>1017</v>
      </c>
      <c r="E244" s="9" t="s">
        <v>626</v>
      </c>
      <c r="F244" s="9" t="s">
        <v>1117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 t="shared" si="31"/>
        <v>Trata-se de: Elemento</v>
      </c>
      <c r="M244" s="7" t="str">
        <f t="shared" si="34"/>
        <v xml:space="preserve">Estilizador </v>
      </c>
      <c r="N244" s="7" t="str">
        <f t="shared" si="35"/>
        <v xml:space="preserve">De Tipografia </v>
      </c>
      <c r="O244" s="7" t="str">
        <f t="shared" si="36"/>
        <v xml:space="preserve">Cotagem </v>
      </c>
      <c r="P244" s="7" t="str">
        <f t="shared" si="32"/>
        <v>Trata-se de: Elemento Estilizador  De Tipografia  Cotagem  Extensão Da Cota. --- Consultar a Norma 6492-2021 no Anexo  A.5</v>
      </c>
      <c r="Q244" s="7" t="str">
        <f t="shared" si="39"/>
        <v>Consultar a Norma 6492-2021 no Anexo  A.5</v>
      </c>
      <c r="R244" s="21" t="s">
        <v>592</v>
      </c>
      <c r="S244" s="21" t="s">
        <v>422</v>
      </c>
      <c r="T244" s="10" t="str">
        <f t="shared" si="33"/>
        <v>key_244</v>
      </c>
    </row>
    <row r="245" spans="1:20" ht="7.8" customHeight="1" x14ac:dyDescent="0.3">
      <c r="A245" s="13">
        <v>245</v>
      </c>
      <c r="B245" s="9" t="s">
        <v>1434</v>
      </c>
      <c r="C245" s="9" t="s">
        <v>948</v>
      </c>
      <c r="D245" s="9" t="s">
        <v>1017</v>
      </c>
      <c r="E245" s="9" t="s">
        <v>626</v>
      </c>
      <c r="F245" s="9" t="s">
        <v>1118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 t="shared" si="31"/>
        <v>Trata-se de: Elemento</v>
      </c>
      <c r="M245" s="7" t="str">
        <f t="shared" si="34"/>
        <v xml:space="preserve">Estilizador </v>
      </c>
      <c r="N245" s="7" t="str">
        <f t="shared" si="35"/>
        <v xml:space="preserve">De Tipografia </v>
      </c>
      <c r="O245" s="7" t="str">
        <f t="shared" si="36"/>
        <v xml:space="preserve">Cotagem </v>
      </c>
      <c r="P245" s="7" t="str">
        <f t="shared" si="32"/>
        <v>Trata-se de: Elemento Estilizador  De Tipografia  Cotagem  Chamada Da Cota. --- Consultar a Norma 6492-2021 no Anexo  A.5</v>
      </c>
      <c r="Q245" s="7" t="str">
        <f t="shared" si="39"/>
        <v>Consultar a Norma 6492-2021 no Anexo  A.5</v>
      </c>
      <c r="R245" s="21" t="s">
        <v>592</v>
      </c>
      <c r="S245" s="21" t="s">
        <v>422</v>
      </c>
      <c r="T245" s="10" t="str">
        <f t="shared" si="33"/>
        <v>key_245</v>
      </c>
    </row>
    <row r="246" spans="1:20" ht="7.8" customHeight="1" x14ac:dyDescent="0.3">
      <c r="A246" s="13">
        <v>246</v>
      </c>
      <c r="B246" s="9" t="s">
        <v>1434</v>
      </c>
      <c r="C246" s="9" t="s">
        <v>948</v>
      </c>
      <c r="D246" s="9" t="s">
        <v>1017</v>
      </c>
      <c r="E246" s="9" t="s">
        <v>626</v>
      </c>
      <c r="F246" s="9" t="s">
        <v>1119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 t="shared" si="31"/>
        <v>Trata-se de: Elemento</v>
      </c>
      <c r="M246" s="7" t="str">
        <f t="shared" si="34"/>
        <v xml:space="preserve">Estilizador </v>
      </c>
      <c r="N246" s="7" t="str">
        <f t="shared" si="35"/>
        <v xml:space="preserve">De Tipografia </v>
      </c>
      <c r="O246" s="7" t="str">
        <f t="shared" si="36"/>
        <v xml:space="preserve">Cotagem </v>
      </c>
      <c r="P246" s="7" t="str">
        <f t="shared" si="32"/>
        <v>Trata-se de: Elemento Estilizador  De Tipografia  Cotagem  Cifra Da Cota. --- Consultar a Norma 6492-2021 no Anexo  A.5</v>
      </c>
      <c r="Q246" s="7" t="str">
        <f t="shared" si="39"/>
        <v>Consultar a Norma 6492-2021 no Anexo  A.5</v>
      </c>
      <c r="R246" s="21" t="s">
        <v>592</v>
      </c>
      <c r="S246" s="21" t="s">
        <v>422</v>
      </c>
      <c r="T246" s="10" t="str">
        <f t="shared" si="33"/>
        <v>key_246</v>
      </c>
    </row>
    <row r="247" spans="1:20" ht="7.8" customHeight="1" x14ac:dyDescent="0.3">
      <c r="A247" s="13">
        <v>247</v>
      </c>
      <c r="B247" s="9" t="s">
        <v>1434</v>
      </c>
      <c r="C247" s="9" t="s">
        <v>1030</v>
      </c>
      <c r="D247" s="9" t="s">
        <v>1069</v>
      </c>
      <c r="E247" s="9" t="s">
        <v>1082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 t="shared" si="31"/>
        <v>Trata-se de: Elemento</v>
      </c>
      <c r="M247" s="7" t="str">
        <f t="shared" si="34"/>
        <v xml:space="preserve">Simbólico </v>
      </c>
      <c r="N247" s="7" t="str">
        <f t="shared" si="35"/>
        <v xml:space="preserve">De Orientação </v>
      </c>
      <c r="O247" s="7" t="str">
        <f t="shared" si="36"/>
        <v xml:space="preserve">De Azimut </v>
      </c>
      <c r="P247" s="7" t="str">
        <f t="shared" si="32"/>
        <v xml:space="preserve">Trata-se de: Elemento Simbólico  De Orientação  De Azimut  Norte Verdadeiro. --- Consultar a Norma 6492-2021 no Anexo  A.4 </v>
      </c>
      <c r="Q247" s="7" t="str">
        <f t="shared" si="39"/>
        <v xml:space="preserve">Consultar a Norma 6492-2021 no Anexo  A.4 </v>
      </c>
      <c r="R247" s="21" t="s">
        <v>592</v>
      </c>
      <c r="S247" s="21" t="s">
        <v>427</v>
      </c>
      <c r="T247" s="10" t="str">
        <f t="shared" si="33"/>
        <v>key_247</v>
      </c>
    </row>
    <row r="248" spans="1:20" ht="7.8" customHeight="1" x14ac:dyDescent="0.3">
      <c r="A248" s="13">
        <v>248</v>
      </c>
      <c r="B248" s="9" t="s">
        <v>1434</v>
      </c>
      <c r="C248" s="9" t="s">
        <v>1030</v>
      </c>
      <c r="D248" s="9" t="s">
        <v>1069</v>
      </c>
      <c r="E248" s="9" t="s">
        <v>1082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 t="shared" si="31"/>
        <v>Trata-se de: Elemento</v>
      </c>
      <c r="M248" s="7" t="str">
        <f t="shared" si="34"/>
        <v xml:space="preserve">Simbólico </v>
      </c>
      <c r="N248" s="7" t="str">
        <f t="shared" si="35"/>
        <v xml:space="preserve">De Orientação </v>
      </c>
      <c r="O248" s="7" t="str">
        <f t="shared" si="36"/>
        <v xml:space="preserve">De Azimut </v>
      </c>
      <c r="P248" s="7" t="str">
        <f t="shared" si="32"/>
        <v xml:space="preserve">Trata-se de: Elemento Simbólico  De Orientação  De Azimut  Norte Magnético. --- Consultar a Norma 6492-2021 no Anexo  A.4 </v>
      </c>
      <c r="Q248" s="7" t="str">
        <f t="shared" si="39"/>
        <v xml:space="preserve">Consultar a Norma 6492-2021 no Anexo  A.4 </v>
      </c>
      <c r="R248" s="21" t="s">
        <v>592</v>
      </c>
      <c r="S248" s="21" t="s">
        <v>427</v>
      </c>
      <c r="T248" s="10" t="str">
        <f t="shared" si="33"/>
        <v>key_248</v>
      </c>
    </row>
    <row r="249" spans="1:20" ht="7.8" customHeight="1" x14ac:dyDescent="0.3">
      <c r="A249" s="13">
        <v>249</v>
      </c>
      <c r="B249" s="9" t="s">
        <v>1434</v>
      </c>
      <c r="C249" s="9" t="s">
        <v>1030</v>
      </c>
      <c r="D249" s="9" t="s">
        <v>1069</v>
      </c>
      <c r="E249" s="9" t="s">
        <v>1082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 t="shared" si="31"/>
        <v>Trata-se de: Elemento</v>
      </c>
      <c r="M249" s="7" t="str">
        <f t="shared" si="34"/>
        <v xml:space="preserve">Simbólico </v>
      </c>
      <c r="N249" s="7" t="str">
        <f t="shared" si="35"/>
        <v xml:space="preserve">De Orientação </v>
      </c>
      <c r="O249" s="7" t="str">
        <f t="shared" si="36"/>
        <v xml:space="preserve">De Azimut </v>
      </c>
      <c r="P249" s="7" t="str">
        <f t="shared" si="32"/>
        <v xml:space="preserve">Trata-se de: Elemento Simbólico  De Orientação  De Azimut  Norte Projeto. --- Consultar a Norma 6492-2021 no Anexo  A.4 </v>
      </c>
      <c r="Q249" s="7" t="str">
        <f t="shared" si="39"/>
        <v xml:space="preserve">Consultar a Norma 6492-2021 no Anexo  A.4 </v>
      </c>
      <c r="R249" s="21" t="s">
        <v>592</v>
      </c>
      <c r="S249" s="21" t="s">
        <v>427</v>
      </c>
      <c r="T249" s="10" t="str">
        <f t="shared" si="33"/>
        <v>key_249</v>
      </c>
    </row>
    <row r="250" spans="1:20" ht="7.8" customHeight="1" x14ac:dyDescent="0.3">
      <c r="A250" s="13">
        <v>250</v>
      </c>
      <c r="B250" s="9" t="s">
        <v>1434</v>
      </c>
      <c r="C250" s="9" t="s">
        <v>1030</v>
      </c>
      <c r="D250" s="9" t="s">
        <v>1079</v>
      </c>
      <c r="E250" s="9" t="s">
        <v>1073</v>
      </c>
      <c r="F250" s="25" t="s">
        <v>1124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 t="shared" si="31"/>
        <v>Trata-se de: Elemento</v>
      </c>
      <c r="M250" s="7" t="str">
        <f t="shared" si="34"/>
        <v xml:space="preserve">Simbólico </v>
      </c>
      <c r="N250" s="7" t="str">
        <f t="shared" si="35"/>
        <v xml:space="preserve">De Indicação </v>
      </c>
      <c r="O250" s="7" t="str">
        <f t="shared" si="36"/>
        <v xml:space="preserve">De Trânsito </v>
      </c>
      <c r="P250" s="7" t="str">
        <f t="shared" si="32"/>
        <v xml:space="preserve">Trata-se de: Elemento Simbólico  De Indicação  De Trânsito  Para Acesso. --- Consultar a Norma 6492-2021 no Anexo  A.4 </v>
      </c>
      <c r="Q250" s="7" t="str">
        <f t="shared" si="39"/>
        <v xml:space="preserve">Consultar a Norma 6492-2021 no Anexo  A.4 </v>
      </c>
      <c r="R250" s="21" t="s">
        <v>592</v>
      </c>
      <c r="S250" s="21" t="s">
        <v>427</v>
      </c>
      <c r="T250" s="10" t="str">
        <f t="shared" si="33"/>
        <v>key_250</v>
      </c>
    </row>
    <row r="251" spans="1:20" ht="7.8" customHeight="1" x14ac:dyDescent="0.3">
      <c r="A251" s="13">
        <v>251</v>
      </c>
      <c r="B251" s="9" t="s">
        <v>1434</v>
      </c>
      <c r="C251" s="9" t="s">
        <v>1030</v>
      </c>
      <c r="D251" s="9" t="s">
        <v>1079</v>
      </c>
      <c r="E251" s="9" t="s">
        <v>1073</v>
      </c>
      <c r="F251" s="25" t="s">
        <v>1125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 t="shared" si="31"/>
        <v>Trata-se de: Elemento</v>
      </c>
      <c r="M251" s="7" t="str">
        <f t="shared" si="34"/>
        <v xml:space="preserve">Simbólico </v>
      </c>
      <c r="N251" s="7" t="str">
        <f t="shared" si="35"/>
        <v xml:space="preserve">De Indicação </v>
      </c>
      <c r="O251" s="7" t="str">
        <f t="shared" si="36"/>
        <v xml:space="preserve">De Trânsito </v>
      </c>
      <c r="P251" s="7" t="str">
        <f t="shared" si="32"/>
        <v xml:space="preserve">Trata-se de: Elemento Simbólico  De Indicação  De Trânsito  Para Escada. --- Consultar a Norma 6492-2021 no Anexo  A.4 </v>
      </c>
      <c r="Q251" s="7" t="str">
        <f t="shared" si="39"/>
        <v xml:space="preserve">Consultar a Norma 6492-2021 no Anexo  A.4 </v>
      </c>
      <c r="R251" s="21" t="s">
        <v>592</v>
      </c>
      <c r="S251" s="21" t="s">
        <v>427</v>
      </c>
      <c r="T251" s="10" t="str">
        <f t="shared" si="33"/>
        <v>key_251</v>
      </c>
    </row>
    <row r="252" spans="1:20" ht="7.8" customHeight="1" x14ac:dyDescent="0.3">
      <c r="A252" s="13">
        <v>252</v>
      </c>
      <c r="B252" s="9" t="s">
        <v>1434</v>
      </c>
      <c r="C252" s="9" t="s">
        <v>1030</v>
      </c>
      <c r="D252" s="9" t="s">
        <v>1079</v>
      </c>
      <c r="E252" s="9" t="s">
        <v>1073</v>
      </c>
      <c r="F252" s="25" t="s">
        <v>1126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 t="shared" si="31"/>
        <v>Trata-se de: Elemento</v>
      </c>
      <c r="M252" s="7" t="str">
        <f t="shared" si="34"/>
        <v xml:space="preserve">Simbólico </v>
      </c>
      <c r="N252" s="7" t="str">
        <f t="shared" si="35"/>
        <v xml:space="preserve">De Indicação </v>
      </c>
      <c r="O252" s="7" t="str">
        <f t="shared" si="36"/>
        <v xml:space="preserve">De Trânsito </v>
      </c>
      <c r="P252" s="7" t="str">
        <f t="shared" si="32"/>
        <v xml:space="preserve">Trata-se de: Elemento Simbólico  De Indicação  De Trânsito  Para Rampa. --- Consultar a Norma 6492-2021 no Anexo  A.4 </v>
      </c>
      <c r="Q252" s="7" t="str">
        <f t="shared" si="39"/>
        <v xml:space="preserve">Consultar a Norma 6492-2021 no Anexo  A.4 </v>
      </c>
      <c r="R252" s="21" t="s">
        <v>592</v>
      </c>
      <c r="S252" s="21" t="s">
        <v>427</v>
      </c>
      <c r="T252" s="10" t="str">
        <f t="shared" si="33"/>
        <v>key_252</v>
      </c>
    </row>
    <row r="253" spans="1:20" ht="7.8" customHeight="1" x14ac:dyDescent="0.3">
      <c r="A253" s="13">
        <v>253</v>
      </c>
      <c r="B253" s="9" t="s">
        <v>1434</v>
      </c>
      <c r="C253" s="9" t="s">
        <v>1030</v>
      </c>
      <c r="D253" s="9" t="s">
        <v>1079</v>
      </c>
      <c r="E253" s="9" t="s">
        <v>1078</v>
      </c>
      <c r="F253" s="25" t="s">
        <v>1080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 t="shared" si="31"/>
        <v>Trata-se de: Elemento</v>
      </c>
      <c r="M253" s="7" t="str">
        <f t="shared" si="34"/>
        <v xml:space="preserve">Simbólico </v>
      </c>
      <c r="N253" s="7" t="str">
        <f t="shared" si="35"/>
        <v xml:space="preserve">De Indicação </v>
      </c>
      <c r="O253" s="7" t="str">
        <f t="shared" si="36"/>
        <v xml:space="preserve">De Detalhe </v>
      </c>
      <c r="P253" s="7" t="str">
        <f t="shared" si="32"/>
        <v xml:space="preserve">Trata-se de: Elemento Simbólico  De Indicação  De Detalhe  Para Chamada. --- Consultar a Norma 6492-2021 no Anexo  A.4 </v>
      </c>
      <c r="Q253" s="7" t="str">
        <f t="shared" si="39"/>
        <v xml:space="preserve">Consultar a Norma 6492-2021 no Anexo  A.4 </v>
      </c>
      <c r="R253" s="21" t="s">
        <v>592</v>
      </c>
      <c r="S253" s="21" t="s">
        <v>427</v>
      </c>
      <c r="T253" s="10" t="str">
        <f t="shared" si="33"/>
        <v>key_253</v>
      </c>
    </row>
    <row r="254" spans="1:20" ht="7.8" customHeight="1" x14ac:dyDescent="0.3">
      <c r="A254" s="13">
        <v>254</v>
      </c>
      <c r="B254" s="9" t="s">
        <v>1434</v>
      </c>
      <c r="C254" s="9" t="s">
        <v>1030</v>
      </c>
      <c r="D254" s="9" t="s">
        <v>1079</v>
      </c>
      <c r="E254" s="9" t="s">
        <v>1112</v>
      </c>
      <c r="F254" s="25" t="s">
        <v>1113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 t="shared" si="31"/>
        <v>Trata-se de: Elemento</v>
      </c>
      <c r="M254" s="7" t="str">
        <f t="shared" si="34"/>
        <v xml:space="preserve">Simbólico </v>
      </c>
      <c r="N254" s="7" t="str">
        <f t="shared" si="35"/>
        <v xml:space="preserve">De Indicação </v>
      </c>
      <c r="O254" s="7" t="str">
        <f t="shared" si="36"/>
        <v xml:space="preserve">De Interrupção </v>
      </c>
      <c r="P254" s="7" t="str">
        <f t="shared" si="32"/>
        <v xml:space="preserve">Trata-se de: Elemento Simbólico  De Indicação  De Interrupção  Para Detalhe. --- Consultar a Norma 6492-2021 no Anexo  A.4 </v>
      </c>
      <c r="Q254" s="7" t="str">
        <f t="shared" si="39"/>
        <v xml:space="preserve">Consultar a Norma 6492-2021 no Anexo  A.4 </v>
      </c>
      <c r="R254" s="21" t="s">
        <v>592</v>
      </c>
      <c r="S254" s="21" t="s">
        <v>427</v>
      </c>
      <c r="T254" s="10" t="str">
        <f t="shared" si="33"/>
        <v>key_254</v>
      </c>
    </row>
    <row r="255" spans="1:20" ht="7.8" customHeight="1" x14ac:dyDescent="0.3">
      <c r="A255" s="13">
        <v>255</v>
      </c>
      <c r="B255" s="9" t="s">
        <v>1434</v>
      </c>
      <c r="C255" s="9" t="s">
        <v>1030</v>
      </c>
      <c r="D255" s="9" t="s">
        <v>1035</v>
      </c>
      <c r="E255" s="9" t="s">
        <v>1120</v>
      </c>
      <c r="F255" s="25" t="s">
        <v>1081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 t="shared" si="31"/>
        <v>Trata-se de: Elemento</v>
      </c>
      <c r="M255" s="7" t="str">
        <f t="shared" si="34"/>
        <v xml:space="preserve">Simbólico </v>
      </c>
      <c r="N255" s="7" t="str">
        <f t="shared" si="35"/>
        <v xml:space="preserve">De Direção </v>
      </c>
      <c r="O255" s="7" t="str">
        <f t="shared" si="36"/>
        <v xml:space="preserve">De Fluxo </v>
      </c>
      <c r="P255" s="7" t="str">
        <f t="shared" si="32"/>
        <v xml:space="preserve">Trata-se de: Elemento Simbólico  De Direção  De Fluxo  Para Percurso. --- Consultar a Norma 6492-2021 no Anexo  A.4 </v>
      </c>
      <c r="Q255" s="7" t="str">
        <f t="shared" si="39"/>
        <v xml:space="preserve">Consultar a Norma 6492-2021 no Anexo  A.4 </v>
      </c>
      <c r="R255" s="21" t="s">
        <v>592</v>
      </c>
      <c r="S255" s="21" t="s">
        <v>427</v>
      </c>
      <c r="T255" s="10" t="str">
        <f t="shared" si="33"/>
        <v>key_255</v>
      </c>
    </row>
    <row r="256" spans="1:20" ht="7.8" customHeight="1" x14ac:dyDescent="0.3">
      <c r="A256" s="13">
        <v>256</v>
      </c>
      <c r="B256" s="9" t="s">
        <v>1434</v>
      </c>
      <c r="C256" s="9" t="s">
        <v>1030</v>
      </c>
      <c r="D256" s="9" t="s">
        <v>1035</v>
      </c>
      <c r="E256" s="9" t="s">
        <v>1120</v>
      </c>
      <c r="F256" s="25" t="s">
        <v>1075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 t="shared" si="31"/>
        <v>Trata-se de: Elemento</v>
      </c>
      <c r="M256" s="7" t="str">
        <f t="shared" si="34"/>
        <v xml:space="preserve">Simbólico </v>
      </c>
      <c r="N256" s="7" t="str">
        <f t="shared" si="35"/>
        <v xml:space="preserve">De Direção </v>
      </c>
      <c r="O256" s="7" t="str">
        <f t="shared" si="36"/>
        <v xml:space="preserve">De Fluxo </v>
      </c>
      <c r="P256" s="7" t="str">
        <f t="shared" si="32"/>
        <v xml:space="preserve">Trata-se de: Elemento Simbólico  De Direção  De Fluxo  Para Fluído. --- Consultar a Norma 6492-2021 no Anexo  A.4 </v>
      </c>
      <c r="Q256" s="7" t="str">
        <f t="shared" si="39"/>
        <v xml:space="preserve">Consultar a Norma 6492-2021 no Anexo  A.4 </v>
      </c>
      <c r="R256" s="21" t="s">
        <v>592</v>
      </c>
      <c r="S256" s="21" t="s">
        <v>427</v>
      </c>
      <c r="T256" s="10" t="str">
        <f t="shared" si="33"/>
        <v>key_256</v>
      </c>
    </row>
    <row r="257" spans="1:20" ht="7.8" customHeight="1" x14ac:dyDescent="0.3">
      <c r="A257" s="13">
        <v>257</v>
      </c>
      <c r="B257" s="9" t="s">
        <v>1434</v>
      </c>
      <c r="C257" s="9" t="s">
        <v>1030</v>
      </c>
      <c r="D257" s="9" t="s">
        <v>1076</v>
      </c>
      <c r="E257" s="9" t="s">
        <v>1121</v>
      </c>
      <c r="F257" s="25" t="s">
        <v>1077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 t="shared" si="31"/>
        <v>Trata-se de: Elemento</v>
      </c>
      <c r="M257" s="7" t="str">
        <f t="shared" si="34"/>
        <v xml:space="preserve">Simbólico </v>
      </c>
      <c r="N257" s="7" t="str">
        <f t="shared" si="35"/>
        <v xml:space="preserve">De Inclinação </v>
      </c>
      <c r="O257" s="7" t="str">
        <f t="shared" si="36"/>
        <v xml:space="preserve">De Telhado </v>
      </c>
      <c r="P257" s="7" t="str">
        <f t="shared" si="32"/>
        <v xml:space="preserve">Trata-se de: Elemento Simbólico  De Inclinação  De Telhado  Para Aguas. --- Consultar a Norma 6492-2021 no Anexo  A.4 </v>
      </c>
      <c r="Q257" s="7" t="str">
        <f t="shared" si="39"/>
        <v xml:space="preserve">Consultar a Norma 6492-2021 no Anexo  A.4 </v>
      </c>
      <c r="R257" s="21" t="s">
        <v>592</v>
      </c>
      <c r="S257" s="21" t="s">
        <v>427</v>
      </c>
      <c r="T257" s="10" t="str">
        <f t="shared" si="33"/>
        <v>key_257</v>
      </c>
    </row>
    <row r="258" spans="1:20" ht="7.8" customHeight="1" x14ac:dyDescent="0.3">
      <c r="A258" s="13">
        <v>258</v>
      </c>
      <c r="B258" s="9" t="s">
        <v>1434</v>
      </c>
      <c r="C258" s="9" t="s">
        <v>1030</v>
      </c>
      <c r="D258" s="9" t="s">
        <v>1076</v>
      </c>
      <c r="E258" s="9" t="s">
        <v>1122</v>
      </c>
      <c r="F258" s="25" t="s">
        <v>1123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ref="L258:L321" si="40">_xlfn.CONCAT("Trata-se de: ", SUBSTITUTE(B258,"1.",""))</f>
        <v>Trata-se de: Elemento</v>
      </c>
      <c r="M258" s="7" t="str">
        <f t="shared" si="34"/>
        <v xml:space="preserve">Simbólico </v>
      </c>
      <c r="N258" s="7" t="str">
        <f t="shared" si="35"/>
        <v xml:space="preserve">De Inclinação </v>
      </c>
      <c r="O258" s="7" t="str">
        <f t="shared" si="36"/>
        <v xml:space="preserve">De Terreno </v>
      </c>
      <c r="P258" s="7" t="str">
        <f t="shared" ref="P258:P321" si="41">_xlfn.CONCAT(L258," ",M258," ",N258," ",O258," ", SUBSTITUTE(F258, ".", " "),". --- ",Q258)</f>
        <v xml:space="preserve">Trata-se de: Elemento Simbólico  De Inclinação  De Terreno  Para Talude. --- Consultar a Norma 6492-2021 no Anexo  A.4 </v>
      </c>
      <c r="Q258" s="7" t="str">
        <f t="shared" si="39"/>
        <v xml:space="preserve">Consultar a Norma 6492-2021 no Anexo  A.4 </v>
      </c>
      <c r="R258" s="21" t="s">
        <v>592</v>
      </c>
      <c r="S258" s="21" t="s">
        <v>427</v>
      </c>
      <c r="T258" s="10" t="str">
        <f t="shared" ref="T258:T321" si="42">_xlfn.CONCAT("key_",A258)</f>
        <v>key_258</v>
      </c>
    </row>
    <row r="259" spans="1:20" ht="7.8" customHeight="1" x14ac:dyDescent="0.3">
      <c r="A259" s="13">
        <v>259</v>
      </c>
      <c r="B259" s="9" t="s">
        <v>1434</v>
      </c>
      <c r="C259" s="9" t="s">
        <v>1030</v>
      </c>
      <c r="D259" s="9" t="s">
        <v>1111</v>
      </c>
      <c r="E259" s="9" t="s">
        <v>1031</v>
      </c>
      <c r="F259" s="25" t="s">
        <v>1032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si="40"/>
        <v>Trata-se de: Elemento</v>
      </c>
      <c r="M259" s="7" t="str">
        <f t="shared" ref="M259:M322" si="43">_xlfn.CONCAT("", SUBSTITUTE(C259,"."," ")," ")</f>
        <v xml:space="preserve">Simbólico </v>
      </c>
      <c r="N259" s="7" t="str">
        <f t="shared" ref="N259:N322" si="44">_xlfn.CONCAT(SUBSTITUTE(D259,"."," ")," ")</f>
        <v xml:space="preserve">De Sistemas </v>
      </c>
      <c r="O259" s="7" t="str">
        <f t="shared" ref="O259:O322" si="45">_xlfn.CONCAT(SUBSTITUTE(E259,"."," ")," ")</f>
        <v xml:space="preserve">Plugs </v>
      </c>
      <c r="P259" s="7" t="str">
        <f t="shared" si="41"/>
        <v xml:space="preserve">Trata-se de: Elemento Simbólico  De Sistemas  Plugs  Tomada. --- Consultar a Norma 6492-2021 no Anexo  A.4 </v>
      </c>
      <c r="Q259" s="7" t="str">
        <f t="shared" si="39"/>
        <v xml:space="preserve">Consultar a Norma 6492-2021 no Anexo  A.4 </v>
      </c>
      <c r="R259" s="21" t="s">
        <v>592</v>
      </c>
      <c r="S259" s="21" t="s">
        <v>427</v>
      </c>
      <c r="T259" s="10" t="str">
        <f t="shared" si="42"/>
        <v>key_259</v>
      </c>
    </row>
    <row r="260" spans="1:20" ht="7.8" customHeight="1" x14ac:dyDescent="0.3">
      <c r="A260" s="13">
        <v>260</v>
      </c>
      <c r="B260" s="9" t="s">
        <v>1434</v>
      </c>
      <c r="C260" s="9" t="s">
        <v>1030</v>
      </c>
      <c r="D260" s="9" t="s">
        <v>1111</v>
      </c>
      <c r="E260" s="9" t="s">
        <v>1031</v>
      </c>
      <c r="F260" s="25" t="s">
        <v>1033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40"/>
        <v>Trata-se de: Elemento</v>
      </c>
      <c r="M260" s="7" t="str">
        <f t="shared" si="43"/>
        <v xml:space="preserve">Simbólico </v>
      </c>
      <c r="N260" s="7" t="str">
        <f t="shared" si="44"/>
        <v xml:space="preserve">De Sistemas </v>
      </c>
      <c r="O260" s="7" t="str">
        <f t="shared" si="45"/>
        <v xml:space="preserve">Plugs </v>
      </c>
      <c r="P260" s="7" t="str">
        <f t="shared" si="41"/>
        <v xml:space="preserve">Trata-se de: Elemento Simbólico  De Sistemas  Plugs  Interruptor. --- Consultar a Norma 6492-2021 no Anexo  A.4 </v>
      </c>
      <c r="Q260" s="7" t="str">
        <f t="shared" si="39"/>
        <v xml:space="preserve">Consultar a Norma 6492-2021 no Anexo  A.4 </v>
      </c>
      <c r="R260" s="21" t="s">
        <v>592</v>
      </c>
      <c r="S260" s="21" t="s">
        <v>427</v>
      </c>
      <c r="T260" s="10" t="str">
        <f t="shared" si="42"/>
        <v>key_260</v>
      </c>
    </row>
    <row r="261" spans="1:20" ht="7.8" customHeight="1" x14ac:dyDescent="0.3">
      <c r="A261" s="13">
        <v>261</v>
      </c>
      <c r="B261" s="9" t="s">
        <v>1434</v>
      </c>
      <c r="C261" s="9" t="s">
        <v>1030</v>
      </c>
      <c r="D261" s="9" t="s">
        <v>1111</v>
      </c>
      <c r="E261" s="9" t="s">
        <v>1031</v>
      </c>
      <c r="F261" s="25" t="s">
        <v>1098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 t="shared" si="40"/>
        <v>Trata-se de: Elemento</v>
      </c>
      <c r="M261" s="7" t="str">
        <f t="shared" si="43"/>
        <v xml:space="preserve">Simbólico </v>
      </c>
      <c r="N261" s="7" t="str">
        <f t="shared" si="44"/>
        <v xml:space="preserve">De Sistemas </v>
      </c>
      <c r="O261" s="7" t="str">
        <f t="shared" si="45"/>
        <v xml:space="preserve">Plugs </v>
      </c>
      <c r="P261" s="7" t="str">
        <f t="shared" si="41"/>
        <v xml:space="preserve">Trata-se de: Elemento Simbólico  De Sistemas  Plugs  Ponto De Luz. --- Consultar a Norma 6492-2021 no Anexo  A.4 </v>
      </c>
      <c r="Q261" s="7" t="str">
        <f t="shared" si="39"/>
        <v xml:space="preserve">Consultar a Norma 6492-2021 no Anexo  A.4 </v>
      </c>
      <c r="R261" s="21" t="s">
        <v>592</v>
      </c>
      <c r="S261" s="21" t="s">
        <v>427</v>
      </c>
      <c r="T261" s="10" t="str">
        <f t="shared" si="42"/>
        <v>key_261</v>
      </c>
    </row>
    <row r="262" spans="1:20" ht="7.8" customHeight="1" x14ac:dyDescent="0.3">
      <c r="A262" s="13">
        <v>262</v>
      </c>
      <c r="B262" s="9" t="s">
        <v>1434</v>
      </c>
      <c r="C262" s="9" t="s">
        <v>1030</v>
      </c>
      <c r="D262" s="9" t="s">
        <v>1036</v>
      </c>
      <c r="E262" s="9" t="s">
        <v>1037</v>
      </c>
      <c r="F262" s="25" t="s">
        <v>1034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 t="shared" si="40"/>
        <v>Trata-se de: Elemento</v>
      </c>
      <c r="M262" s="7" t="str">
        <f t="shared" si="43"/>
        <v xml:space="preserve">Simbólico </v>
      </c>
      <c r="N262" s="7" t="str">
        <f t="shared" si="44"/>
        <v xml:space="preserve">De Estrutura </v>
      </c>
      <c r="O262" s="7" t="str">
        <f t="shared" si="45"/>
        <v xml:space="preserve">De Aço </v>
      </c>
      <c r="P262" s="7" t="str">
        <f t="shared" si="41"/>
        <v xml:space="preserve">Trata-se de: Elemento Simbólico  De Estrutura  De Aço  Solda. --- Consultar a Norma 6492-2021 no Anexo  A.4 </v>
      </c>
      <c r="Q262" s="7" t="str">
        <f t="shared" si="39"/>
        <v xml:space="preserve">Consultar a Norma 6492-2021 no Anexo  A.4 </v>
      </c>
      <c r="R262" s="21" t="s">
        <v>592</v>
      </c>
      <c r="S262" s="21" t="s">
        <v>427</v>
      </c>
      <c r="T262" s="10" t="str">
        <f t="shared" si="42"/>
        <v>key_262</v>
      </c>
    </row>
    <row r="263" spans="1:20" ht="7.8" customHeight="1" x14ac:dyDescent="0.3">
      <c r="A263" s="13">
        <v>263</v>
      </c>
      <c r="B263" s="9" t="s">
        <v>1434</v>
      </c>
      <c r="C263" s="9" t="s">
        <v>1030</v>
      </c>
      <c r="D263" s="9" t="s">
        <v>1036</v>
      </c>
      <c r="E263" s="9" t="s">
        <v>1038</v>
      </c>
      <c r="F263" s="25" t="s">
        <v>641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40"/>
        <v>Trata-se de: Elemento</v>
      </c>
      <c r="M263" s="7" t="str">
        <f t="shared" si="43"/>
        <v xml:space="preserve">Simbólico </v>
      </c>
      <c r="N263" s="7" t="str">
        <f t="shared" si="44"/>
        <v xml:space="preserve">De Estrutura </v>
      </c>
      <c r="O263" s="7" t="str">
        <f t="shared" si="45"/>
        <v xml:space="preserve">De Concreto </v>
      </c>
      <c r="P263" s="7" t="str">
        <f t="shared" si="41"/>
        <v xml:space="preserve">Trata-se de: Elemento Simbólico  De Estrutura  De Concreto  Armadura. --- Consultar a Norma 6492-2021 no Anexo  A.4 </v>
      </c>
      <c r="Q263" s="7" t="str">
        <f t="shared" ref="Q263:Q264" si="46">_xlfn.CONCAT("Consultar a Norma ",R263," no Anexo ",S263)</f>
        <v xml:space="preserve">Consultar a Norma 6492-2021 no Anexo  A.4 </v>
      </c>
      <c r="R263" s="21" t="s">
        <v>592</v>
      </c>
      <c r="S263" s="21" t="s">
        <v>427</v>
      </c>
      <c r="T263" s="10" t="str">
        <f t="shared" si="42"/>
        <v>key_263</v>
      </c>
    </row>
    <row r="264" spans="1:20" ht="7.8" customHeight="1" x14ac:dyDescent="0.3">
      <c r="A264" s="13">
        <v>264</v>
      </c>
      <c r="B264" s="9" t="s">
        <v>1434</v>
      </c>
      <c r="C264" s="9" t="s">
        <v>1030</v>
      </c>
      <c r="D264" s="9" t="s">
        <v>1036</v>
      </c>
      <c r="E264" s="9" t="s">
        <v>1039</v>
      </c>
      <c r="F264" s="25" t="s">
        <v>1040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40"/>
        <v>Trata-se de: Elemento</v>
      </c>
      <c r="M264" s="7" t="str">
        <f t="shared" si="43"/>
        <v xml:space="preserve">Simbólico </v>
      </c>
      <c r="N264" s="7" t="str">
        <f t="shared" si="44"/>
        <v xml:space="preserve">De Estrutura </v>
      </c>
      <c r="O264" s="7" t="str">
        <f t="shared" si="45"/>
        <v xml:space="preserve">De Madeira </v>
      </c>
      <c r="P264" s="7" t="str">
        <f t="shared" si="41"/>
        <v xml:space="preserve">Trata-se de: Elemento Simbólico  De Estrutura  De Madeira  Maderamento. --- Consultar a Norma 6492-2021 no Anexo  A.3.1 </v>
      </c>
      <c r="Q264" s="7" t="str">
        <f t="shared" si="46"/>
        <v xml:space="preserve">Consultar a Norma 6492-2021 no Anexo  A.3.1 </v>
      </c>
      <c r="R264" s="21" t="s">
        <v>592</v>
      </c>
      <c r="S264" s="21" t="s">
        <v>1114</v>
      </c>
      <c r="T264" s="10" t="str">
        <f t="shared" si="42"/>
        <v>key_264</v>
      </c>
    </row>
    <row r="265" spans="1:20" ht="7.8" customHeight="1" x14ac:dyDescent="0.3">
      <c r="A265" s="13">
        <v>265</v>
      </c>
      <c r="B265" s="9" t="s">
        <v>1434</v>
      </c>
      <c r="C265" s="9" t="s">
        <v>1230</v>
      </c>
      <c r="D265" s="9" t="s">
        <v>618</v>
      </c>
      <c r="E265" s="9" t="s">
        <v>1189</v>
      </c>
      <c r="F265" s="9" t="s">
        <v>1042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 t="shared" si="40"/>
        <v>Trata-se de: Elemento</v>
      </c>
      <c r="M265" s="7" t="str">
        <f t="shared" si="43"/>
        <v xml:space="preserve">Conteúdo </v>
      </c>
      <c r="N265" s="7" t="str">
        <f t="shared" si="44"/>
        <v xml:space="preserve">Arquivo </v>
      </c>
      <c r="O265" s="7" t="str">
        <f t="shared" si="45"/>
        <v xml:space="preserve">DWG </v>
      </c>
      <c r="P265" s="7" t="str">
        <f t="shared" si="41"/>
        <v>Trata-se de: Elemento Conteúdo  Arquivo  DWG  V 2024 DWG. --- Consultar a Norma . na Seção  3**</v>
      </c>
      <c r="Q265" s="7" t="str">
        <f t="shared" ref="Q265:Q296" si="47"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 t="shared" si="42"/>
        <v>key_265</v>
      </c>
    </row>
    <row r="266" spans="1:20" ht="7.8" customHeight="1" x14ac:dyDescent="0.3">
      <c r="A266" s="13">
        <v>266</v>
      </c>
      <c r="B266" s="9" t="s">
        <v>1434</v>
      </c>
      <c r="C266" s="9" t="s">
        <v>1230</v>
      </c>
      <c r="D266" s="9" t="s">
        <v>618</v>
      </c>
      <c r="E266" s="9" t="s">
        <v>1190</v>
      </c>
      <c r="F266" s="9" t="s">
        <v>1068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 t="shared" si="40"/>
        <v>Trata-se de: Elemento</v>
      </c>
      <c r="M266" s="7" t="str">
        <f t="shared" si="43"/>
        <v xml:space="preserve">Conteúdo </v>
      </c>
      <c r="N266" s="7" t="str">
        <f t="shared" si="44"/>
        <v xml:space="preserve">Arquivo </v>
      </c>
      <c r="O266" s="7" t="str">
        <f t="shared" si="45"/>
        <v xml:space="preserve">DGN </v>
      </c>
      <c r="P266" s="7" t="str">
        <f t="shared" si="41"/>
        <v>Trata-se de: Elemento Conteúdo  Arquivo  DGN  V 2024 DGN. --- Consultar a Norma . na Seção  3**</v>
      </c>
      <c r="Q266" s="7" t="str">
        <f t="shared" si="47"/>
        <v>Consultar a Norma . na Seção  3**</v>
      </c>
      <c r="R266" s="21" t="s">
        <v>412</v>
      </c>
      <c r="S266" s="21" t="s">
        <v>415</v>
      </c>
      <c r="T266" s="10" t="str">
        <f t="shared" si="42"/>
        <v>key_266</v>
      </c>
    </row>
    <row r="267" spans="1:20" ht="7.8" customHeight="1" x14ac:dyDescent="0.3">
      <c r="A267" s="13">
        <v>267</v>
      </c>
      <c r="B267" s="9" t="s">
        <v>1434</v>
      </c>
      <c r="C267" s="9" t="s">
        <v>1230</v>
      </c>
      <c r="D267" s="9" t="s">
        <v>618</v>
      </c>
      <c r="E267" s="9" t="s">
        <v>1191</v>
      </c>
      <c r="F267" s="9" t="s">
        <v>1043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40"/>
        <v>Trata-se de: Elemento</v>
      </c>
      <c r="M267" s="7" t="str">
        <f t="shared" si="43"/>
        <v xml:space="preserve">Conteúdo </v>
      </c>
      <c r="N267" s="7" t="str">
        <f t="shared" si="44"/>
        <v xml:space="preserve">Arquivo </v>
      </c>
      <c r="O267" s="7" t="str">
        <f t="shared" si="45"/>
        <v xml:space="preserve">DWT </v>
      </c>
      <c r="P267" s="7" t="str">
        <f t="shared" si="41"/>
        <v>Trata-se de: Elemento Conteúdo  Arquivo  DWT  V 2024 DWT. --- Consultar a Norma . na Seção  3**</v>
      </c>
      <c r="Q267" s="7" t="str">
        <f t="shared" si="47"/>
        <v>Consultar a Norma . na Seção  3**</v>
      </c>
      <c r="R267" s="21" t="s">
        <v>412</v>
      </c>
      <c r="S267" s="21" t="s">
        <v>415</v>
      </c>
      <c r="T267" s="10" t="str">
        <f t="shared" si="42"/>
        <v>key_267</v>
      </c>
    </row>
    <row r="268" spans="1:20" ht="7.8" customHeight="1" x14ac:dyDescent="0.3">
      <c r="A268" s="13">
        <v>268</v>
      </c>
      <c r="B268" s="9" t="s">
        <v>1434</v>
      </c>
      <c r="C268" s="9" t="s">
        <v>1230</v>
      </c>
      <c r="D268" s="9" t="s">
        <v>618</v>
      </c>
      <c r="E268" s="9" t="s">
        <v>1192</v>
      </c>
      <c r="F268" s="9" t="s">
        <v>1044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40"/>
        <v>Trata-se de: Elemento</v>
      </c>
      <c r="M268" s="7" t="str">
        <f t="shared" si="43"/>
        <v xml:space="preserve">Conteúdo </v>
      </c>
      <c r="N268" s="7" t="str">
        <f t="shared" si="44"/>
        <v xml:space="preserve">Arquivo </v>
      </c>
      <c r="O268" s="7" t="str">
        <f t="shared" si="45"/>
        <v xml:space="preserve">DOC </v>
      </c>
      <c r="P268" s="7" t="str">
        <f t="shared" si="41"/>
        <v>Trata-se de: Elemento Conteúdo  Arquivo  DOC  V 2024 DOC. --- Consultar a Norma . na Seção  3**</v>
      </c>
      <c r="Q268" s="7" t="str">
        <f t="shared" si="47"/>
        <v>Consultar a Norma . na Seção  3**</v>
      </c>
      <c r="R268" s="21" t="s">
        <v>412</v>
      </c>
      <c r="S268" s="21" t="s">
        <v>415</v>
      </c>
      <c r="T268" s="10" t="str">
        <f t="shared" si="42"/>
        <v>key_268</v>
      </c>
    </row>
    <row r="269" spans="1:20" ht="7.8" customHeight="1" x14ac:dyDescent="0.3">
      <c r="A269" s="13">
        <v>269</v>
      </c>
      <c r="B269" s="9" t="s">
        <v>1434</v>
      </c>
      <c r="C269" s="9" t="s">
        <v>1230</v>
      </c>
      <c r="D269" s="9" t="s">
        <v>618</v>
      </c>
      <c r="E269" s="9" t="s">
        <v>1193</v>
      </c>
      <c r="F269" s="9" t="s">
        <v>1045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40"/>
        <v>Trata-se de: Elemento</v>
      </c>
      <c r="M269" s="7" t="str">
        <f t="shared" si="43"/>
        <v xml:space="preserve">Conteúdo </v>
      </c>
      <c r="N269" s="7" t="str">
        <f t="shared" si="44"/>
        <v xml:space="preserve">Arquivo </v>
      </c>
      <c r="O269" s="7" t="str">
        <f t="shared" si="45"/>
        <v xml:space="preserve">XLS </v>
      </c>
      <c r="P269" s="7" t="str">
        <f t="shared" si="41"/>
        <v>Trata-se de: Elemento Conteúdo  Arquivo  XLS  V 2024 XLS. --- Consultar a Norma . na Seção  3**</v>
      </c>
      <c r="Q269" s="7" t="str">
        <f t="shared" si="47"/>
        <v>Consultar a Norma . na Seção  3**</v>
      </c>
      <c r="R269" s="21" t="s">
        <v>412</v>
      </c>
      <c r="S269" s="21" t="s">
        <v>415</v>
      </c>
      <c r="T269" s="10" t="str">
        <f t="shared" si="42"/>
        <v>key_269</v>
      </c>
    </row>
    <row r="270" spans="1:20" ht="7.8" customHeight="1" x14ac:dyDescent="0.3">
      <c r="A270" s="13">
        <v>270</v>
      </c>
      <c r="B270" s="9" t="s">
        <v>1434</v>
      </c>
      <c r="C270" s="9" t="s">
        <v>1230</v>
      </c>
      <c r="D270" s="9" t="s">
        <v>618</v>
      </c>
      <c r="E270" s="9" t="s">
        <v>1194</v>
      </c>
      <c r="F270" s="9" t="s">
        <v>1046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40"/>
        <v>Trata-se de: Elemento</v>
      </c>
      <c r="M270" s="7" t="str">
        <f t="shared" si="43"/>
        <v xml:space="preserve">Conteúdo </v>
      </c>
      <c r="N270" s="7" t="str">
        <f t="shared" si="44"/>
        <v xml:space="preserve">Arquivo </v>
      </c>
      <c r="O270" s="7" t="str">
        <f t="shared" si="45"/>
        <v xml:space="preserve">RVT </v>
      </c>
      <c r="P270" s="7" t="str">
        <f t="shared" si="41"/>
        <v>Trata-se de: Elemento Conteúdo  Arquivo  RVT  V 2024 RVT. --- Consultar a Norma . na Seção  3**</v>
      </c>
      <c r="Q270" s="7" t="str">
        <f t="shared" si="47"/>
        <v>Consultar a Norma . na Seção  3**</v>
      </c>
      <c r="R270" s="21" t="s">
        <v>412</v>
      </c>
      <c r="S270" s="21" t="s">
        <v>415</v>
      </c>
      <c r="T270" s="10" t="str">
        <f t="shared" si="42"/>
        <v>key_270</v>
      </c>
    </row>
    <row r="271" spans="1:20" ht="7.8" customHeight="1" x14ac:dyDescent="0.3">
      <c r="A271" s="13">
        <v>271</v>
      </c>
      <c r="B271" s="9" t="s">
        <v>1434</v>
      </c>
      <c r="C271" s="9" t="s">
        <v>1230</v>
      </c>
      <c r="D271" s="9" t="s">
        <v>618</v>
      </c>
      <c r="E271" s="9" t="s">
        <v>1195</v>
      </c>
      <c r="F271" s="9" t="s">
        <v>1047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40"/>
        <v>Trata-se de: Elemento</v>
      </c>
      <c r="M271" s="7" t="str">
        <f t="shared" si="43"/>
        <v xml:space="preserve">Conteúdo </v>
      </c>
      <c r="N271" s="7" t="str">
        <f t="shared" si="44"/>
        <v xml:space="preserve">Arquivo </v>
      </c>
      <c r="O271" s="7" t="str">
        <f t="shared" si="45"/>
        <v xml:space="preserve">RTE </v>
      </c>
      <c r="P271" s="7" t="str">
        <f t="shared" si="41"/>
        <v>Trata-se de: Elemento Conteúdo  Arquivo  RTE  V 2024 RTE. --- Consultar a Norma . na Seção  3**</v>
      </c>
      <c r="Q271" s="7" t="str">
        <f t="shared" si="47"/>
        <v>Consultar a Norma . na Seção  3**</v>
      </c>
      <c r="R271" s="21" t="s">
        <v>412</v>
      </c>
      <c r="S271" s="21" t="s">
        <v>415</v>
      </c>
      <c r="T271" s="10" t="str">
        <f t="shared" si="42"/>
        <v>key_271</v>
      </c>
    </row>
    <row r="272" spans="1:20" ht="7.8" customHeight="1" x14ac:dyDescent="0.3">
      <c r="A272" s="13">
        <v>272</v>
      </c>
      <c r="B272" s="9" t="s">
        <v>1434</v>
      </c>
      <c r="C272" s="9" t="s">
        <v>1230</v>
      </c>
      <c r="D272" s="9" t="s">
        <v>618</v>
      </c>
      <c r="E272" s="9" t="s">
        <v>1196</v>
      </c>
      <c r="F272" s="9" t="s">
        <v>1048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40"/>
        <v>Trata-se de: Elemento</v>
      </c>
      <c r="M272" s="7" t="str">
        <f t="shared" si="43"/>
        <v xml:space="preserve">Conteúdo </v>
      </c>
      <c r="N272" s="7" t="str">
        <f t="shared" si="44"/>
        <v xml:space="preserve">Arquivo </v>
      </c>
      <c r="O272" s="7" t="str">
        <f t="shared" si="45"/>
        <v xml:space="preserve">RFA </v>
      </c>
      <c r="P272" s="7" t="str">
        <f t="shared" si="41"/>
        <v>Trata-se de: Elemento Conteúdo  Arquivo  RFA  V 2024 RFA. --- Consultar a Norma . na Seção  3**</v>
      </c>
      <c r="Q272" s="7" t="str">
        <f t="shared" si="47"/>
        <v>Consultar a Norma . na Seção  3**</v>
      </c>
      <c r="R272" s="21" t="s">
        <v>412</v>
      </c>
      <c r="S272" s="21" t="s">
        <v>415</v>
      </c>
      <c r="T272" s="10" t="str">
        <f t="shared" si="42"/>
        <v>key_272</v>
      </c>
    </row>
    <row r="273" spans="1:20" ht="7.8" customHeight="1" x14ac:dyDescent="0.3">
      <c r="A273" s="13">
        <v>273</v>
      </c>
      <c r="B273" s="9" t="s">
        <v>1434</v>
      </c>
      <c r="C273" s="9" t="s">
        <v>1230</v>
      </c>
      <c r="D273" s="9" t="s">
        <v>618</v>
      </c>
      <c r="E273" s="9" t="s">
        <v>1197</v>
      </c>
      <c r="F273" s="9" t="s">
        <v>1049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40"/>
        <v>Trata-se de: Elemento</v>
      </c>
      <c r="M273" s="7" t="str">
        <f t="shared" si="43"/>
        <v xml:space="preserve">Conteúdo </v>
      </c>
      <c r="N273" s="7" t="str">
        <f t="shared" si="44"/>
        <v xml:space="preserve">Arquivo </v>
      </c>
      <c r="O273" s="7" t="str">
        <f t="shared" si="45"/>
        <v xml:space="preserve">RFT </v>
      </c>
      <c r="P273" s="7" t="str">
        <f t="shared" si="41"/>
        <v>Trata-se de: Elemento Conteúdo  Arquivo  RFT  V 2024 RFT. --- Consultar a Norma . na Seção  3**</v>
      </c>
      <c r="Q273" s="7" t="str">
        <f t="shared" si="47"/>
        <v>Consultar a Norma . na Seção  3**</v>
      </c>
      <c r="R273" s="21" t="s">
        <v>412</v>
      </c>
      <c r="S273" s="21" t="s">
        <v>415</v>
      </c>
      <c r="T273" s="10" t="str">
        <f t="shared" si="42"/>
        <v>key_273</v>
      </c>
    </row>
    <row r="274" spans="1:20" ht="7.8" customHeight="1" x14ac:dyDescent="0.3">
      <c r="A274" s="13">
        <v>274</v>
      </c>
      <c r="B274" s="9" t="s">
        <v>1434</v>
      </c>
      <c r="C274" s="9" t="s">
        <v>1230</v>
      </c>
      <c r="D274" s="9" t="s">
        <v>618</v>
      </c>
      <c r="E274" s="9" t="s">
        <v>1198</v>
      </c>
      <c r="F274" s="9" t="s">
        <v>1050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40"/>
        <v>Trata-se de: Elemento</v>
      </c>
      <c r="M274" s="7" t="str">
        <f t="shared" si="43"/>
        <v xml:space="preserve">Conteúdo </v>
      </c>
      <c r="N274" s="7" t="str">
        <f t="shared" si="44"/>
        <v xml:space="preserve">Arquivo </v>
      </c>
      <c r="O274" s="7" t="str">
        <f t="shared" si="45"/>
        <v xml:space="preserve">DYN </v>
      </c>
      <c r="P274" s="7" t="str">
        <f t="shared" si="41"/>
        <v>Trata-se de: Elemento Conteúdo  Arquivo  DYN  V 2024 DYN. --- Consultar a Norma . na Seção  3**</v>
      </c>
      <c r="Q274" s="7" t="str">
        <f t="shared" si="47"/>
        <v>Consultar a Norma . na Seção  3**</v>
      </c>
      <c r="R274" s="21" t="s">
        <v>412</v>
      </c>
      <c r="S274" s="21" t="s">
        <v>415</v>
      </c>
      <c r="T274" s="10" t="str">
        <f t="shared" si="42"/>
        <v>key_274</v>
      </c>
    </row>
    <row r="275" spans="1:20" ht="7.8" customHeight="1" x14ac:dyDescent="0.3">
      <c r="A275" s="13">
        <v>275</v>
      </c>
      <c r="B275" s="9" t="s">
        <v>1434</v>
      </c>
      <c r="C275" s="9" t="s">
        <v>1230</v>
      </c>
      <c r="D275" s="9" t="s">
        <v>618</v>
      </c>
      <c r="E275" s="9" t="s">
        <v>1199</v>
      </c>
      <c r="F275" s="9" t="s">
        <v>1051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40"/>
        <v>Trata-se de: Elemento</v>
      </c>
      <c r="M275" s="7" t="str">
        <f t="shared" si="43"/>
        <v xml:space="preserve">Conteúdo </v>
      </c>
      <c r="N275" s="7" t="str">
        <f t="shared" si="44"/>
        <v xml:space="preserve">Arquivo </v>
      </c>
      <c r="O275" s="7" t="str">
        <f t="shared" si="45"/>
        <v xml:space="preserve">DIF </v>
      </c>
      <c r="P275" s="7" t="str">
        <f t="shared" si="41"/>
        <v>Trata-se de: Elemento Conteúdo  Arquivo  DIF  V 2024 DIF. --- Consultar a Norma . na Seção  3**</v>
      </c>
      <c r="Q275" s="7" t="str">
        <f t="shared" si="47"/>
        <v>Consultar a Norma . na Seção  3**</v>
      </c>
      <c r="R275" s="21" t="s">
        <v>412</v>
      </c>
      <c r="S275" s="21" t="s">
        <v>415</v>
      </c>
      <c r="T275" s="10" t="str">
        <f t="shared" si="42"/>
        <v>key_275</v>
      </c>
    </row>
    <row r="276" spans="1:20" ht="7.8" customHeight="1" x14ac:dyDescent="0.3">
      <c r="A276" s="13">
        <v>276</v>
      </c>
      <c r="B276" s="9" t="s">
        <v>1434</v>
      </c>
      <c r="C276" s="9" t="s">
        <v>1230</v>
      </c>
      <c r="D276" s="9" t="s">
        <v>618</v>
      </c>
      <c r="E276" s="9" t="s">
        <v>1200</v>
      </c>
      <c r="F276" s="9" t="s">
        <v>1052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 t="shared" si="40"/>
        <v>Trata-se de: Elemento</v>
      </c>
      <c r="M276" s="7" t="str">
        <f t="shared" si="43"/>
        <v xml:space="preserve">Conteúdo </v>
      </c>
      <c r="N276" s="7" t="str">
        <f t="shared" si="44"/>
        <v xml:space="preserve">Arquivo </v>
      </c>
      <c r="O276" s="7" t="str">
        <f t="shared" si="45"/>
        <v xml:space="preserve">TXT </v>
      </c>
      <c r="P276" s="7" t="str">
        <f t="shared" si="41"/>
        <v>Trata-se de: Elemento Conteúdo  Arquivo  TXT  V 2024 TXT. --- Consultar a Norma . na Seção  3**</v>
      </c>
      <c r="Q276" s="7" t="str">
        <f t="shared" si="47"/>
        <v>Consultar a Norma . na Seção  3**</v>
      </c>
      <c r="R276" s="21" t="s">
        <v>412</v>
      </c>
      <c r="S276" s="21" t="s">
        <v>415</v>
      </c>
      <c r="T276" s="10" t="str">
        <f t="shared" si="42"/>
        <v>key_276</v>
      </c>
    </row>
    <row r="277" spans="1:20" ht="7.8" customHeight="1" x14ac:dyDescent="0.3">
      <c r="A277" s="13">
        <v>277</v>
      </c>
      <c r="B277" s="9" t="s">
        <v>1434</v>
      </c>
      <c r="C277" s="9" t="s">
        <v>1230</v>
      </c>
      <c r="D277" s="9" t="s">
        <v>618</v>
      </c>
      <c r="E277" s="9" t="s">
        <v>1201</v>
      </c>
      <c r="F277" s="9" t="s">
        <v>1053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 t="shared" si="40"/>
        <v>Trata-se de: Elemento</v>
      </c>
      <c r="M277" s="7" t="str">
        <f t="shared" si="43"/>
        <v xml:space="preserve">Conteúdo </v>
      </c>
      <c r="N277" s="7" t="str">
        <f t="shared" si="44"/>
        <v xml:space="preserve">Arquivo </v>
      </c>
      <c r="O277" s="7" t="str">
        <f t="shared" si="45"/>
        <v xml:space="preserve">CSV </v>
      </c>
      <c r="P277" s="7" t="str">
        <f t="shared" si="41"/>
        <v>Trata-se de: Elemento Conteúdo  Arquivo  CSV  V 2024 CSV. --- Consultar a Norma . na Seção  3**</v>
      </c>
      <c r="Q277" s="7" t="str">
        <f t="shared" si="47"/>
        <v>Consultar a Norma . na Seção  3**</v>
      </c>
      <c r="R277" s="21" t="s">
        <v>412</v>
      </c>
      <c r="S277" s="21" t="s">
        <v>415</v>
      </c>
      <c r="T277" s="10" t="str">
        <f t="shared" si="42"/>
        <v>key_277</v>
      </c>
    </row>
    <row r="278" spans="1:20" ht="7.8" customHeight="1" x14ac:dyDescent="0.3">
      <c r="A278" s="13">
        <v>278</v>
      </c>
      <c r="B278" s="9" t="s">
        <v>1434</v>
      </c>
      <c r="C278" s="9" t="s">
        <v>1230</v>
      </c>
      <c r="D278" s="9" t="s">
        <v>618</v>
      </c>
      <c r="E278" s="9" t="s">
        <v>1202</v>
      </c>
      <c r="F278" s="9" t="s">
        <v>1054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 t="shared" si="40"/>
        <v>Trata-se de: Elemento</v>
      </c>
      <c r="M278" s="7" t="str">
        <f t="shared" si="43"/>
        <v xml:space="preserve">Conteúdo </v>
      </c>
      <c r="N278" s="7" t="str">
        <f t="shared" si="44"/>
        <v xml:space="preserve">Arquivo </v>
      </c>
      <c r="O278" s="7" t="str">
        <f t="shared" si="45"/>
        <v xml:space="preserve">STL </v>
      </c>
      <c r="P278" s="7" t="str">
        <f t="shared" si="41"/>
        <v>Trata-se de: Elemento Conteúdo  Arquivo  STL  V 2024 STL. --- Consultar a Norma . na Seção  3**</v>
      </c>
      <c r="Q278" s="7" t="str">
        <f t="shared" si="47"/>
        <v>Consultar a Norma . na Seção  3**</v>
      </c>
      <c r="R278" s="21" t="s">
        <v>412</v>
      </c>
      <c r="S278" s="21" t="s">
        <v>415</v>
      </c>
      <c r="T278" s="10" t="str">
        <f t="shared" si="42"/>
        <v>key_278</v>
      </c>
    </row>
    <row r="279" spans="1:20" ht="7.8" customHeight="1" x14ac:dyDescent="0.3">
      <c r="A279" s="13">
        <v>279</v>
      </c>
      <c r="B279" s="9" t="s">
        <v>1434</v>
      </c>
      <c r="C279" s="9" t="s">
        <v>1230</v>
      </c>
      <c r="D279" s="9" t="s">
        <v>618</v>
      </c>
      <c r="E279" s="9" t="s">
        <v>1203</v>
      </c>
      <c r="F279" s="9" t="s">
        <v>1055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40"/>
        <v>Trata-se de: Elemento</v>
      </c>
      <c r="M279" s="7" t="str">
        <f t="shared" si="43"/>
        <v xml:space="preserve">Conteúdo </v>
      </c>
      <c r="N279" s="7" t="str">
        <f t="shared" si="44"/>
        <v xml:space="preserve">Arquivo </v>
      </c>
      <c r="O279" s="7" t="str">
        <f t="shared" si="45"/>
        <v xml:space="preserve">NC </v>
      </c>
      <c r="P279" s="7" t="str">
        <f t="shared" si="41"/>
        <v>Trata-se de: Elemento Conteúdo  Arquivo  NC  V 2024 NC. --- Consultar a Norma . na Seção  3**</v>
      </c>
      <c r="Q279" s="7" t="str">
        <f t="shared" si="47"/>
        <v>Consultar a Norma . na Seção  3**</v>
      </c>
      <c r="R279" s="21" t="s">
        <v>412</v>
      </c>
      <c r="S279" s="21" t="s">
        <v>415</v>
      </c>
      <c r="T279" s="10" t="str">
        <f t="shared" si="42"/>
        <v>key_279</v>
      </c>
    </row>
    <row r="280" spans="1:20" ht="7.8" customHeight="1" x14ac:dyDescent="0.3">
      <c r="A280" s="13">
        <v>280</v>
      </c>
      <c r="B280" s="9" t="s">
        <v>1434</v>
      </c>
      <c r="C280" s="9" t="s">
        <v>1230</v>
      </c>
      <c r="D280" s="9" t="s">
        <v>618</v>
      </c>
      <c r="E280" s="9" t="s">
        <v>1204</v>
      </c>
      <c r="F280" s="9" t="s">
        <v>1056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 t="shared" si="40"/>
        <v>Trata-se de: Elemento</v>
      </c>
      <c r="M280" s="7" t="str">
        <f t="shared" si="43"/>
        <v xml:space="preserve">Conteúdo </v>
      </c>
      <c r="N280" s="7" t="str">
        <f t="shared" si="44"/>
        <v xml:space="preserve">Arquivo </v>
      </c>
      <c r="O280" s="7" t="str">
        <f t="shared" si="45"/>
        <v xml:space="preserve">DLL </v>
      </c>
      <c r="P280" s="7" t="str">
        <f t="shared" si="41"/>
        <v>Trata-se de: Elemento Conteúdo  Arquivo  DLL  V 2024 DLL. --- Consultar a Norma . na Seção  3**</v>
      </c>
      <c r="Q280" s="7" t="str">
        <f t="shared" si="47"/>
        <v>Consultar a Norma . na Seção  3**</v>
      </c>
      <c r="R280" s="21" t="s">
        <v>412</v>
      </c>
      <c r="S280" s="21" t="s">
        <v>415</v>
      </c>
      <c r="T280" s="10" t="str">
        <f t="shared" si="42"/>
        <v>key_280</v>
      </c>
    </row>
    <row r="281" spans="1:20" ht="7.8" customHeight="1" x14ac:dyDescent="0.3">
      <c r="A281" s="13">
        <v>281</v>
      </c>
      <c r="B281" s="9" t="s">
        <v>1434</v>
      </c>
      <c r="C281" s="9" t="s">
        <v>1230</v>
      </c>
      <c r="D281" s="9" t="s">
        <v>618</v>
      </c>
      <c r="E281" s="9" t="s">
        <v>1205</v>
      </c>
      <c r="F281" s="9" t="s">
        <v>1057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 t="shared" si="40"/>
        <v>Trata-se de: Elemento</v>
      </c>
      <c r="M281" s="7" t="str">
        <f t="shared" si="43"/>
        <v xml:space="preserve">Conteúdo </v>
      </c>
      <c r="N281" s="7" t="str">
        <f t="shared" si="44"/>
        <v xml:space="preserve">Arquivo </v>
      </c>
      <c r="O281" s="7" t="str">
        <f t="shared" si="45"/>
        <v xml:space="preserve">NWC </v>
      </c>
      <c r="P281" s="7" t="str">
        <f t="shared" si="41"/>
        <v>Trata-se de: Elemento Conteúdo  Arquivo  NWC  V 2024 NWC. --- Consultar a Norma . na Seção  3**</v>
      </c>
      <c r="Q281" s="7" t="str">
        <f t="shared" si="47"/>
        <v>Consultar a Norma . na Seção  3**</v>
      </c>
      <c r="R281" s="21" t="s">
        <v>412</v>
      </c>
      <c r="S281" s="21" t="s">
        <v>415</v>
      </c>
      <c r="T281" s="10" t="str">
        <f t="shared" si="42"/>
        <v>key_281</v>
      </c>
    </row>
    <row r="282" spans="1:20" ht="7.8" customHeight="1" x14ac:dyDescent="0.3">
      <c r="A282" s="13">
        <v>282</v>
      </c>
      <c r="B282" s="9" t="s">
        <v>1434</v>
      </c>
      <c r="C282" s="9" t="s">
        <v>1230</v>
      </c>
      <c r="D282" s="9" t="s">
        <v>618</v>
      </c>
      <c r="E282" s="9" t="s">
        <v>1206</v>
      </c>
      <c r="F282" s="9" t="s">
        <v>1058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 t="shared" si="40"/>
        <v>Trata-se de: Elemento</v>
      </c>
      <c r="M282" s="7" t="str">
        <f t="shared" si="43"/>
        <v xml:space="preserve">Conteúdo </v>
      </c>
      <c r="N282" s="7" t="str">
        <f t="shared" si="44"/>
        <v xml:space="preserve">Arquivo </v>
      </c>
      <c r="O282" s="7" t="str">
        <f t="shared" si="45"/>
        <v xml:space="preserve">NWD </v>
      </c>
      <c r="P282" s="7" t="str">
        <f t="shared" si="41"/>
        <v>Trata-se de: Elemento Conteúdo  Arquivo  NWD  V 2024 NWD. --- Consultar a Norma . na Seção  3**</v>
      </c>
      <c r="Q282" s="7" t="str">
        <f t="shared" si="47"/>
        <v>Consultar a Norma . na Seção  3**</v>
      </c>
      <c r="R282" s="21" t="s">
        <v>412</v>
      </c>
      <c r="S282" s="21" t="s">
        <v>415</v>
      </c>
      <c r="T282" s="10" t="str">
        <f t="shared" si="42"/>
        <v>key_282</v>
      </c>
    </row>
    <row r="283" spans="1:20" ht="7.8" customHeight="1" x14ac:dyDescent="0.3">
      <c r="A283" s="13">
        <v>283</v>
      </c>
      <c r="B283" s="9" t="s">
        <v>1434</v>
      </c>
      <c r="C283" s="9" t="s">
        <v>1230</v>
      </c>
      <c r="D283" s="9" t="s">
        <v>618</v>
      </c>
      <c r="E283" s="9" t="s">
        <v>1207</v>
      </c>
      <c r="F283" s="9" t="s">
        <v>1059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40"/>
        <v>Trata-se de: Elemento</v>
      </c>
      <c r="M283" s="7" t="str">
        <f t="shared" si="43"/>
        <v xml:space="preserve">Conteúdo </v>
      </c>
      <c r="N283" s="7" t="str">
        <f t="shared" si="44"/>
        <v xml:space="preserve">Arquivo </v>
      </c>
      <c r="O283" s="7" t="str">
        <f t="shared" si="45"/>
        <v xml:space="preserve">NWF </v>
      </c>
      <c r="P283" s="7" t="str">
        <f t="shared" si="41"/>
        <v>Trata-se de: Elemento Conteúdo  Arquivo  NWF  V 2024 NWF. --- Consultar a Norma . na Seção  3**</v>
      </c>
      <c r="Q283" s="7" t="str">
        <f t="shared" si="47"/>
        <v>Consultar a Norma . na Seção  3**</v>
      </c>
      <c r="R283" s="21" t="s">
        <v>412</v>
      </c>
      <c r="S283" s="21" t="s">
        <v>415</v>
      </c>
      <c r="T283" s="10" t="str">
        <f t="shared" si="42"/>
        <v>key_283</v>
      </c>
    </row>
    <row r="284" spans="1:20" ht="7.8" customHeight="1" x14ac:dyDescent="0.3">
      <c r="A284" s="13">
        <v>284</v>
      </c>
      <c r="B284" s="9" t="s">
        <v>1434</v>
      </c>
      <c r="C284" s="9" t="s">
        <v>1230</v>
      </c>
      <c r="D284" s="9" t="s">
        <v>618</v>
      </c>
      <c r="E284" s="9" t="s">
        <v>1208</v>
      </c>
      <c r="F284" s="9" t="s">
        <v>1060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40"/>
        <v>Trata-se de: Elemento</v>
      </c>
      <c r="M284" s="7" t="str">
        <f t="shared" si="43"/>
        <v xml:space="preserve">Conteúdo </v>
      </c>
      <c r="N284" s="7" t="str">
        <f t="shared" si="44"/>
        <v xml:space="preserve">Arquivo </v>
      </c>
      <c r="O284" s="7" t="str">
        <f t="shared" si="45"/>
        <v xml:space="preserve">PDF </v>
      </c>
      <c r="P284" s="7" t="str">
        <f t="shared" si="41"/>
        <v>Trata-se de: Elemento Conteúdo  Arquivo  PDF  V 2024 PDF. --- Consultar a Norma . na Seção  3**</v>
      </c>
      <c r="Q284" s="7" t="str">
        <f t="shared" si="47"/>
        <v>Consultar a Norma . na Seção  3**</v>
      </c>
      <c r="R284" s="21" t="s">
        <v>412</v>
      </c>
      <c r="S284" s="21" t="s">
        <v>415</v>
      </c>
      <c r="T284" s="10" t="str">
        <f t="shared" si="42"/>
        <v>key_284</v>
      </c>
    </row>
    <row r="285" spans="1:20" ht="7.8" customHeight="1" x14ac:dyDescent="0.3">
      <c r="A285" s="13">
        <v>285</v>
      </c>
      <c r="B285" s="9" t="s">
        <v>1434</v>
      </c>
      <c r="C285" s="9" t="s">
        <v>1230</v>
      </c>
      <c r="D285" s="9" t="s">
        <v>618</v>
      </c>
      <c r="E285" s="9" t="s">
        <v>1209</v>
      </c>
      <c r="F285" s="9" t="s">
        <v>1061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40"/>
        <v>Trata-se de: Elemento</v>
      </c>
      <c r="M285" s="7" t="str">
        <f t="shared" si="43"/>
        <v xml:space="preserve">Conteúdo </v>
      </c>
      <c r="N285" s="7" t="str">
        <f t="shared" si="44"/>
        <v xml:space="preserve">Arquivo </v>
      </c>
      <c r="O285" s="7" t="str">
        <f t="shared" si="45"/>
        <v xml:space="preserve">JPG </v>
      </c>
      <c r="P285" s="7" t="str">
        <f t="shared" si="41"/>
        <v>Trata-se de: Elemento Conteúdo  Arquivo  JPG  V 2024 JPG. --- Consultar a Norma . na Seção  3**</v>
      </c>
      <c r="Q285" s="7" t="str">
        <f t="shared" si="47"/>
        <v>Consultar a Norma . na Seção  3**</v>
      </c>
      <c r="R285" s="21" t="s">
        <v>412</v>
      </c>
      <c r="S285" s="21" t="s">
        <v>415</v>
      </c>
      <c r="T285" s="10" t="str">
        <f t="shared" si="42"/>
        <v>key_285</v>
      </c>
    </row>
    <row r="286" spans="1:20" ht="7.8" customHeight="1" x14ac:dyDescent="0.3">
      <c r="A286" s="13">
        <v>286</v>
      </c>
      <c r="B286" s="9" t="s">
        <v>1434</v>
      </c>
      <c r="C286" s="9" t="s">
        <v>1230</v>
      </c>
      <c r="D286" s="9" t="s">
        <v>618</v>
      </c>
      <c r="E286" s="9" t="s">
        <v>1210</v>
      </c>
      <c r="F286" s="9" t="s">
        <v>1062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40"/>
        <v>Trata-se de: Elemento</v>
      </c>
      <c r="M286" s="7" t="str">
        <f t="shared" si="43"/>
        <v xml:space="preserve">Conteúdo </v>
      </c>
      <c r="N286" s="7" t="str">
        <f t="shared" si="44"/>
        <v xml:space="preserve">Arquivo </v>
      </c>
      <c r="O286" s="7" t="str">
        <f t="shared" si="45"/>
        <v xml:space="preserve">PNG </v>
      </c>
      <c r="P286" s="7" t="str">
        <f t="shared" si="41"/>
        <v>Trata-se de: Elemento Conteúdo  Arquivo  PNG  V 2024 PNG. --- Consultar a Norma . na Seção  3**</v>
      </c>
      <c r="Q286" s="7" t="str">
        <f t="shared" si="47"/>
        <v>Consultar a Norma . na Seção  3**</v>
      </c>
      <c r="R286" s="21" t="s">
        <v>412</v>
      </c>
      <c r="S286" s="21" t="s">
        <v>415</v>
      </c>
      <c r="T286" s="10" t="str">
        <f t="shared" si="42"/>
        <v>key_286</v>
      </c>
    </row>
    <row r="287" spans="1:20" ht="7.8" customHeight="1" x14ac:dyDescent="0.3">
      <c r="A287" s="13">
        <v>287</v>
      </c>
      <c r="B287" s="9" t="s">
        <v>1434</v>
      </c>
      <c r="C287" s="9" t="s">
        <v>1230</v>
      </c>
      <c r="D287" s="9" t="s">
        <v>618</v>
      </c>
      <c r="E287" s="9" t="s">
        <v>1211</v>
      </c>
      <c r="F287" s="9" t="s">
        <v>1063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40"/>
        <v>Trata-se de: Elemento</v>
      </c>
      <c r="M287" s="7" t="str">
        <f t="shared" si="43"/>
        <v xml:space="preserve">Conteúdo </v>
      </c>
      <c r="N287" s="7" t="str">
        <f t="shared" si="44"/>
        <v xml:space="preserve">Arquivo </v>
      </c>
      <c r="O287" s="7" t="str">
        <f t="shared" si="45"/>
        <v xml:space="preserve">GIF </v>
      </c>
      <c r="P287" s="7" t="str">
        <f t="shared" si="41"/>
        <v>Trata-se de: Elemento Conteúdo  Arquivo  GIF  V 2024 GIF. --- Consultar a Norma . na Seção  3**</v>
      </c>
      <c r="Q287" s="7" t="str">
        <f t="shared" si="47"/>
        <v>Consultar a Norma . na Seção  3**</v>
      </c>
      <c r="R287" s="21" t="s">
        <v>412</v>
      </c>
      <c r="S287" s="21" t="s">
        <v>415</v>
      </c>
      <c r="T287" s="10" t="str">
        <f t="shared" si="42"/>
        <v>key_287</v>
      </c>
    </row>
    <row r="288" spans="1:20" ht="7.8" customHeight="1" x14ac:dyDescent="0.3">
      <c r="A288" s="13">
        <v>288</v>
      </c>
      <c r="B288" s="9" t="s">
        <v>1434</v>
      </c>
      <c r="C288" s="9" t="s">
        <v>1230</v>
      </c>
      <c r="D288" s="9" t="s">
        <v>618</v>
      </c>
      <c r="E288" s="9" t="s">
        <v>1212</v>
      </c>
      <c r="F288" s="9" t="s">
        <v>1064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40"/>
        <v>Trata-se de: Elemento</v>
      </c>
      <c r="M288" s="7" t="str">
        <f t="shared" si="43"/>
        <v xml:space="preserve">Conteúdo </v>
      </c>
      <c r="N288" s="7" t="str">
        <f t="shared" si="44"/>
        <v xml:space="preserve">Arquivo </v>
      </c>
      <c r="O288" s="7" t="str">
        <f t="shared" si="45"/>
        <v xml:space="preserve">MP3 </v>
      </c>
      <c r="P288" s="7" t="str">
        <f t="shared" si="41"/>
        <v>Trata-se de: Elemento Conteúdo  Arquivo  MP3  V 2024 MP3. --- Consultar a Norma . na Seção  3**</v>
      </c>
      <c r="Q288" s="7" t="str">
        <f t="shared" si="47"/>
        <v>Consultar a Norma . na Seção  3**</v>
      </c>
      <c r="R288" s="21" t="s">
        <v>412</v>
      </c>
      <c r="S288" s="21" t="s">
        <v>415</v>
      </c>
      <c r="T288" s="10" t="str">
        <f t="shared" si="42"/>
        <v>key_288</v>
      </c>
    </row>
    <row r="289" spans="1:20" ht="7.8" customHeight="1" x14ac:dyDescent="0.3">
      <c r="A289" s="13">
        <v>289</v>
      </c>
      <c r="B289" s="9" t="s">
        <v>1434</v>
      </c>
      <c r="C289" s="9" t="s">
        <v>1230</v>
      </c>
      <c r="D289" s="9" t="s">
        <v>618</v>
      </c>
      <c r="E289" s="9" t="s">
        <v>1213</v>
      </c>
      <c r="F289" s="9" t="s">
        <v>1065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40"/>
        <v>Trata-se de: Elemento</v>
      </c>
      <c r="M289" s="7" t="str">
        <f t="shared" si="43"/>
        <v xml:space="preserve">Conteúdo </v>
      </c>
      <c r="N289" s="7" t="str">
        <f t="shared" si="44"/>
        <v xml:space="preserve">Arquivo </v>
      </c>
      <c r="O289" s="7" t="str">
        <f t="shared" si="45"/>
        <v xml:space="preserve">MP4 </v>
      </c>
      <c r="P289" s="7" t="str">
        <f t="shared" si="41"/>
        <v>Trata-se de: Elemento Conteúdo  Arquivo  MP4  V 2024 MP4. --- Consultar a Norma . na Seção  3**</v>
      </c>
      <c r="Q289" s="7" t="str">
        <f t="shared" si="47"/>
        <v>Consultar a Norma . na Seção  3**</v>
      </c>
      <c r="R289" s="21" t="s">
        <v>412</v>
      </c>
      <c r="S289" s="21" t="s">
        <v>415</v>
      </c>
      <c r="T289" s="10" t="str">
        <f t="shared" si="42"/>
        <v>key_289</v>
      </c>
    </row>
    <row r="290" spans="1:20" ht="7.8" customHeight="1" x14ac:dyDescent="0.3">
      <c r="A290" s="13">
        <v>290</v>
      </c>
      <c r="B290" s="9" t="s">
        <v>1434</v>
      </c>
      <c r="C290" s="9" t="s">
        <v>1230</v>
      </c>
      <c r="D290" s="9" t="s">
        <v>618</v>
      </c>
      <c r="E290" s="9" t="s">
        <v>1214</v>
      </c>
      <c r="F290" s="9" t="s">
        <v>1066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40"/>
        <v>Trata-se de: Elemento</v>
      </c>
      <c r="M290" s="7" t="str">
        <f t="shared" si="43"/>
        <v xml:space="preserve">Conteúdo </v>
      </c>
      <c r="N290" s="7" t="str">
        <f t="shared" si="44"/>
        <v xml:space="preserve">Arquivo </v>
      </c>
      <c r="O290" s="7" t="str">
        <f t="shared" si="45"/>
        <v xml:space="preserve">WAV </v>
      </c>
      <c r="P290" s="7" t="str">
        <f t="shared" si="41"/>
        <v>Trata-se de: Elemento Conteúdo  Arquivo  WAV  V 2024 WAV. --- Consultar a Norma . na Seção  3**</v>
      </c>
      <c r="Q290" s="7" t="str">
        <f t="shared" si="47"/>
        <v>Consultar a Norma . na Seção  3**</v>
      </c>
      <c r="R290" s="21" t="s">
        <v>412</v>
      </c>
      <c r="S290" s="21" t="s">
        <v>415</v>
      </c>
      <c r="T290" s="10" t="str">
        <f t="shared" si="42"/>
        <v>key_290</v>
      </c>
    </row>
    <row r="291" spans="1:20" ht="7.8" customHeight="1" x14ac:dyDescent="0.3">
      <c r="A291" s="13">
        <v>291</v>
      </c>
      <c r="B291" s="9" t="s">
        <v>1434</v>
      </c>
      <c r="C291" s="9" t="s">
        <v>1230</v>
      </c>
      <c r="D291" s="9" t="s">
        <v>618</v>
      </c>
      <c r="E291" s="9" t="s">
        <v>1215</v>
      </c>
      <c r="F291" s="9" t="s">
        <v>1067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40"/>
        <v>Trata-se de: Elemento</v>
      </c>
      <c r="M291" s="7" t="str">
        <f t="shared" si="43"/>
        <v xml:space="preserve">Conteúdo </v>
      </c>
      <c r="N291" s="7" t="str">
        <f t="shared" si="44"/>
        <v xml:space="preserve">Arquivo </v>
      </c>
      <c r="O291" s="7" t="str">
        <f t="shared" si="45"/>
        <v xml:space="preserve">MIDI </v>
      </c>
      <c r="P291" s="7" t="str">
        <f t="shared" si="41"/>
        <v>Trata-se de: Elemento Conteúdo  Arquivo  MIDI  V 2024 MIDI. --- Consultar a Norma . na Seção  3**</v>
      </c>
      <c r="Q291" s="7" t="str">
        <f t="shared" si="47"/>
        <v>Consultar a Norma . na Seção  3**</v>
      </c>
      <c r="R291" s="21" t="s">
        <v>412</v>
      </c>
      <c r="S291" s="21" t="s">
        <v>415</v>
      </c>
      <c r="T291" s="10" t="str">
        <f t="shared" si="42"/>
        <v>key_291</v>
      </c>
    </row>
    <row r="292" spans="1:20" ht="7.8" customHeight="1" x14ac:dyDescent="0.3">
      <c r="A292" s="13">
        <v>292</v>
      </c>
      <c r="B292" s="9" t="s">
        <v>1434</v>
      </c>
      <c r="C292" s="9" t="s">
        <v>1230</v>
      </c>
      <c r="D292" s="9" t="s">
        <v>618</v>
      </c>
      <c r="E292" s="9" t="s">
        <v>1227</v>
      </c>
      <c r="F292" s="9" t="s">
        <v>1228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40"/>
        <v>Trata-se de: Elemento</v>
      </c>
      <c r="M292" s="7" t="str">
        <f t="shared" si="43"/>
        <v xml:space="preserve">Conteúdo </v>
      </c>
      <c r="N292" s="7" t="str">
        <f t="shared" si="44"/>
        <v xml:space="preserve">Arquivo </v>
      </c>
      <c r="O292" s="7" t="str">
        <f t="shared" si="45"/>
        <v xml:space="preserve">OUTRO </v>
      </c>
      <c r="P292" s="7" t="str">
        <f t="shared" si="41"/>
        <v>Trata-se de: Elemento Conteúdo  Arquivo  OUTRO  V 2024 OUTRO. --- Consultar a Norma . na Seção  3**</v>
      </c>
      <c r="Q292" s="7" t="str">
        <f t="shared" si="47"/>
        <v>Consultar a Norma . na Seção  3**</v>
      </c>
      <c r="R292" s="21" t="s">
        <v>412</v>
      </c>
      <c r="S292" s="21" t="s">
        <v>415</v>
      </c>
      <c r="T292" s="10" t="str">
        <f t="shared" si="42"/>
        <v>key_292</v>
      </c>
    </row>
    <row r="293" spans="1:20" ht="7.8" customHeight="1" x14ac:dyDescent="0.3">
      <c r="A293" s="13">
        <v>293</v>
      </c>
      <c r="B293" s="9" t="s">
        <v>1434</v>
      </c>
      <c r="C293" s="9" t="s">
        <v>1216</v>
      </c>
      <c r="D293" s="9" t="s">
        <v>950</v>
      </c>
      <c r="E293" s="9" t="s">
        <v>1217</v>
      </c>
      <c r="F293" s="9" t="s">
        <v>1226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 t="shared" si="40"/>
        <v>Trata-se de: Elemento</v>
      </c>
      <c r="M293" s="7" t="str">
        <f t="shared" si="43"/>
        <v xml:space="preserve">Comunicação </v>
      </c>
      <c r="N293" s="7" t="str">
        <f t="shared" si="44"/>
        <v xml:space="preserve">Digital </v>
      </c>
      <c r="O293" s="7" t="str">
        <f t="shared" si="45"/>
        <v xml:space="preserve">Enviada </v>
      </c>
      <c r="P293" s="7" t="str">
        <f t="shared" si="41"/>
        <v>Trata-se de: Elemento Comunicação  Digital  Enviada  Enviado Email. --- Consultar a Norma . na Seção  3**</v>
      </c>
      <c r="Q293" s="7" t="str">
        <f t="shared" si="47"/>
        <v>Consultar a Norma . na Seção  3**</v>
      </c>
      <c r="R293" s="21" t="s">
        <v>412</v>
      </c>
      <c r="S293" s="21" t="s">
        <v>415</v>
      </c>
      <c r="T293" s="10" t="str">
        <f t="shared" si="42"/>
        <v>key_293</v>
      </c>
    </row>
    <row r="294" spans="1:20" ht="7.8" customHeight="1" x14ac:dyDescent="0.3">
      <c r="A294" s="13">
        <v>294</v>
      </c>
      <c r="B294" s="9" t="s">
        <v>1434</v>
      </c>
      <c r="C294" s="9" t="s">
        <v>1216</v>
      </c>
      <c r="D294" s="9" t="s">
        <v>950</v>
      </c>
      <c r="E294" s="9" t="s">
        <v>1217</v>
      </c>
      <c r="F294" s="9" t="s">
        <v>1224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40"/>
        <v>Trata-se de: Elemento</v>
      </c>
      <c r="M294" s="7" t="str">
        <f t="shared" si="43"/>
        <v xml:space="preserve">Comunicação </v>
      </c>
      <c r="N294" s="7" t="str">
        <f t="shared" si="44"/>
        <v xml:space="preserve">Digital </v>
      </c>
      <c r="O294" s="7" t="str">
        <f t="shared" si="45"/>
        <v xml:space="preserve">Enviada </v>
      </c>
      <c r="P294" s="7" t="str">
        <f t="shared" si="41"/>
        <v>Trata-se de: Elemento Comunicação  Digital  Enviada  Enviado Whapp. --- Consultar a Norma . na Seção  3**</v>
      </c>
      <c r="Q294" s="7" t="str">
        <f t="shared" si="47"/>
        <v>Consultar a Norma . na Seção  3**</v>
      </c>
      <c r="R294" s="21" t="s">
        <v>412</v>
      </c>
      <c r="S294" s="21" t="s">
        <v>415</v>
      </c>
      <c r="T294" s="10" t="str">
        <f t="shared" si="42"/>
        <v>key_294</v>
      </c>
    </row>
    <row r="295" spans="1:20" ht="7.8" customHeight="1" x14ac:dyDescent="0.3">
      <c r="A295" s="13">
        <v>295</v>
      </c>
      <c r="B295" s="9" t="s">
        <v>1434</v>
      </c>
      <c r="C295" s="9" t="s">
        <v>1216</v>
      </c>
      <c r="D295" s="9" t="s">
        <v>950</v>
      </c>
      <c r="E295" s="9" t="s">
        <v>1218</v>
      </c>
      <c r="F295" s="9" t="s">
        <v>1225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40"/>
        <v>Trata-se de: Elemento</v>
      </c>
      <c r="M295" s="7" t="str">
        <f t="shared" si="43"/>
        <v xml:space="preserve">Comunicação </v>
      </c>
      <c r="N295" s="7" t="str">
        <f t="shared" si="44"/>
        <v xml:space="preserve">Digital </v>
      </c>
      <c r="O295" s="7" t="str">
        <f t="shared" si="45"/>
        <v xml:space="preserve">Recebida </v>
      </c>
      <c r="P295" s="7" t="str">
        <f t="shared" si="41"/>
        <v>Trata-se de: Elemento Comunicação  Digital  Recebida  Recebido Email. --- Consultar a Norma . na Seção  3**</v>
      </c>
      <c r="Q295" s="7" t="str">
        <f t="shared" si="47"/>
        <v>Consultar a Norma . na Seção  3**</v>
      </c>
      <c r="R295" s="21" t="s">
        <v>412</v>
      </c>
      <c r="S295" s="21" t="s">
        <v>415</v>
      </c>
      <c r="T295" s="10" t="str">
        <f t="shared" si="42"/>
        <v>key_295</v>
      </c>
    </row>
    <row r="296" spans="1:20" ht="7.8" customHeight="1" x14ac:dyDescent="0.3">
      <c r="A296" s="13">
        <v>296</v>
      </c>
      <c r="B296" s="9" t="s">
        <v>1434</v>
      </c>
      <c r="C296" s="9" t="s">
        <v>1216</v>
      </c>
      <c r="D296" s="9" t="s">
        <v>950</v>
      </c>
      <c r="E296" s="9" t="s">
        <v>1218</v>
      </c>
      <c r="F296" s="9" t="s">
        <v>1223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40"/>
        <v>Trata-se de: Elemento</v>
      </c>
      <c r="M296" s="7" t="str">
        <f t="shared" si="43"/>
        <v xml:space="preserve">Comunicação </v>
      </c>
      <c r="N296" s="7" t="str">
        <f t="shared" si="44"/>
        <v xml:space="preserve">Digital </v>
      </c>
      <c r="O296" s="7" t="str">
        <f t="shared" si="45"/>
        <v xml:space="preserve">Recebida </v>
      </c>
      <c r="P296" s="7" t="str">
        <f t="shared" si="41"/>
        <v>Trata-se de: Elemento Comunicação  Digital  Recebida  Recebido Whapp. --- Consultar a Norma . na Seção  3**</v>
      </c>
      <c r="Q296" s="7" t="str">
        <f t="shared" si="47"/>
        <v>Consultar a Norma . na Seção  3**</v>
      </c>
      <c r="R296" s="21" t="s">
        <v>412</v>
      </c>
      <c r="S296" s="21" t="s">
        <v>415</v>
      </c>
      <c r="T296" s="10" t="str">
        <f t="shared" si="42"/>
        <v>key_296</v>
      </c>
    </row>
    <row r="297" spans="1:20" ht="7.8" customHeight="1" x14ac:dyDescent="0.3">
      <c r="A297" s="13">
        <v>297</v>
      </c>
      <c r="B297" s="9" t="s">
        <v>1434</v>
      </c>
      <c r="C297" s="9" t="s">
        <v>1216</v>
      </c>
      <c r="D297" s="9" t="s">
        <v>1231</v>
      </c>
      <c r="E297" s="9" t="s">
        <v>1217</v>
      </c>
      <c r="F297" s="9" t="s">
        <v>1220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40"/>
        <v>Trata-se de: Elemento</v>
      </c>
      <c r="M297" s="7" t="str">
        <f t="shared" si="43"/>
        <v xml:space="preserve">Comunicação </v>
      </c>
      <c r="N297" s="7" t="str">
        <f t="shared" si="44"/>
        <v xml:space="preserve">Analógica </v>
      </c>
      <c r="O297" s="7" t="str">
        <f t="shared" si="45"/>
        <v xml:space="preserve">Enviada </v>
      </c>
      <c r="P297" s="7" t="str">
        <f t="shared" si="41"/>
        <v>Trata-se de: Elemento Comunicação  Analógica  Enviada  Enviada Carta. --- Consultar a Norma . na Seção  3**</v>
      </c>
      <c r="Q297" s="7" t="str">
        <f t="shared" ref="Q297:Q328" si="48"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 t="shared" si="42"/>
        <v>key_297</v>
      </c>
    </row>
    <row r="298" spans="1:20" ht="7.8" customHeight="1" x14ac:dyDescent="0.3">
      <c r="A298" s="13">
        <v>298</v>
      </c>
      <c r="B298" s="9" t="s">
        <v>1434</v>
      </c>
      <c r="C298" s="9" t="s">
        <v>1216</v>
      </c>
      <c r="D298" s="9" t="s">
        <v>1231</v>
      </c>
      <c r="E298" s="9" t="s">
        <v>1217</v>
      </c>
      <c r="F298" s="9" t="s">
        <v>1219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40"/>
        <v>Trata-se de: Elemento</v>
      </c>
      <c r="M298" s="7" t="str">
        <f t="shared" si="43"/>
        <v xml:space="preserve">Comunicação </v>
      </c>
      <c r="N298" s="7" t="str">
        <f t="shared" si="44"/>
        <v xml:space="preserve">Analógica </v>
      </c>
      <c r="O298" s="7" t="str">
        <f t="shared" si="45"/>
        <v xml:space="preserve">Enviada </v>
      </c>
      <c r="P298" s="7" t="str">
        <f t="shared" si="41"/>
        <v>Trata-se de: Elemento Comunicação  Analógica  Enviada  Enviada Encomenda. --- Consultar a Norma . na Seção  3**</v>
      </c>
      <c r="Q298" s="7" t="str">
        <f t="shared" si="48"/>
        <v>Consultar a Norma . na Seção  3**</v>
      </c>
      <c r="R298" s="21" t="s">
        <v>412</v>
      </c>
      <c r="S298" s="21" t="s">
        <v>415</v>
      </c>
      <c r="T298" s="10" t="str">
        <f t="shared" si="42"/>
        <v>key_298</v>
      </c>
    </row>
    <row r="299" spans="1:20" ht="7.8" customHeight="1" x14ac:dyDescent="0.3">
      <c r="A299" s="13">
        <v>299</v>
      </c>
      <c r="B299" s="9" t="s">
        <v>1434</v>
      </c>
      <c r="C299" s="9" t="s">
        <v>1216</v>
      </c>
      <c r="D299" s="9" t="s">
        <v>1231</v>
      </c>
      <c r="E299" s="9" t="s">
        <v>1218</v>
      </c>
      <c r="F299" s="9" t="s">
        <v>1221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40"/>
        <v>Trata-se de: Elemento</v>
      </c>
      <c r="M299" s="7" t="str">
        <f t="shared" si="43"/>
        <v xml:space="preserve">Comunicação </v>
      </c>
      <c r="N299" s="7" t="str">
        <f t="shared" si="44"/>
        <v xml:space="preserve">Analógica </v>
      </c>
      <c r="O299" s="7" t="str">
        <f t="shared" si="45"/>
        <v xml:space="preserve">Recebida </v>
      </c>
      <c r="P299" s="7" t="str">
        <f t="shared" si="41"/>
        <v>Trata-se de: Elemento Comunicação  Analógica  Recebida  Recebida Carta. --- Consultar a Norma . na Seção  3**</v>
      </c>
      <c r="Q299" s="7" t="str">
        <f t="shared" si="48"/>
        <v>Consultar a Norma . na Seção  3**</v>
      </c>
      <c r="R299" s="21" t="s">
        <v>412</v>
      </c>
      <c r="S299" s="21" t="s">
        <v>415</v>
      </c>
      <c r="T299" s="10" t="str">
        <f t="shared" si="42"/>
        <v>key_299</v>
      </c>
    </row>
    <row r="300" spans="1:20" ht="7.8" customHeight="1" x14ac:dyDescent="0.3">
      <c r="A300" s="13">
        <v>300</v>
      </c>
      <c r="B300" s="9" t="s">
        <v>1434</v>
      </c>
      <c r="C300" s="9" t="s">
        <v>1216</v>
      </c>
      <c r="D300" s="9" t="s">
        <v>1231</v>
      </c>
      <c r="E300" s="9" t="s">
        <v>1218</v>
      </c>
      <c r="F300" s="9" t="s">
        <v>1222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40"/>
        <v>Trata-se de: Elemento</v>
      </c>
      <c r="M300" s="7" t="str">
        <f t="shared" si="43"/>
        <v xml:space="preserve">Comunicação </v>
      </c>
      <c r="N300" s="7" t="str">
        <f t="shared" si="44"/>
        <v xml:space="preserve">Analógica </v>
      </c>
      <c r="O300" s="7" t="str">
        <f t="shared" si="45"/>
        <v xml:space="preserve">Recebida </v>
      </c>
      <c r="P300" s="7" t="str">
        <f t="shared" si="41"/>
        <v>Trata-se de: Elemento Comunicação  Analógica  Recebida  Recebida Encomenda. --- Consultar a Norma . na Seção  3**</v>
      </c>
      <c r="Q300" s="7" t="str">
        <f t="shared" si="48"/>
        <v>Consultar a Norma . na Seção  3**</v>
      </c>
      <c r="R300" s="21" t="s">
        <v>412</v>
      </c>
      <c r="S300" s="21" t="s">
        <v>415</v>
      </c>
      <c r="T300" s="10" t="str">
        <f t="shared" si="42"/>
        <v>key_300</v>
      </c>
    </row>
    <row r="301" spans="1:20" ht="7.8" customHeight="1" x14ac:dyDescent="0.3">
      <c r="A301" s="13">
        <v>301</v>
      </c>
      <c r="B301" s="9" t="s">
        <v>1434</v>
      </c>
      <c r="C301" s="9" t="s">
        <v>1229</v>
      </c>
      <c r="D301" s="9" t="s">
        <v>950</v>
      </c>
      <c r="E301" s="9" t="s">
        <v>619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40"/>
        <v>Trata-se de: Elemento</v>
      </c>
      <c r="M301" s="7" t="str">
        <f t="shared" si="43"/>
        <v xml:space="preserve">Processual </v>
      </c>
      <c r="N301" s="7" t="str">
        <f t="shared" si="44"/>
        <v xml:space="preserve">Digital </v>
      </c>
      <c r="O301" s="7" t="str">
        <f t="shared" si="45"/>
        <v xml:space="preserve">Planilhas </v>
      </c>
      <c r="P301" s="7" t="str">
        <f t="shared" si="41"/>
        <v>Trata-se de: Elemento Processual  Digital  Planilhas  Custos. --- Consultar a Norma . na Seção  3**</v>
      </c>
      <c r="Q301" s="7" t="str">
        <f t="shared" si="48"/>
        <v>Consultar a Norma . na Seção  3**</v>
      </c>
      <c r="R301" s="21" t="s">
        <v>412</v>
      </c>
      <c r="S301" s="21" t="s">
        <v>415</v>
      </c>
      <c r="T301" s="10" t="str">
        <f t="shared" si="42"/>
        <v>key_301</v>
      </c>
    </row>
    <row r="302" spans="1:20" ht="7.8" customHeight="1" x14ac:dyDescent="0.3">
      <c r="A302" s="13">
        <v>302</v>
      </c>
      <c r="B302" s="9" t="s">
        <v>1434</v>
      </c>
      <c r="C302" s="9" t="s">
        <v>1229</v>
      </c>
      <c r="D302" s="9" t="s">
        <v>950</v>
      </c>
      <c r="E302" s="9" t="s">
        <v>619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40"/>
        <v>Trata-se de: Elemento</v>
      </c>
      <c r="M302" s="7" t="str">
        <f t="shared" si="43"/>
        <v xml:space="preserve">Processual </v>
      </c>
      <c r="N302" s="7" t="str">
        <f t="shared" si="44"/>
        <v xml:space="preserve">Digital </v>
      </c>
      <c r="O302" s="7" t="str">
        <f t="shared" si="45"/>
        <v xml:space="preserve">Planilhas </v>
      </c>
      <c r="P302" s="7" t="str">
        <f t="shared" si="41"/>
        <v>Trata-se de: Elemento Processual  Digital  Planilhas  Recursos. --- Consultar a Norma . na Seção  3**</v>
      </c>
      <c r="Q302" s="7" t="str">
        <f t="shared" si="48"/>
        <v>Consultar a Norma . na Seção  3**</v>
      </c>
      <c r="R302" s="21" t="s">
        <v>412</v>
      </c>
      <c r="S302" s="21" t="s">
        <v>415</v>
      </c>
      <c r="T302" s="10" t="str">
        <f t="shared" si="42"/>
        <v>key_302</v>
      </c>
    </row>
    <row r="303" spans="1:20" ht="7.8" customHeight="1" x14ac:dyDescent="0.3">
      <c r="A303" s="13">
        <v>303</v>
      </c>
      <c r="B303" s="9" t="s">
        <v>1434</v>
      </c>
      <c r="C303" s="9" t="s">
        <v>1229</v>
      </c>
      <c r="D303" s="9" t="s">
        <v>950</v>
      </c>
      <c r="E303" s="9" t="s">
        <v>619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40"/>
        <v>Trata-se de: Elemento</v>
      </c>
      <c r="M303" s="7" t="str">
        <f t="shared" si="43"/>
        <v xml:space="preserve">Processual </v>
      </c>
      <c r="N303" s="7" t="str">
        <f t="shared" si="44"/>
        <v xml:space="preserve">Digital </v>
      </c>
      <c r="O303" s="7" t="str">
        <f t="shared" si="45"/>
        <v xml:space="preserve">Planilhas </v>
      </c>
      <c r="P303" s="7" t="str">
        <f t="shared" si="41"/>
        <v>Trata-se de: Elemento Processual  Digital  Planilhas  Equipamentos. --- Consultar a Norma . na Seção  3**</v>
      </c>
      <c r="Q303" s="7" t="str">
        <f t="shared" si="48"/>
        <v>Consultar a Norma . na Seção  3**</v>
      </c>
      <c r="R303" s="21" t="s">
        <v>412</v>
      </c>
      <c r="S303" s="21" t="s">
        <v>415</v>
      </c>
      <c r="T303" s="10" t="str">
        <f t="shared" si="42"/>
        <v>key_303</v>
      </c>
    </row>
    <row r="304" spans="1:20" ht="7.8" customHeight="1" x14ac:dyDescent="0.3">
      <c r="A304" s="13">
        <v>304</v>
      </c>
      <c r="B304" s="9" t="s">
        <v>1434</v>
      </c>
      <c r="C304" s="9" t="s">
        <v>1229</v>
      </c>
      <c r="D304" s="9" t="s">
        <v>950</v>
      </c>
      <c r="E304" s="9" t="s">
        <v>619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40"/>
        <v>Trata-se de: Elemento</v>
      </c>
      <c r="M304" s="7" t="str">
        <f t="shared" si="43"/>
        <v xml:space="preserve">Processual </v>
      </c>
      <c r="N304" s="7" t="str">
        <f t="shared" si="44"/>
        <v xml:space="preserve">Digital </v>
      </c>
      <c r="O304" s="7" t="str">
        <f t="shared" si="45"/>
        <v xml:space="preserve">Planilhas </v>
      </c>
      <c r="P304" s="7" t="str">
        <f t="shared" si="41"/>
        <v>Trata-se de: Elemento Processual  Digital  Planilhas  Mobiliários. --- Consultar a Norma . na Seção  3**</v>
      </c>
      <c r="Q304" s="7" t="str">
        <f t="shared" si="48"/>
        <v>Consultar a Norma . na Seção  3**</v>
      </c>
      <c r="R304" s="21" t="s">
        <v>412</v>
      </c>
      <c r="S304" s="21" t="s">
        <v>415</v>
      </c>
      <c r="T304" s="10" t="str">
        <f t="shared" si="42"/>
        <v>key_304</v>
      </c>
    </row>
    <row r="305" spans="1:20" ht="7.8" customHeight="1" x14ac:dyDescent="0.3">
      <c r="A305" s="13">
        <v>305</v>
      </c>
      <c r="B305" s="9" t="s">
        <v>1434</v>
      </c>
      <c r="C305" s="9" t="s">
        <v>1229</v>
      </c>
      <c r="D305" s="9" t="s">
        <v>950</v>
      </c>
      <c r="E305" s="9" t="s">
        <v>619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40"/>
        <v>Trata-se de: Elemento</v>
      </c>
      <c r="M305" s="7" t="str">
        <f t="shared" si="43"/>
        <v xml:space="preserve">Processual </v>
      </c>
      <c r="N305" s="7" t="str">
        <f t="shared" si="44"/>
        <v xml:space="preserve">Digital </v>
      </c>
      <c r="O305" s="7" t="str">
        <f t="shared" si="45"/>
        <v xml:space="preserve">Planilhas </v>
      </c>
      <c r="P305" s="7" t="str">
        <f t="shared" si="41"/>
        <v>Trata-se de: Elemento Processual  Digital  Planilhas  Ambientes. --- Consultar a Norma . na Seção  3**</v>
      </c>
      <c r="Q305" s="7" t="str">
        <f t="shared" si="48"/>
        <v>Consultar a Norma . na Seção  3**</v>
      </c>
      <c r="R305" s="21" t="s">
        <v>412</v>
      </c>
      <c r="S305" s="21" t="s">
        <v>415</v>
      </c>
      <c r="T305" s="10" t="str">
        <f t="shared" si="42"/>
        <v>key_305</v>
      </c>
    </row>
    <row r="306" spans="1:20" ht="7.8" customHeight="1" x14ac:dyDescent="0.3">
      <c r="A306" s="13">
        <v>306</v>
      </c>
      <c r="B306" s="9" t="s">
        <v>1434</v>
      </c>
      <c r="C306" s="9" t="s">
        <v>1229</v>
      </c>
      <c r="D306" s="9" t="s">
        <v>950</v>
      </c>
      <c r="E306" s="9" t="s">
        <v>620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40"/>
        <v>Trata-se de: Elemento</v>
      </c>
      <c r="M306" s="7" t="str">
        <f t="shared" si="43"/>
        <v xml:space="preserve">Processual </v>
      </c>
      <c r="N306" s="7" t="str">
        <f t="shared" si="44"/>
        <v xml:space="preserve">Digital </v>
      </c>
      <c r="O306" s="7" t="str">
        <f t="shared" si="45"/>
        <v xml:space="preserve">DashBoard </v>
      </c>
      <c r="P306" s="7" t="str">
        <f t="shared" si="41"/>
        <v>Trata-se de: Elemento Processual  Digital  DashBoard  Resumes. --- Consultar a Norma . na Seção  3**</v>
      </c>
      <c r="Q306" s="7" t="str">
        <f t="shared" si="48"/>
        <v>Consultar a Norma . na Seção  3**</v>
      </c>
      <c r="R306" s="21" t="s">
        <v>412</v>
      </c>
      <c r="S306" s="21" t="s">
        <v>415</v>
      </c>
      <c r="T306" s="10" t="str">
        <f t="shared" si="42"/>
        <v>key_306</v>
      </c>
    </row>
    <row r="307" spans="1:20" ht="7.8" customHeight="1" x14ac:dyDescent="0.3">
      <c r="A307" s="13">
        <v>307</v>
      </c>
      <c r="B307" s="9" t="s">
        <v>1434</v>
      </c>
      <c r="C307" s="9" t="s">
        <v>1229</v>
      </c>
      <c r="D307" s="9" t="s">
        <v>950</v>
      </c>
      <c r="E307" s="9" t="s">
        <v>620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40"/>
        <v>Trata-se de: Elemento</v>
      </c>
      <c r="M307" s="7" t="str">
        <f t="shared" si="43"/>
        <v xml:space="preserve">Processual </v>
      </c>
      <c r="N307" s="7" t="str">
        <f t="shared" si="44"/>
        <v xml:space="preserve">Digital </v>
      </c>
      <c r="O307" s="7" t="str">
        <f t="shared" si="45"/>
        <v xml:space="preserve">DashBoard </v>
      </c>
      <c r="P307" s="7" t="str">
        <f t="shared" si="41"/>
        <v>Trata-se de: Elemento Processual  Digital  DashBoard  Analítico. --- Consultar a Norma . na Seção  3**</v>
      </c>
      <c r="Q307" s="7" t="str">
        <f t="shared" si="48"/>
        <v>Consultar a Norma . na Seção  3**</v>
      </c>
      <c r="R307" s="21" t="s">
        <v>412</v>
      </c>
      <c r="S307" s="21" t="s">
        <v>415</v>
      </c>
      <c r="T307" s="10" t="str">
        <f t="shared" si="42"/>
        <v>key_307</v>
      </c>
    </row>
    <row r="308" spans="1:20" ht="7.8" customHeight="1" x14ac:dyDescent="0.3">
      <c r="A308" s="13">
        <v>308</v>
      </c>
      <c r="B308" s="9" t="s">
        <v>1434</v>
      </c>
      <c r="C308" s="9" t="s">
        <v>1229</v>
      </c>
      <c r="D308" s="9" t="s">
        <v>1478</v>
      </c>
      <c r="E308" s="9" t="s">
        <v>621</v>
      </c>
      <c r="F308" s="9" t="s">
        <v>1184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40"/>
        <v>Trata-se de: Elemento</v>
      </c>
      <c r="M308" s="7" t="str">
        <f t="shared" si="43"/>
        <v xml:space="preserve">Processual </v>
      </c>
      <c r="N308" s="7" t="str">
        <f t="shared" si="44"/>
        <v xml:space="preserve">Analógico </v>
      </c>
      <c r="O308" s="7" t="str">
        <f t="shared" si="45"/>
        <v xml:space="preserve">Encadernável </v>
      </c>
      <c r="P308" s="7" t="str">
        <f t="shared" si="41"/>
        <v>Trata-se de: Elemento Processual  Analógico  Encadernável  Contrato. --- Consultar a Norma . na Seção  3**</v>
      </c>
      <c r="Q308" s="7" t="str">
        <f t="shared" si="48"/>
        <v>Consultar a Norma . na Seção  3**</v>
      </c>
      <c r="R308" s="21" t="s">
        <v>412</v>
      </c>
      <c r="S308" s="21" t="s">
        <v>415</v>
      </c>
      <c r="T308" s="10" t="str">
        <f t="shared" si="42"/>
        <v>key_308</v>
      </c>
    </row>
    <row r="309" spans="1:20" ht="7.8" customHeight="1" x14ac:dyDescent="0.3">
      <c r="A309" s="13">
        <v>309</v>
      </c>
      <c r="B309" s="9" t="s">
        <v>1434</v>
      </c>
      <c r="C309" s="9" t="s">
        <v>1229</v>
      </c>
      <c r="D309" s="9" t="s">
        <v>1478</v>
      </c>
      <c r="E309" s="9" t="s">
        <v>621</v>
      </c>
      <c r="F309" s="9" t="s">
        <v>1185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40"/>
        <v>Trata-se de: Elemento</v>
      </c>
      <c r="M309" s="7" t="str">
        <f t="shared" si="43"/>
        <v xml:space="preserve">Processual </v>
      </c>
      <c r="N309" s="7" t="str">
        <f t="shared" si="44"/>
        <v xml:space="preserve">Analógico </v>
      </c>
      <c r="O309" s="7" t="str">
        <f t="shared" si="45"/>
        <v xml:space="preserve">Encadernável </v>
      </c>
      <c r="P309" s="7" t="str">
        <f t="shared" si="41"/>
        <v>Trata-se de: Elemento Processual  Analógico  Encadernável  Cronograma. --- Consultar a Norma . na Seção  3**</v>
      </c>
      <c r="Q309" s="7" t="str">
        <f t="shared" si="48"/>
        <v>Consultar a Norma . na Seção  3**</v>
      </c>
      <c r="R309" s="21" t="s">
        <v>412</v>
      </c>
      <c r="S309" s="21" t="s">
        <v>415</v>
      </c>
      <c r="T309" s="10" t="str">
        <f t="shared" si="42"/>
        <v>key_309</v>
      </c>
    </row>
    <row r="310" spans="1:20" ht="7.8" customHeight="1" x14ac:dyDescent="0.3">
      <c r="A310" s="13">
        <v>310</v>
      </c>
      <c r="B310" s="9" t="s">
        <v>1434</v>
      </c>
      <c r="C310" s="9" t="s">
        <v>1229</v>
      </c>
      <c r="D310" s="9" t="s">
        <v>1478</v>
      </c>
      <c r="E310" s="9" t="s">
        <v>621</v>
      </c>
      <c r="F310" s="9" t="s">
        <v>1186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40"/>
        <v>Trata-se de: Elemento</v>
      </c>
      <c r="M310" s="7" t="str">
        <f t="shared" si="43"/>
        <v xml:space="preserve">Processual </v>
      </c>
      <c r="N310" s="7" t="str">
        <f t="shared" si="44"/>
        <v xml:space="preserve">Analógico </v>
      </c>
      <c r="O310" s="7" t="str">
        <f t="shared" si="45"/>
        <v xml:space="preserve">Encadernável </v>
      </c>
      <c r="P310" s="7" t="str">
        <f t="shared" si="41"/>
        <v>Trata-se de: Elemento Processual  Analógico  Encadernável  Plano De Trabalho. --- Consultar a Norma . na Seção  3**</v>
      </c>
      <c r="Q310" s="7" t="str">
        <f t="shared" si="48"/>
        <v>Consultar a Norma . na Seção  3**</v>
      </c>
      <c r="R310" s="21" t="s">
        <v>412</v>
      </c>
      <c r="S310" s="21" t="s">
        <v>415</v>
      </c>
      <c r="T310" s="10" t="str">
        <f t="shared" si="42"/>
        <v>key_310</v>
      </c>
    </row>
    <row r="311" spans="1:20" ht="7.8" customHeight="1" x14ac:dyDescent="0.3">
      <c r="A311" s="13">
        <v>311</v>
      </c>
      <c r="B311" s="9" t="s">
        <v>1434</v>
      </c>
      <c r="C311" s="9" t="s">
        <v>1229</v>
      </c>
      <c r="D311" s="9" t="s">
        <v>1478</v>
      </c>
      <c r="E311" s="9" t="s">
        <v>621</v>
      </c>
      <c r="F311" s="9" t="s">
        <v>1187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40"/>
        <v>Trata-se de: Elemento</v>
      </c>
      <c r="M311" s="7" t="str">
        <f t="shared" si="43"/>
        <v xml:space="preserve">Processual </v>
      </c>
      <c r="N311" s="7" t="str">
        <f t="shared" si="44"/>
        <v xml:space="preserve">Analógico </v>
      </c>
      <c r="O311" s="7" t="str">
        <f t="shared" si="45"/>
        <v xml:space="preserve">Encadernável </v>
      </c>
      <c r="P311" s="7" t="str">
        <f t="shared" si="41"/>
        <v>Trata-se de: Elemento Processual  Analógico  Encadernável  Memorando. --- Consultar a Norma . na Seção  3**</v>
      </c>
      <c r="Q311" s="7" t="str">
        <f t="shared" si="48"/>
        <v>Consultar a Norma . na Seção  3**</v>
      </c>
      <c r="R311" s="21" t="s">
        <v>412</v>
      </c>
      <c r="S311" s="21" t="s">
        <v>415</v>
      </c>
      <c r="T311" s="10" t="str">
        <f t="shared" si="42"/>
        <v>key_311</v>
      </c>
    </row>
    <row r="312" spans="1:20" ht="7.8" customHeight="1" x14ac:dyDescent="0.3">
      <c r="A312" s="13">
        <v>312</v>
      </c>
      <c r="B312" s="9" t="s">
        <v>1434</v>
      </c>
      <c r="C312" s="9" t="s">
        <v>1229</v>
      </c>
      <c r="D312" s="9" t="s">
        <v>1478</v>
      </c>
      <c r="E312" s="9" t="s">
        <v>621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40"/>
        <v>Trata-se de: Elemento</v>
      </c>
      <c r="M312" s="7" t="str">
        <f t="shared" si="43"/>
        <v xml:space="preserve">Processual </v>
      </c>
      <c r="N312" s="7" t="str">
        <f t="shared" si="44"/>
        <v xml:space="preserve">Analógico </v>
      </c>
      <c r="O312" s="7" t="str">
        <f t="shared" si="45"/>
        <v xml:space="preserve">Encadernável </v>
      </c>
      <c r="P312" s="7" t="str">
        <f t="shared" si="41"/>
        <v>Trata-se de: Elemento Processual  Analógico  Encadernável  Relatório. --- Consultar a Norma . na Seção  3**</v>
      </c>
      <c r="Q312" s="7" t="str">
        <f t="shared" si="48"/>
        <v>Consultar a Norma . na Seção  3**</v>
      </c>
      <c r="R312" s="21" t="s">
        <v>412</v>
      </c>
      <c r="S312" s="21" t="s">
        <v>415</v>
      </c>
      <c r="T312" s="10" t="str">
        <f t="shared" si="42"/>
        <v>key_312</v>
      </c>
    </row>
    <row r="313" spans="1:20" ht="7.8" customHeight="1" x14ac:dyDescent="0.3">
      <c r="A313" s="13">
        <v>313</v>
      </c>
      <c r="B313" s="9" t="s">
        <v>1434</v>
      </c>
      <c r="C313" s="9" t="s">
        <v>1229</v>
      </c>
      <c r="D313" s="9" t="s">
        <v>1478</v>
      </c>
      <c r="E313" s="9" t="s">
        <v>621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40"/>
        <v>Trata-se de: Elemento</v>
      </c>
      <c r="M313" s="7" t="str">
        <f t="shared" si="43"/>
        <v xml:space="preserve">Processual </v>
      </c>
      <c r="N313" s="7" t="str">
        <f t="shared" si="44"/>
        <v xml:space="preserve">Analógico </v>
      </c>
      <c r="O313" s="7" t="str">
        <f t="shared" si="45"/>
        <v xml:space="preserve">Encadernável </v>
      </c>
      <c r="P313" s="7" t="str">
        <f t="shared" si="41"/>
        <v>Trata-se de: Elemento Processual  Analógico  Encadernável  Lista. --- Consultar a Norma . na Seção  3**</v>
      </c>
      <c r="Q313" s="7" t="str">
        <f t="shared" si="48"/>
        <v>Consultar a Norma . na Seção  3**</v>
      </c>
      <c r="R313" s="21" t="s">
        <v>412</v>
      </c>
      <c r="S313" s="21" t="s">
        <v>415</v>
      </c>
      <c r="T313" s="10" t="str">
        <f t="shared" si="42"/>
        <v>key_313</v>
      </c>
    </row>
    <row r="314" spans="1:20" ht="7.8" customHeight="1" x14ac:dyDescent="0.3">
      <c r="A314" s="13">
        <v>314</v>
      </c>
      <c r="B314" s="9" t="s">
        <v>1434</v>
      </c>
      <c r="C314" s="9" t="s">
        <v>1229</v>
      </c>
      <c r="D314" s="9" t="s">
        <v>1478</v>
      </c>
      <c r="E314" s="9" t="s">
        <v>621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40"/>
        <v>Trata-se de: Elemento</v>
      </c>
      <c r="M314" s="7" t="str">
        <f t="shared" si="43"/>
        <v xml:space="preserve">Processual </v>
      </c>
      <c r="N314" s="7" t="str">
        <f t="shared" si="44"/>
        <v xml:space="preserve">Analógico </v>
      </c>
      <c r="O314" s="7" t="str">
        <f t="shared" si="45"/>
        <v xml:space="preserve">Encadernável </v>
      </c>
      <c r="P314" s="7" t="str">
        <f t="shared" si="41"/>
        <v>Trata-se de: Elemento Processual  Analógico  Encadernável  Atestado. --- Consultar a Norma . na Seção  3**</v>
      </c>
      <c r="Q314" s="7" t="str">
        <f t="shared" si="48"/>
        <v>Consultar a Norma . na Seção  3**</v>
      </c>
      <c r="R314" s="21" t="s">
        <v>412</v>
      </c>
      <c r="S314" s="21" t="s">
        <v>415</v>
      </c>
      <c r="T314" s="10" t="str">
        <f t="shared" si="42"/>
        <v>key_314</v>
      </c>
    </row>
    <row r="315" spans="1:20" ht="7.8" customHeight="1" x14ac:dyDescent="0.3">
      <c r="A315" s="13">
        <v>315</v>
      </c>
      <c r="B315" s="9" t="s">
        <v>1434</v>
      </c>
      <c r="C315" s="9" t="s">
        <v>1229</v>
      </c>
      <c r="D315" s="9" t="s">
        <v>1478</v>
      </c>
      <c r="E315" s="9" t="s">
        <v>621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40"/>
        <v>Trata-se de: Elemento</v>
      </c>
      <c r="M315" s="7" t="str">
        <f t="shared" si="43"/>
        <v xml:space="preserve">Processual </v>
      </c>
      <c r="N315" s="7" t="str">
        <f t="shared" si="44"/>
        <v xml:space="preserve">Analógico </v>
      </c>
      <c r="O315" s="7" t="str">
        <f t="shared" si="45"/>
        <v xml:space="preserve">Encadernável </v>
      </c>
      <c r="P315" s="7" t="str">
        <f t="shared" si="41"/>
        <v>Trata-se de: Elemento Processual  Analógico  Encadernável  Declaração. --- Consultar a Norma . na Seção  3**</v>
      </c>
      <c r="Q315" s="7" t="str">
        <f t="shared" si="48"/>
        <v>Consultar a Norma . na Seção  3**</v>
      </c>
      <c r="R315" s="21" t="s">
        <v>412</v>
      </c>
      <c r="S315" s="21" t="s">
        <v>415</v>
      </c>
      <c r="T315" s="10" t="str">
        <f t="shared" si="42"/>
        <v>key_315</v>
      </c>
    </row>
    <row r="316" spans="1:20" ht="7.8" customHeight="1" x14ac:dyDescent="0.3">
      <c r="A316" s="13">
        <v>316</v>
      </c>
      <c r="B316" s="9" t="s">
        <v>1434</v>
      </c>
      <c r="C316" s="9" t="s">
        <v>1229</v>
      </c>
      <c r="D316" s="9" t="s">
        <v>1478</v>
      </c>
      <c r="E316" s="9" t="s">
        <v>621</v>
      </c>
      <c r="F316" s="9" t="s">
        <v>1157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40"/>
        <v>Trata-se de: Elemento</v>
      </c>
      <c r="M316" s="7" t="str">
        <f t="shared" si="43"/>
        <v xml:space="preserve">Processual </v>
      </c>
      <c r="N316" s="7" t="str">
        <f t="shared" si="44"/>
        <v xml:space="preserve">Analógico </v>
      </c>
      <c r="O316" s="7" t="str">
        <f t="shared" si="45"/>
        <v xml:space="preserve">Encadernável </v>
      </c>
      <c r="P316" s="7" t="str">
        <f t="shared" si="41"/>
        <v>Trata-se de: Elemento Processual  Analógico  Encadernável  Desenho. --- Consultar a Norma . na Seção  3**</v>
      </c>
      <c r="Q316" s="7" t="str">
        <f t="shared" si="48"/>
        <v>Consultar a Norma . na Seção  3**</v>
      </c>
      <c r="R316" s="21" t="s">
        <v>412</v>
      </c>
      <c r="S316" s="21" t="s">
        <v>415</v>
      </c>
      <c r="T316" s="10" t="str">
        <f t="shared" si="42"/>
        <v>key_316</v>
      </c>
    </row>
    <row r="317" spans="1:20" ht="7.8" customHeight="1" x14ac:dyDescent="0.3">
      <c r="A317" s="13">
        <v>317</v>
      </c>
      <c r="B317" s="9" t="s">
        <v>1434</v>
      </c>
      <c r="C317" s="9" t="s">
        <v>1229</v>
      </c>
      <c r="D317" s="9" t="s">
        <v>1478</v>
      </c>
      <c r="E317" s="9" t="s">
        <v>621</v>
      </c>
      <c r="F317" s="9" t="s">
        <v>1188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40"/>
        <v>Trata-se de: Elemento</v>
      </c>
      <c r="M317" s="7" t="str">
        <f t="shared" si="43"/>
        <v xml:space="preserve">Processual </v>
      </c>
      <c r="N317" s="7" t="str">
        <f t="shared" si="44"/>
        <v xml:space="preserve">Analógico </v>
      </c>
      <c r="O317" s="7" t="str">
        <f t="shared" si="45"/>
        <v xml:space="preserve">Encadernável </v>
      </c>
      <c r="P317" s="7" t="str">
        <f t="shared" si="41"/>
        <v>Trata-se de: Elemento Processual  Analógico  Encadernável  BEP. --- Consultar a Norma . na Seção  3**</v>
      </c>
      <c r="Q317" s="7" t="str">
        <f t="shared" si="48"/>
        <v>Consultar a Norma . na Seção  3**</v>
      </c>
      <c r="R317" s="21" t="s">
        <v>412</v>
      </c>
      <c r="S317" s="21" t="s">
        <v>415</v>
      </c>
      <c r="T317" s="10" t="str">
        <f t="shared" si="42"/>
        <v>key_317</v>
      </c>
    </row>
    <row r="318" spans="1:20" ht="7.8" customHeight="1" x14ac:dyDescent="0.3">
      <c r="A318" s="13">
        <v>318</v>
      </c>
      <c r="B318" s="9" t="s">
        <v>1434</v>
      </c>
      <c r="C318" s="9" t="s">
        <v>1229</v>
      </c>
      <c r="D318" s="9" t="s">
        <v>1478</v>
      </c>
      <c r="E318" s="9" t="s">
        <v>622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40"/>
        <v>Trata-se de: Elemento</v>
      </c>
      <c r="M318" s="7" t="str">
        <f t="shared" si="43"/>
        <v xml:space="preserve">Processual </v>
      </c>
      <c r="N318" s="7" t="str">
        <f t="shared" si="44"/>
        <v xml:space="preserve">Analógico </v>
      </c>
      <c r="O318" s="7" t="str">
        <f t="shared" si="45"/>
        <v xml:space="preserve">Fotográfico </v>
      </c>
      <c r="P318" s="7" t="str">
        <f t="shared" si="41"/>
        <v>Trata-se de: Elemento Processual  Analógico  Fotográfico  Foto Aerea. --- Consultar a Norma . na Seção  3**</v>
      </c>
      <c r="Q318" s="7" t="str">
        <f t="shared" si="48"/>
        <v>Consultar a Norma . na Seção  3**</v>
      </c>
      <c r="R318" s="21" t="s">
        <v>412</v>
      </c>
      <c r="S318" s="21" t="s">
        <v>415</v>
      </c>
      <c r="T318" s="10" t="str">
        <f t="shared" si="42"/>
        <v>key_318</v>
      </c>
    </row>
    <row r="319" spans="1:20" ht="7.8" customHeight="1" x14ac:dyDescent="0.3">
      <c r="A319" s="13">
        <v>319</v>
      </c>
      <c r="B319" s="9" t="s">
        <v>1434</v>
      </c>
      <c r="C319" s="9" t="s">
        <v>1229</v>
      </c>
      <c r="D319" s="9" t="s">
        <v>1478</v>
      </c>
      <c r="E319" s="9" t="s">
        <v>622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si="40"/>
        <v>Trata-se de: Elemento</v>
      </c>
      <c r="M319" s="7" t="str">
        <f t="shared" si="43"/>
        <v xml:space="preserve">Processual </v>
      </c>
      <c r="N319" s="7" t="str">
        <f t="shared" si="44"/>
        <v xml:space="preserve">Analógico </v>
      </c>
      <c r="O319" s="7" t="str">
        <f t="shared" si="45"/>
        <v xml:space="preserve">Fotográfico </v>
      </c>
      <c r="P319" s="7" t="str">
        <f t="shared" si="41"/>
        <v>Trata-se de: Elemento Processual  Analógico  Fotográfico  Foto Panorâmica. --- Consultar a Norma . na Seção  3**</v>
      </c>
      <c r="Q319" s="7" t="str">
        <f t="shared" si="48"/>
        <v>Consultar a Norma . na Seção  3**</v>
      </c>
      <c r="R319" s="21" t="s">
        <v>412</v>
      </c>
      <c r="S319" s="21" t="s">
        <v>415</v>
      </c>
      <c r="T319" s="10" t="str">
        <f t="shared" si="42"/>
        <v>key_319</v>
      </c>
    </row>
    <row r="320" spans="1:20" ht="7.8" customHeight="1" x14ac:dyDescent="0.3">
      <c r="A320" s="13">
        <v>320</v>
      </c>
      <c r="B320" s="9" t="s">
        <v>1434</v>
      </c>
      <c r="C320" s="9" t="s">
        <v>1229</v>
      </c>
      <c r="D320" s="9" t="s">
        <v>1478</v>
      </c>
      <c r="E320" s="9" t="s">
        <v>622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40"/>
        <v>Trata-se de: Elemento</v>
      </c>
      <c r="M320" s="7" t="str">
        <f t="shared" si="43"/>
        <v xml:space="preserve">Processual </v>
      </c>
      <c r="N320" s="7" t="str">
        <f t="shared" si="44"/>
        <v xml:space="preserve">Analógico </v>
      </c>
      <c r="O320" s="7" t="str">
        <f t="shared" si="45"/>
        <v xml:space="preserve">Fotográfico </v>
      </c>
      <c r="P320" s="7" t="str">
        <f t="shared" si="41"/>
        <v>Trata-se de: Elemento Processual  Analógico  Fotográfico  Ortofoto. --- Consultar a Norma . na Seção  3**</v>
      </c>
      <c r="Q320" s="7" t="str">
        <f t="shared" si="48"/>
        <v>Consultar a Norma . na Seção  3**</v>
      </c>
      <c r="R320" s="21" t="s">
        <v>412</v>
      </c>
      <c r="S320" s="21" t="s">
        <v>415</v>
      </c>
      <c r="T320" s="10" t="str">
        <f t="shared" si="42"/>
        <v>key_320</v>
      </c>
    </row>
    <row r="321" spans="1:20" ht="7.8" customHeight="1" x14ac:dyDescent="0.3">
      <c r="A321" s="13">
        <v>321</v>
      </c>
      <c r="B321" s="9" t="s">
        <v>1434</v>
      </c>
      <c r="C321" s="9" t="s">
        <v>1229</v>
      </c>
      <c r="D321" s="9" t="s">
        <v>1478</v>
      </c>
      <c r="E321" s="9" t="s">
        <v>622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 t="shared" si="40"/>
        <v>Trata-se de: Elemento</v>
      </c>
      <c r="M321" s="7" t="str">
        <f t="shared" si="43"/>
        <v xml:space="preserve">Processual </v>
      </c>
      <c r="N321" s="7" t="str">
        <f t="shared" si="44"/>
        <v xml:space="preserve">Analógico </v>
      </c>
      <c r="O321" s="7" t="str">
        <f t="shared" si="45"/>
        <v xml:space="preserve">Fotográfico </v>
      </c>
      <c r="P321" s="7" t="str">
        <f t="shared" si="41"/>
        <v>Trata-se de: Elemento Processual  Analógico  Fotográfico  Não Catalogada. --- Consultar a Norma . na Seção  3**</v>
      </c>
      <c r="Q321" s="7" t="str">
        <f t="shared" si="48"/>
        <v>Consultar a Norma . na Seção  3**</v>
      </c>
      <c r="R321" s="21" t="s">
        <v>412</v>
      </c>
      <c r="S321" s="21" t="s">
        <v>415</v>
      </c>
      <c r="T321" s="10" t="str">
        <f t="shared" si="42"/>
        <v>key_321</v>
      </c>
    </row>
    <row r="322" spans="1:20" ht="7.8" customHeight="1" x14ac:dyDescent="0.3">
      <c r="A322" s="13">
        <v>322</v>
      </c>
      <c r="B322" s="9" t="s">
        <v>1434</v>
      </c>
      <c r="C322" s="9" t="s">
        <v>1229</v>
      </c>
      <c r="D322" s="9" t="s">
        <v>1478</v>
      </c>
      <c r="E322" s="9" t="s">
        <v>623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 t="shared" ref="L322:L385" si="49">_xlfn.CONCAT("Trata-se de: ", SUBSTITUTE(B322,"1.",""))</f>
        <v>Trata-se de: Elemento</v>
      </c>
      <c r="M322" s="7" t="str">
        <f t="shared" si="43"/>
        <v xml:space="preserve">Processual </v>
      </c>
      <c r="N322" s="7" t="str">
        <f t="shared" si="44"/>
        <v xml:space="preserve">Analógico </v>
      </c>
      <c r="O322" s="7" t="str">
        <f t="shared" si="45"/>
        <v xml:space="preserve">Artístico </v>
      </c>
      <c r="P322" s="7" t="str">
        <f t="shared" ref="P322:P385" si="50">_xlfn.CONCAT(L322," ",M322," ",N322," ",O322," ", SUBSTITUTE(F322, ".", " "),". --- ",Q322)</f>
        <v>Trata-se de: Elemento Processual  Analógico  Artístico  Mural. --- Consultar a Norma . na Seção  3**</v>
      </c>
      <c r="Q322" s="7" t="str">
        <f t="shared" si="48"/>
        <v>Consultar a Norma . na Seção  3**</v>
      </c>
      <c r="R322" s="21" t="s">
        <v>412</v>
      </c>
      <c r="S322" s="21" t="s">
        <v>415</v>
      </c>
      <c r="T322" s="10" t="str">
        <f t="shared" ref="T322:T385" si="51">_xlfn.CONCAT("key_",A322)</f>
        <v>key_322</v>
      </c>
    </row>
    <row r="323" spans="1:20" ht="7.8" customHeight="1" x14ac:dyDescent="0.3">
      <c r="A323" s="13">
        <v>323</v>
      </c>
      <c r="B323" s="9" t="s">
        <v>1434</v>
      </c>
      <c r="C323" s="9" t="s">
        <v>1229</v>
      </c>
      <c r="D323" s="9" t="s">
        <v>1478</v>
      </c>
      <c r="E323" s="9" t="s">
        <v>623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 t="shared" si="49"/>
        <v>Trata-se de: Elemento</v>
      </c>
      <c r="M323" s="7" t="str">
        <f t="shared" ref="M323:M386" si="52">_xlfn.CONCAT("", SUBSTITUTE(C323,"."," ")," ")</f>
        <v xml:space="preserve">Processual </v>
      </c>
      <c r="N323" s="7" t="str">
        <f t="shared" ref="N323:N386" si="53">_xlfn.CONCAT(SUBSTITUTE(D323,"."," ")," ")</f>
        <v xml:space="preserve">Analógico </v>
      </c>
      <c r="O323" s="7" t="str">
        <f t="shared" ref="O323:O386" si="54">_xlfn.CONCAT(SUBSTITUTE(E323,"."," ")," ")</f>
        <v xml:space="preserve">Artístico </v>
      </c>
      <c r="P323" s="7" t="str">
        <f t="shared" si="50"/>
        <v>Trata-se de: Elemento Processual  Analógico  Artístico  Tela. --- Consultar a Norma . na Seção  3**</v>
      </c>
      <c r="Q323" s="7" t="str">
        <f t="shared" si="48"/>
        <v>Consultar a Norma . na Seção  3**</v>
      </c>
      <c r="R323" s="21" t="s">
        <v>412</v>
      </c>
      <c r="S323" s="21" t="s">
        <v>415</v>
      </c>
      <c r="T323" s="10" t="str">
        <f t="shared" si="51"/>
        <v>key_323</v>
      </c>
    </row>
    <row r="324" spans="1:20" ht="7.8" customHeight="1" x14ac:dyDescent="0.3">
      <c r="A324" s="13">
        <v>324</v>
      </c>
      <c r="B324" s="9" t="s">
        <v>1434</v>
      </c>
      <c r="C324" s="9" t="s">
        <v>1229</v>
      </c>
      <c r="D324" s="9" t="s">
        <v>1478</v>
      </c>
      <c r="E324" s="9" t="s">
        <v>623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49"/>
        <v>Trata-se de: Elemento</v>
      </c>
      <c r="M324" s="7" t="str">
        <f t="shared" si="52"/>
        <v xml:space="preserve">Processual </v>
      </c>
      <c r="N324" s="7" t="str">
        <f t="shared" si="53"/>
        <v xml:space="preserve">Analógico </v>
      </c>
      <c r="O324" s="7" t="str">
        <f t="shared" si="54"/>
        <v xml:space="preserve">Artístico </v>
      </c>
      <c r="P324" s="7" t="str">
        <f t="shared" si="50"/>
        <v>Trata-se de: Elemento Processual  Analógico  Artístico  Quadro. --- Consultar a Norma . na Seção  3**</v>
      </c>
      <c r="Q324" s="7" t="str">
        <f t="shared" si="48"/>
        <v>Consultar a Norma . na Seção  3**</v>
      </c>
      <c r="R324" s="21" t="s">
        <v>412</v>
      </c>
      <c r="S324" s="21" t="s">
        <v>415</v>
      </c>
      <c r="T324" s="10" t="str">
        <f t="shared" si="51"/>
        <v>key_324</v>
      </c>
    </row>
    <row r="325" spans="1:20" ht="7.8" customHeight="1" x14ac:dyDescent="0.3">
      <c r="A325" s="13">
        <v>325</v>
      </c>
      <c r="B325" s="9" t="s">
        <v>1434</v>
      </c>
      <c r="C325" s="9" t="s">
        <v>1229</v>
      </c>
      <c r="D325" s="9" t="s">
        <v>1478</v>
      </c>
      <c r="E325" s="9" t="s">
        <v>623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49"/>
        <v>Trata-se de: Elemento</v>
      </c>
      <c r="M325" s="7" t="str">
        <f t="shared" si="52"/>
        <v xml:space="preserve">Processual </v>
      </c>
      <c r="N325" s="7" t="str">
        <f t="shared" si="53"/>
        <v xml:space="preserve">Analógico </v>
      </c>
      <c r="O325" s="7" t="str">
        <f t="shared" si="54"/>
        <v xml:space="preserve">Artístico </v>
      </c>
      <c r="P325" s="7" t="str">
        <f t="shared" si="50"/>
        <v>Trata-se de: Elemento Processual  Analógico  Artístico  Escultura. --- Consultar a Norma . na Seção  3**</v>
      </c>
      <c r="Q325" s="7" t="str">
        <f t="shared" si="48"/>
        <v>Consultar a Norma . na Seção  3**</v>
      </c>
      <c r="R325" s="21" t="s">
        <v>412</v>
      </c>
      <c r="S325" s="21" t="s">
        <v>415</v>
      </c>
      <c r="T325" s="10" t="str">
        <f t="shared" si="51"/>
        <v>key_325</v>
      </c>
    </row>
    <row r="326" spans="1:20" ht="7.8" customHeight="1" x14ac:dyDescent="0.3">
      <c r="A326" s="13">
        <v>326</v>
      </c>
      <c r="B326" s="9" t="s">
        <v>1434</v>
      </c>
      <c r="C326" s="9" t="s">
        <v>1233</v>
      </c>
      <c r="D326" s="9" t="s">
        <v>1234</v>
      </c>
      <c r="E326" s="9" t="s">
        <v>624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49"/>
        <v>Trata-se de: Elemento</v>
      </c>
      <c r="M326" s="7" t="str">
        <f t="shared" si="52"/>
        <v xml:space="preserve">Parâmetro </v>
      </c>
      <c r="N326" s="7" t="str">
        <f t="shared" si="53"/>
        <v xml:space="preserve">De Documentação </v>
      </c>
      <c r="O326" s="7" t="str">
        <f t="shared" si="54"/>
        <v xml:space="preserve">No Carimbo </v>
      </c>
      <c r="P326" s="7" t="str">
        <f t="shared" si="50"/>
        <v>Trata-se de: Elemento Parâmetro  De Documentação  No Carimbo  Id Empresa. --- Consultar a Norma 6492-2021 na Seção  4.5.1</v>
      </c>
      <c r="Q326" s="7" t="str">
        <f t="shared" si="48"/>
        <v>Consultar a Norma 6492-2021 na Seção  4.5.1</v>
      </c>
      <c r="R326" s="21" t="s">
        <v>592</v>
      </c>
      <c r="S326" s="21" t="s">
        <v>276</v>
      </c>
      <c r="T326" s="10" t="str">
        <f t="shared" si="51"/>
        <v>key_326</v>
      </c>
    </row>
    <row r="327" spans="1:20" ht="7.8" customHeight="1" x14ac:dyDescent="0.3">
      <c r="A327" s="13">
        <v>327</v>
      </c>
      <c r="B327" s="9" t="s">
        <v>1434</v>
      </c>
      <c r="C327" s="9" t="s">
        <v>1233</v>
      </c>
      <c r="D327" s="9" t="s">
        <v>1234</v>
      </c>
      <c r="E327" s="9" t="s">
        <v>624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49"/>
        <v>Trata-se de: Elemento</v>
      </c>
      <c r="M327" s="7" t="str">
        <f t="shared" si="52"/>
        <v xml:space="preserve">Parâmetro </v>
      </c>
      <c r="N327" s="7" t="str">
        <f t="shared" si="53"/>
        <v xml:space="preserve">De Documentação </v>
      </c>
      <c r="O327" s="7" t="str">
        <f t="shared" si="54"/>
        <v xml:space="preserve">No Carimbo </v>
      </c>
      <c r="P327" s="7" t="str">
        <f t="shared" si="50"/>
        <v>Trata-se de: Elemento Parâmetro  De Documentação  No Carimbo  Id Cliente. --- Consultar a Norma 6492-2021 na Seção  4.5.1</v>
      </c>
      <c r="Q327" s="7" t="str">
        <f t="shared" si="48"/>
        <v>Consultar a Norma 6492-2021 na Seção  4.5.1</v>
      </c>
      <c r="R327" s="21" t="s">
        <v>592</v>
      </c>
      <c r="S327" s="21" t="s">
        <v>276</v>
      </c>
      <c r="T327" s="10" t="str">
        <f t="shared" si="51"/>
        <v>key_327</v>
      </c>
    </row>
    <row r="328" spans="1:20" ht="7.8" customHeight="1" x14ac:dyDescent="0.3">
      <c r="A328" s="13">
        <v>328</v>
      </c>
      <c r="B328" s="9" t="s">
        <v>1434</v>
      </c>
      <c r="C328" s="9" t="s">
        <v>1233</v>
      </c>
      <c r="D328" s="9" t="s">
        <v>1234</v>
      </c>
      <c r="E328" s="9" t="s">
        <v>624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 t="shared" si="49"/>
        <v>Trata-se de: Elemento</v>
      </c>
      <c r="M328" s="7" t="str">
        <f t="shared" si="52"/>
        <v xml:space="preserve">Parâmetro </v>
      </c>
      <c r="N328" s="7" t="str">
        <f t="shared" si="53"/>
        <v xml:space="preserve">De Documentação </v>
      </c>
      <c r="O328" s="7" t="str">
        <f t="shared" si="54"/>
        <v xml:space="preserve">No Carimbo </v>
      </c>
      <c r="P328" s="7" t="str">
        <f t="shared" si="50"/>
        <v>Trata-se de: Elemento Parâmetro  De Documentação  No Carimbo  Id Titulo desenho. --- Consultar a Norma 6492-2021 na Seção  4.5.1</v>
      </c>
      <c r="Q328" s="7" t="str">
        <f t="shared" si="48"/>
        <v>Consultar a Norma 6492-2021 na Seção  4.5.1</v>
      </c>
      <c r="R328" s="21" t="s">
        <v>592</v>
      </c>
      <c r="S328" s="21" t="s">
        <v>276</v>
      </c>
      <c r="T328" s="10" t="str">
        <f t="shared" si="51"/>
        <v>key_328</v>
      </c>
    </row>
    <row r="329" spans="1:20" ht="7.8" customHeight="1" x14ac:dyDescent="0.3">
      <c r="A329" s="13">
        <v>329</v>
      </c>
      <c r="B329" s="9" t="s">
        <v>1434</v>
      </c>
      <c r="C329" s="9" t="s">
        <v>1233</v>
      </c>
      <c r="D329" s="9" t="s">
        <v>1234</v>
      </c>
      <c r="E329" s="9" t="s">
        <v>624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 t="shared" si="49"/>
        <v>Trata-se de: Elemento</v>
      </c>
      <c r="M329" s="7" t="str">
        <f t="shared" si="52"/>
        <v xml:space="preserve">Parâmetro </v>
      </c>
      <c r="N329" s="7" t="str">
        <f t="shared" si="53"/>
        <v xml:space="preserve">De Documentação </v>
      </c>
      <c r="O329" s="7" t="str">
        <f t="shared" si="54"/>
        <v xml:space="preserve">No Carimbo </v>
      </c>
      <c r="P329" s="7" t="str">
        <f t="shared" si="50"/>
        <v>Trata-se de: Elemento Parâmetro  De Documentação  No Carimbo  Id Num projeto. --- Consultar a Norma 6492-2021 na Seção  4.5.1</v>
      </c>
      <c r="Q329" s="7" t="str">
        <f t="shared" ref="Q329:Q345" si="55">_xlfn.CONCAT("Consultar a Norma ",R329," na Seção ",S329)</f>
        <v>Consultar a Norma 6492-2021 na Seção  4.5.1</v>
      </c>
      <c r="R329" s="21" t="s">
        <v>592</v>
      </c>
      <c r="S329" s="21" t="s">
        <v>276</v>
      </c>
      <c r="T329" s="10" t="str">
        <f t="shared" si="51"/>
        <v>key_329</v>
      </c>
    </row>
    <row r="330" spans="1:20" ht="7.8" customHeight="1" x14ac:dyDescent="0.3">
      <c r="A330" s="13">
        <v>330</v>
      </c>
      <c r="B330" s="9" t="s">
        <v>1434</v>
      </c>
      <c r="C330" s="9" t="s">
        <v>1233</v>
      </c>
      <c r="D330" s="9" t="s">
        <v>1234</v>
      </c>
      <c r="E330" s="9" t="s">
        <v>624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 t="shared" si="49"/>
        <v>Trata-se de: Elemento</v>
      </c>
      <c r="M330" s="7" t="str">
        <f t="shared" si="52"/>
        <v xml:space="preserve">Parâmetro </v>
      </c>
      <c r="N330" s="7" t="str">
        <f t="shared" si="53"/>
        <v xml:space="preserve">De Documentação </v>
      </c>
      <c r="O330" s="7" t="str">
        <f t="shared" si="54"/>
        <v xml:space="preserve">No Carimbo </v>
      </c>
      <c r="P330" s="7" t="str">
        <f t="shared" si="50"/>
        <v>Trata-se de: Elemento Parâmetro  De Documentação  No Carimbo  Id Escala. --- Consultar a Norma 6492-2021 na Seção  4.5.1</v>
      </c>
      <c r="Q330" s="7" t="str">
        <f t="shared" si="55"/>
        <v>Consultar a Norma 6492-2021 na Seção  4.5.1</v>
      </c>
      <c r="R330" s="21" t="s">
        <v>592</v>
      </c>
      <c r="S330" s="21" t="s">
        <v>276</v>
      </c>
      <c r="T330" s="10" t="str">
        <f t="shared" si="51"/>
        <v>key_330</v>
      </c>
    </row>
    <row r="331" spans="1:20" ht="7.8" customHeight="1" x14ac:dyDescent="0.3">
      <c r="A331" s="13">
        <v>331</v>
      </c>
      <c r="B331" s="9" t="s">
        <v>1434</v>
      </c>
      <c r="C331" s="9" t="s">
        <v>1233</v>
      </c>
      <c r="D331" s="9" t="s">
        <v>1234</v>
      </c>
      <c r="E331" s="9" t="s">
        <v>624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 t="shared" si="49"/>
        <v>Trata-se de: Elemento</v>
      </c>
      <c r="M331" s="7" t="str">
        <f t="shared" si="52"/>
        <v xml:space="preserve">Parâmetro </v>
      </c>
      <c r="N331" s="7" t="str">
        <f t="shared" si="53"/>
        <v xml:space="preserve">De Documentação </v>
      </c>
      <c r="O331" s="7" t="str">
        <f t="shared" si="54"/>
        <v xml:space="preserve">No Carimbo </v>
      </c>
      <c r="P331" s="7" t="str">
        <f t="shared" si="50"/>
        <v>Trata-se de: Elemento Parâmetro  De Documentação  No Carimbo  Id Local. --- Consultar a Norma 6492-2021 na Seção  4.5.1</v>
      </c>
      <c r="Q331" s="7" t="str">
        <f t="shared" si="55"/>
        <v>Consultar a Norma 6492-2021 na Seção  4.5.1</v>
      </c>
      <c r="R331" s="21" t="s">
        <v>592</v>
      </c>
      <c r="S331" s="21" t="s">
        <v>276</v>
      </c>
      <c r="T331" s="10" t="str">
        <f t="shared" si="51"/>
        <v>key_331</v>
      </c>
    </row>
    <row r="332" spans="1:20" ht="7.8" customHeight="1" x14ac:dyDescent="0.3">
      <c r="A332" s="13">
        <v>332</v>
      </c>
      <c r="B332" s="9" t="s">
        <v>1434</v>
      </c>
      <c r="C332" s="9" t="s">
        <v>1233</v>
      </c>
      <c r="D332" s="9" t="s">
        <v>1234</v>
      </c>
      <c r="E332" s="9" t="s">
        <v>624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 t="shared" si="49"/>
        <v>Trata-se de: Elemento</v>
      </c>
      <c r="M332" s="7" t="str">
        <f t="shared" si="52"/>
        <v xml:space="preserve">Parâmetro </v>
      </c>
      <c r="N332" s="7" t="str">
        <f t="shared" si="53"/>
        <v xml:space="preserve">De Documentação </v>
      </c>
      <c r="O332" s="7" t="str">
        <f t="shared" si="54"/>
        <v xml:space="preserve">No Carimbo </v>
      </c>
      <c r="P332" s="7" t="str">
        <f t="shared" si="50"/>
        <v>Trata-se de: Elemento Parâmetro  De Documentação  No Carimbo  Id Data. --- Consultar a Norma 6492-2021 na Seção  4.5.1</v>
      </c>
      <c r="Q332" s="7" t="str">
        <f t="shared" si="55"/>
        <v>Consultar a Norma 6492-2021 na Seção  4.5.1</v>
      </c>
      <c r="R332" s="21" t="s">
        <v>592</v>
      </c>
      <c r="S332" s="21" t="s">
        <v>276</v>
      </c>
      <c r="T332" s="10" t="str">
        <f t="shared" si="51"/>
        <v>key_332</v>
      </c>
    </row>
    <row r="333" spans="1:20" ht="7.8" customHeight="1" x14ac:dyDescent="0.3">
      <c r="A333" s="13">
        <v>333</v>
      </c>
      <c r="B333" s="9" t="s">
        <v>1434</v>
      </c>
      <c r="C333" s="9" t="s">
        <v>1233</v>
      </c>
      <c r="D333" s="9" t="s">
        <v>1234</v>
      </c>
      <c r="E333" s="9" t="s">
        <v>624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 t="shared" si="49"/>
        <v>Trata-se de: Elemento</v>
      </c>
      <c r="M333" s="7" t="str">
        <f t="shared" si="52"/>
        <v xml:space="preserve">Parâmetro </v>
      </c>
      <c r="N333" s="7" t="str">
        <f t="shared" si="53"/>
        <v xml:space="preserve">De Documentação </v>
      </c>
      <c r="O333" s="7" t="str">
        <f t="shared" si="54"/>
        <v xml:space="preserve">No Carimbo </v>
      </c>
      <c r="P333" s="7" t="str">
        <f t="shared" si="50"/>
        <v>Trata-se de: Elemento Parâmetro  De Documentação  No Carimbo  Id Autor do Desenho. --- Consultar a Norma 6492-2021 na Seção  4.5.1</v>
      </c>
      <c r="Q333" s="7" t="str">
        <f t="shared" si="55"/>
        <v>Consultar a Norma 6492-2021 na Seção  4.5.1</v>
      </c>
      <c r="R333" s="21" t="s">
        <v>592</v>
      </c>
      <c r="S333" s="21" t="s">
        <v>276</v>
      </c>
      <c r="T333" s="10" t="str">
        <f t="shared" si="51"/>
        <v>key_333</v>
      </c>
    </row>
    <row r="334" spans="1:20" ht="7.8" customHeight="1" x14ac:dyDescent="0.3">
      <c r="A334" s="13">
        <v>334</v>
      </c>
      <c r="B334" s="9" t="s">
        <v>1434</v>
      </c>
      <c r="C334" s="9" t="s">
        <v>1233</v>
      </c>
      <c r="D334" s="9" t="s">
        <v>1234</v>
      </c>
      <c r="E334" s="9" t="s">
        <v>624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 t="shared" si="49"/>
        <v>Trata-se de: Elemento</v>
      </c>
      <c r="M334" s="7" t="str">
        <f t="shared" si="52"/>
        <v xml:space="preserve">Parâmetro </v>
      </c>
      <c r="N334" s="7" t="str">
        <f t="shared" si="53"/>
        <v xml:space="preserve">De Documentação </v>
      </c>
      <c r="O334" s="7" t="str">
        <f t="shared" si="54"/>
        <v xml:space="preserve">No Carimbo </v>
      </c>
      <c r="P334" s="7" t="str">
        <f t="shared" si="50"/>
        <v>Trata-se de: Elemento Parâmetro  De Documentação  No Carimbo  Id Autor do Projeto. --- Consultar a Norma 6492-2021 na Seção  4.5.1</v>
      </c>
      <c r="Q334" s="7" t="str">
        <f t="shared" si="55"/>
        <v>Consultar a Norma 6492-2021 na Seção  4.5.1</v>
      </c>
      <c r="R334" s="21" t="s">
        <v>592</v>
      </c>
      <c r="S334" s="21" t="s">
        <v>276</v>
      </c>
      <c r="T334" s="10" t="str">
        <f t="shared" si="51"/>
        <v>key_334</v>
      </c>
    </row>
    <row r="335" spans="1:20" ht="7.8" customHeight="1" x14ac:dyDescent="0.3">
      <c r="A335" s="13">
        <v>335</v>
      </c>
      <c r="B335" s="9" t="s">
        <v>1434</v>
      </c>
      <c r="C335" s="9" t="s">
        <v>1233</v>
      </c>
      <c r="D335" s="9" t="s">
        <v>1234</v>
      </c>
      <c r="E335" s="9" t="s">
        <v>624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 t="shared" si="49"/>
        <v>Trata-se de: Elemento</v>
      </c>
      <c r="M335" s="7" t="str">
        <f t="shared" si="52"/>
        <v xml:space="preserve">Parâmetro </v>
      </c>
      <c r="N335" s="7" t="str">
        <f t="shared" si="53"/>
        <v xml:space="preserve">De Documentação </v>
      </c>
      <c r="O335" s="7" t="str">
        <f t="shared" si="54"/>
        <v xml:space="preserve">No Carimbo </v>
      </c>
      <c r="P335" s="7" t="str">
        <f t="shared" si="50"/>
        <v>Trata-se de: Elemento Parâmetro  De Documentação  No Carimbo  Id Responsável Técnico. --- Consultar a Norma 6492-2021 na Seção  4.5.1</v>
      </c>
      <c r="Q335" s="7" t="str">
        <f t="shared" si="55"/>
        <v>Consultar a Norma 6492-2021 na Seção  4.5.1</v>
      </c>
      <c r="R335" s="21" t="s">
        <v>592</v>
      </c>
      <c r="S335" s="21" t="s">
        <v>276</v>
      </c>
      <c r="T335" s="10" t="str">
        <f t="shared" si="51"/>
        <v>key_335</v>
      </c>
    </row>
    <row r="336" spans="1:20" ht="7.8" customHeight="1" x14ac:dyDescent="0.3">
      <c r="A336" s="13">
        <v>336</v>
      </c>
      <c r="B336" s="9" t="s">
        <v>1434</v>
      </c>
      <c r="C336" s="9" t="s">
        <v>1233</v>
      </c>
      <c r="D336" s="9" t="s">
        <v>1234</v>
      </c>
      <c r="E336" s="9" t="s">
        <v>624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 t="shared" si="49"/>
        <v>Trata-se de: Elemento</v>
      </c>
      <c r="M336" s="7" t="str">
        <f t="shared" si="52"/>
        <v xml:space="preserve">Parâmetro </v>
      </c>
      <c r="N336" s="7" t="str">
        <f t="shared" si="53"/>
        <v xml:space="preserve">De Documentação </v>
      </c>
      <c r="O336" s="7" t="str">
        <f t="shared" si="54"/>
        <v xml:space="preserve">No Carimbo </v>
      </c>
      <c r="P336" s="7" t="str">
        <f t="shared" si="50"/>
        <v>Trata-se de: Elemento Parâmetro  De Documentação  No Carimbo  Id Número Revisão. --- Consultar a Norma 6492-2021 na Seção  4.5.1</v>
      </c>
      <c r="Q336" s="7" t="str">
        <f t="shared" si="55"/>
        <v>Consultar a Norma 6492-2021 na Seção  4.5.1</v>
      </c>
      <c r="R336" s="21" t="s">
        <v>592</v>
      </c>
      <c r="S336" s="21" t="s">
        <v>276</v>
      </c>
      <c r="T336" s="10" t="str">
        <f t="shared" si="51"/>
        <v>key_336</v>
      </c>
    </row>
    <row r="337" spans="1:20" ht="7.8" customHeight="1" x14ac:dyDescent="0.3">
      <c r="A337" s="13">
        <v>337</v>
      </c>
      <c r="B337" s="9" t="s">
        <v>1434</v>
      </c>
      <c r="C337" s="9" t="s">
        <v>1233</v>
      </c>
      <c r="D337" s="9" t="s">
        <v>1234</v>
      </c>
      <c r="E337" s="9" t="s">
        <v>624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 t="shared" si="49"/>
        <v>Trata-se de: Elemento</v>
      </c>
      <c r="M337" s="7" t="str">
        <f t="shared" si="52"/>
        <v xml:space="preserve">Parâmetro </v>
      </c>
      <c r="N337" s="7" t="str">
        <f t="shared" si="53"/>
        <v xml:space="preserve">De Documentação </v>
      </c>
      <c r="O337" s="7" t="str">
        <f t="shared" si="54"/>
        <v xml:space="preserve">No Carimbo </v>
      </c>
      <c r="P337" s="7" t="str">
        <f t="shared" si="50"/>
        <v>Trata-se de: Elemento Parâmetro  De Documentação  No Carimbo  Id Local Aprovação. --- Consultar a Norma 6492-2021 na Seção  4.5.1</v>
      </c>
      <c r="Q337" s="7" t="str">
        <f t="shared" si="55"/>
        <v>Consultar a Norma 6492-2021 na Seção  4.5.1</v>
      </c>
      <c r="R337" s="21" t="s">
        <v>592</v>
      </c>
      <c r="S337" s="21" t="s">
        <v>276</v>
      </c>
      <c r="T337" s="10" t="str">
        <f t="shared" si="51"/>
        <v>key_337</v>
      </c>
    </row>
    <row r="338" spans="1:20" ht="7.8" customHeight="1" x14ac:dyDescent="0.3">
      <c r="A338" s="13">
        <v>338</v>
      </c>
      <c r="B338" s="9" t="s">
        <v>1434</v>
      </c>
      <c r="C338" s="9" t="s">
        <v>1233</v>
      </c>
      <c r="D338" s="9" t="s">
        <v>1234</v>
      </c>
      <c r="E338" s="9" t="s">
        <v>625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 t="shared" si="49"/>
        <v>Trata-se de: Elemento</v>
      </c>
      <c r="M338" s="7" t="str">
        <f t="shared" si="52"/>
        <v xml:space="preserve">Parâmetro </v>
      </c>
      <c r="N338" s="7" t="str">
        <f t="shared" si="53"/>
        <v xml:space="preserve">De Documentação </v>
      </c>
      <c r="O338" s="7" t="str">
        <f t="shared" si="54"/>
        <v xml:space="preserve">Na Prancha </v>
      </c>
      <c r="P338" s="7" t="str">
        <f t="shared" si="50"/>
        <v>Trata-se de: Elemento Parâmetro  De Documentação  Na Prancha  Id Planta-Chave. --- Consultar a Norma 6492-2021 na Seção  4.5.2</v>
      </c>
      <c r="Q338" s="7" t="str">
        <f t="shared" si="55"/>
        <v>Consultar a Norma 6492-2021 na Seção  4.5.2</v>
      </c>
      <c r="R338" s="21" t="s">
        <v>592</v>
      </c>
      <c r="S338" s="21" t="s">
        <v>277</v>
      </c>
      <c r="T338" s="10" t="str">
        <f t="shared" si="51"/>
        <v>key_338</v>
      </c>
    </row>
    <row r="339" spans="1:20" ht="7.8" customHeight="1" x14ac:dyDescent="0.3">
      <c r="A339" s="13">
        <v>339</v>
      </c>
      <c r="B339" s="9" t="s">
        <v>1434</v>
      </c>
      <c r="C339" s="9" t="s">
        <v>1233</v>
      </c>
      <c r="D339" s="9" t="s">
        <v>1234</v>
      </c>
      <c r="E339" s="9" t="s">
        <v>625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49"/>
        <v>Trata-se de: Elemento</v>
      </c>
      <c r="M339" s="7" t="str">
        <f t="shared" si="52"/>
        <v xml:space="preserve">Parâmetro </v>
      </c>
      <c r="N339" s="7" t="str">
        <f t="shared" si="53"/>
        <v xml:space="preserve">De Documentação </v>
      </c>
      <c r="O339" s="7" t="str">
        <f t="shared" si="54"/>
        <v xml:space="preserve">Na Prancha </v>
      </c>
      <c r="P339" s="7" t="str">
        <f t="shared" si="50"/>
        <v>Trata-se de: Elemento Parâmetro  De Documentação  Na Prancha  Id Escala Gráfica. --- Consultar a Norma 6492-2021 na Seção  4.5.2</v>
      </c>
      <c r="Q339" s="7" t="str">
        <f t="shared" si="55"/>
        <v>Consultar a Norma 6492-2021 na Seção  4.5.2</v>
      </c>
      <c r="R339" s="21" t="s">
        <v>592</v>
      </c>
      <c r="S339" s="21" t="s">
        <v>277</v>
      </c>
      <c r="T339" s="10" t="str">
        <f t="shared" si="51"/>
        <v>key_339</v>
      </c>
    </row>
    <row r="340" spans="1:20" ht="7.8" customHeight="1" x14ac:dyDescent="0.3">
      <c r="A340" s="13">
        <v>340</v>
      </c>
      <c r="B340" s="9" t="s">
        <v>1434</v>
      </c>
      <c r="C340" s="9" t="s">
        <v>1233</v>
      </c>
      <c r="D340" s="9" t="s">
        <v>1234</v>
      </c>
      <c r="E340" s="9" t="s">
        <v>625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49"/>
        <v>Trata-se de: Elemento</v>
      </c>
      <c r="M340" s="7" t="str">
        <f t="shared" si="52"/>
        <v xml:space="preserve">Parâmetro </v>
      </c>
      <c r="N340" s="7" t="str">
        <f t="shared" si="53"/>
        <v xml:space="preserve">De Documentação </v>
      </c>
      <c r="O340" s="7" t="str">
        <f t="shared" si="54"/>
        <v xml:space="preserve">Na Prancha </v>
      </c>
      <c r="P340" s="7" t="str">
        <f t="shared" si="50"/>
        <v>Trata-se de: Elemento Parâmetro  De Documentação  Na Prancha  Id Numeração. --- Consultar a Norma 6492-2021 na Seção  4.5.2</v>
      </c>
      <c r="Q340" s="7" t="str">
        <f t="shared" si="55"/>
        <v>Consultar a Norma 6492-2021 na Seção  4.5.2</v>
      </c>
      <c r="R340" s="21" t="s">
        <v>592</v>
      </c>
      <c r="S340" s="21" t="s">
        <v>277</v>
      </c>
      <c r="T340" s="10" t="str">
        <f t="shared" si="51"/>
        <v>key_340</v>
      </c>
    </row>
    <row r="341" spans="1:20" ht="7.8" customHeight="1" x14ac:dyDescent="0.3">
      <c r="A341" s="13">
        <v>341</v>
      </c>
      <c r="B341" s="9" t="s">
        <v>1434</v>
      </c>
      <c r="C341" s="9" t="s">
        <v>1233</v>
      </c>
      <c r="D341" s="9" t="s">
        <v>1234</v>
      </c>
      <c r="E341" s="9" t="s">
        <v>625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49"/>
        <v>Trata-se de: Elemento</v>
      </c>
      <c r="M341" s="7" t="str">
        <f t="shared" si="52"/>
        <v xml:space="preserve">Parâmetro </v>
      </c>
      <c r="N341" s="7" t="str">
        <f t="shared" si="53"/>
        <v xml:space="preserve">De Documentação </v>
      </c>
      <c r="O341" s="7" t="str">
        <f t="shared" si="54"/>
        <v xml:space="preserve">Na Prancha </v>
      </c>
      <c r="P341" s="7" t="str">
        <f t="shared" si="50"/>
        <v>Trata-se de: Elemento Parâmetro  De Documentação  Na Prancha  Id Descrição revisão. --- Consultar a Norma 6492-2021 na Seção  4.5.2</v>
      </c>
      <c r="Q341" s="7" t="str">
        <f t="shared" si="55"/>
        <v>Consultar a Norma 6492-2021 na Seção  4.5.2</v>
      </c>
      <c r="R341" s="21" t="s">
        <v>592</v>
      </c>
      <c r="S341" s="21" t="s">
        <v>277</v>
      </c>
      <c r="T341" s="10" t="str">
        <f t="shared" si="51"/>
        <v>key_341</v>
      </c>
    </row>
    <row r="342" spans="1:20" ht="7.8" customHeight="1" x14ac:dyDescent="0.3">
      <c r="A342" s="13">
        <v>342</v>
      </c>
      <c r="B342" s="9" t="s">
        <v>1434</v>
      </c>
      <c r="C342" s="9" t="s">
        <v>1233</v>
      </c>
      <c r="D342" s="9" t="s">
        <v>1234</v>
      </c>
      <c r="E342" s="9" t="s">
        <v>625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49"/>
        <v>Trata-se de: Elemento</v>
      </c>
      <c r="M342" s="7" t="str">
        <f t="shared" si="52"/>
        <v xml:space="preserve">Parâmetro </v>
      </c>
      <c r="N342" s="7" t="str">
        <f t="shared" si="53"/>
        <v xml:space="preserve">De Documentação </v>
      </c>
      <c r="O342" s="7" t="str">
        <f t="shared" si="54"/>
        <v xml:space="preserve">Na Prancha </v>
      </c>
      <c r="P342" s="7" t="str">
        <f t="shared" si="50"/>
        <v>Trata-se de: Elemento Parâmetro  De Documentação  Na Prancha  Id Convenção gráfica. --- Consultar a Norma 6492-2021 na Seção  4.5.2</v>
      </c>
      <c r="Q342" s="7" t="str">
        <f t="shared" si="55"/>
        <v>Consultar a Norma 6492-2021 na Seção  4.5.2</v>
      </c>
      <c r="R342" s="21" t="s">
        <v>592</v>
      </c>
      <c r="S342" s="21" t="s">
        <v>277</v>
      </c>
      <c r="T342" s="10" t="str">
        <f t="shared" si="51"/>
        <v>key_342</v>
      </c>
    </row>
    <row r="343" spans="1:20" ht="7.8" customHeight="1" x14ac:dyDescent="0.3">
      <c r="A343" s="13">
        <v>343</v>
      </c>
      <c r="B343" s="9" t="s">
        <v>1434</v>
      </c>
      <c r="C343" s="9" t="s">
        <v>1233</v>
      </c>
      <c r="D343" s="9" t="s">
        <v>1234</v>
      </c>
      <c r="E343" s="9" t="s">
        <v>625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49"/>
        <v>Trata-se de: Elemento</v>
      </c>
      <c r="M343" s="7" t="str">
        <f t="shared" si="52"/>
        <v xml:space="preserve">Parâmetro </v>
      </c>
      <c r="N343" s="7" t="str">
        <f t="shared" si="53"/>
        <v xml:space="preserve">De Documentação </v>
      </c>
      <c r="O343" s="7" t="str">
        <f t="shared" si="54"/>
        <v xml:space="preserve">Na Prancha </v>
      </c>
      <c r="P343" s="7" t="str">
        <f t="shared" si="50"/>
        <v>Trata-se de: Elemento Parâmetro  De Documentação  Na Prancha  Id Notas Gerais. --- Consultar a Norma 6492-2021 na Seção  4.5.2</v>
      </c>
      <c r="Q343" s="7" t="str">
        <f t="shared" si="55"/>
        <v>Consultar a Norma 6492-2021 na Seção  4.5.2</v>
      </c>
      <c r="R343" s="21" t="s">
        <v>592</v>
      </c>
      <c r="S343" s="21" t="s">
        <v>277</v>
      </c>
      <c r="T343" s="10" t="str">
        <f t="shared" si="51"/>
        <v>key_343</v>
      </c>
    </row>
    <row r="344" spans="1:20" ht="7.8" customHeight="1" x14ac:dyDescent="0.3">
      <c r="A344" s="13">
        <v>344</v>
      </c>
      <c r="B344" s="9" t="s">
        <v>1434</v>
      </c>
      <c r="C344" s="9" t="s">
        <v>1233</v>
      </c>
      <c r="D344" s="9" t="s">
        <v>1234</v>
      </c>
      <c r="E344" s="9" t="s">
        <v>625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49"/>
        <v>Trata-se de: Elemento</v>
      </c>
      <c r="M344" s="7" t="str">
        <f t="shared" si="52"/>
        <v xml:space="preserve">Parâmetro </v>
      </c>
      <c r="N344" s="7" t="str">
        <f t="shared" si="53"/>
        <v xml:space="preserve">De Documentação </v>
      </c>
      <c r="O344" s="7" t="str">
        <f t="shared" si="54"/>
        <v xml:space="preserve">Na Prancha </v>
      </c>
      <c r="P344" s="7" t="str">
        <f t="shared" si="50"/>
        <v>Trata-se de: Elemento Parâmetro  De Documentação  Na Prancha  Id Desenho referência. --- Consultar a Norma 6492-2021 na Seção  4.5.2</v>
      </c>
      <c r="Q344" s="7" t="str">
        <f t="shared" si="55"/>
        <v>Consultar a Norma 6492-2021 na Seção  4.5.2</v>
      </c>
      <c r="R344" s="21" t="s">
        <v>592</v>
      </c>
      <c r="S344" s="21" t="s">
        <v>277</v>
      </c>
      <c r="T344" s="10" t="str">
        <f t="shared" si="51"/>
        <v>key_344</v>
      </c>
    </row>
    <row r="345" spans="1:20" ht="7.8" customHeight="1" x14ac:dyDescent="0.3">
      <c r="A345" s="13">
        <v>345</v>
      </c>
      <c r="B345" s="9" t="s">
        <v>1434</v>
      </c>
      <c r="C345" s="9" t="s">
        <v>1233</v>
      </c>
      <c r="D345" s="9" t="s">
        <v>1234</v>
      </c>
      <c r="E345" s="9" t="s">
        <v>625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49"/>
        <v>Trata-se de: Elemento</v>
      </c>
      <c r="M345" s="7" t="str">
        <f t="shared" si="52"/>
        <v xml:space="preserve">Parâmetro </v>
      </c>
      <c r="N345" s="7" t="str">
        <f t="shared" si="53"/>
        <v xml:space="preserve">De Documentação </v>
      </c>
      <c r="O345" s="7" t="str">
        <f t="shared" si="54"/>
        <v xml:space="preserve">Na Prancha </v>
      </c>
      <c r="P345" s="7" t="str">
        <f t="shared" si="50"/>
        <v>Trata-se de: Elemento Parâmetro  De Documentação  Na Prancha  Id Legenda. --- Consultar a Norma 6492-2021 na Seção  4.5.2</v>
      </c>
      <c r="Q345" s="7" t="str">
        <f t="shared" si="55"/>
        <v>Consultar a Norma 6492-2021 na Seção  4.5.2</v>
      </c>
      <c r="R345" s="21" t="s">
        <v>592</v>
      </c>
      <c r="S345" s="21" t="s">
        <v>277</v>
      </c>
      <c r="T345" s="10" t="str">
        <f t="shared" si="51"/>
        <v>key_345</v>
      </c>
    </row>
    <row r="346" spans="1:20" ht="7.8" customHeight="1" x14ac:dyDescent="0.3">
      <c r="A346" s="13">
        <v>346</v>
      </c>
      <c r="B346" s="9" t="s">
        <v>1434</v>
      </c>
      <c r="C346" s="9" t="s">
        <v>949</v>
      </c>
      <c r="D346" s="9" t="s">
        <v>1012</v>
      </c>
      <c r="E346" s="25" t="s">
        <v>1132</v>
      </c>
      <c r="F346" s="46" t="s">
        <v>1135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 t="shared" ref="K346:K358" si="56">_xlfn.CONCAT("tem.código only ",F346)</f>
        <v>tem.código only 0M.Materiais</v>
      </c>
      <c r="L346" s="7" t="str">
        <f t="shared" si="49"/>
        <v>Trata-se de: Elemento</v>
      </c>
      <c r="M346" s="7" t="str">
        <f t="shared" si="52"/>
        <v xml:space="preserve">Classificador </v>
      </c>
      <c r="N346" s="7" t="str">
        <f t="shared" si="53"/>
        <v xml:space="preserve">Da ABNT </v>
      </c>
      <c r="O346" s="7" t="str">
        <f t="shared" si="54"/>
        <v xml:space="preserve">Objetos </v>
      </c>
      <c r="P346" s="7" t="str">
        <f t="shared" si="50"/>
        <v>Trata-se de: Elemento Classificador  Da ABNT  Objetos  0M Materiais. --- Consultar Sistema de Classificação Construção na Norma 15965-2:2012 na Seção 0M</v>
      </c>
      <c r="Q346" s="7" t="str">
        <f t="shared" ref="Q346:Q358" si="57">_xlfn.CONCAT("Consultar Sistema de Classificação Construção na Norma ",R346," na Seção ",S346)</f>
        <v>Consultar Sistema de Classificação Construção na Norma 15965-2:2012 na Seção 0M</v>
      </c>
      <c r="R346" s="21" t="s">
        <v>992</v>
      </c>
      <c r="S346" s="21" t="s">
        <v>644</v>
      </c>
      <c r="T346" s="10" t="str">
        <f t="shared" si="51"/>
        <v>key_346</v>
      </c>
    </row>
    <row r="347" spans="1:20" ht="7.8" customHeight="1" x14ac:dyDescent="0.3">
      <c r="A347" s="13">
        <v>347</v>
      </c>
      <c r="B347" s="9" t="s">
        <v>1434</v>
      </c>
      <c r="C347" s="9" t="s">
        <v>949</v>
      </c>
      <c r="D347" s="9" t="s">
        <v>1012</v>
      </c>
      <c r="E347" s="25" t="s">
        <v>1132</v>
      </c>
      <c r="F347" s="46" t="s">
        <v>1136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 t="shared" si="56"/>
        <v>tem.código only 0P.Propriedades</v>
      </c>
      <c r="L347" s="7" t="str">
        <f t="shared" si="49"/>
        <v>Trata-se de: Elemento</v>
      </c>
      <c r="M347" s="7" t="str">
        <f t="shared" si="52"/>
        <v xml:space="preserve">Classificador </v>
      </c>
      <c r="N347" s="7" t="str">
        <f t="shared" si="53"/>
        <v xml:space="preserve">Da ABNT </v>
      </c>
      <c r="O347" s="7" t="str">
        <f t="shared" si="54"/>
        <v xml:space="preserve">Objetos </v>
      </c>
      <c r="P347" s="7" t="str">
        <f t="shared" si="50"/>
        <v>Trata-se de: Elemento Classificador  Da ABNT  Objetos  0P Propriedades. --- Consultar Sistema de Classificação Construção na Norma 15965-2:2012 na Seção 0P</v>
      </c>
      <c r="Q347" s="7" t="str">
        <f t="shared" si="57"/>
        <v>Consultar Sistema de Classificação Construção na Norma 15965-2:2012 na Seção 0P</v>
      </c>
      <c r="R347" s="57" t="s">
        <v>992</v>
      </c>
      <c r="S347" s="21" t="s">
        <v>645</v>
      </c>
      <c r="T347" s="10" t="str">
        <f t="shared" si="51"/>
        <v>key_347</v>
      </c>
    </row>
    <row r="348" spans="1:20" ht="7.8" customHeight="1" x14ac:dyDescent="0.3">
      <c r="A348" s="13">
        <v>348</v>
      </c>
      <c r="B348" s="9" t="s">
        <v>1434</v>
      </c>
      <c r="C348" s="9" t="s">
        <v>949</v>
      </c>
      <c r="D348" s="9" t="s">
        <v>1012</v>
      </c>
      <c r="E348" s="25" t="s">
        <v>1133</v>
      </c>
      <c r="F348" s="47" t="s">
        <v>1137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 t="shared" si="56"/>
        <v>tem.código only 1F.Fases</v>
      </c>
      <c r="L348" s="7" t="str">
        <f t="shared" si="49"/>
        <v>Trata-se de: Elemento</v>
      </c>
      <c r="M348" s="7" t="str">
        <f t="shared" si="52"/>
        <v xml:space="preserve">Classificador </v>
      </c>
      <c r="N348" s="7" t="str">
        <f t="shared" si="53"/>
        <v xml:space="preserve">Da ABNT </v>
      </c>
      <c r="O348" s="7" t="str">
        <f t="shared" si="54"/>
        <v xml:space="preserve">Processos </v>
      </c>
      <c r="P348" s="7" t="str">
        <f t="shared" si="50"/>
        <v>Trata-se de: Elemento Classificador  Da ABNT  Processos  1F Fases. --- Consultar Sistema de Classificação Construção na Norma 15965-3:2014 na Seção 1F</v>
      </c>
      <c r="Q348" s="7" t="str">
        <f t="shared" si="57"/>
        <v>Consultar Sistema de Classificação Construção na Norma 15965-3:2014 na Seção 1F</v>
      </c>
      <c r="R348" s="58" t="s">
        <v>993</v>
      </c>
      <c r="S348" s="21" t="s">
        <v>646</v>
      </c>
      <c r="T348" s="10" t="str">
        <f t="shared" si="51"/>
        <v>key_348</v>
      </c>
    </row>
    <row r="349" spans="1:20" ht="7.8" customHeight="1" x14ac:dyDescent="0.3">
      <c r="A349" s="13">
        <v>349</v>
      </c>
      <c r="B349" s="9" t="s">
        <v>1434</v>
      </c>
      <c r="C349" s="9" t="s">
        <v>949</v>
      </c>
      <c r="D349" s="9" t="s">
        <v>1012</v>
      </c>
      <c r="E349" s="25" t="s">
        <v>1133</v>
      </c>
      <c r="F349" s="47" t="s">
        <v>1138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 t="shared" si="56"/>
        <v>tem.código only 1S.Serviços</v>
      </c>
      <c r="L349" s="7" t="str">
        <f t="shared" si="49"/>
        <v>Trata-se de: Elemento</v>
      </c>
      <c r="M349" s="7" t="str">
        <f t="shared" si="52"/>
        <v xml:space="preserve">Classificador </v>
      </c>
      <c r="N349" s="7" t="str">
        <f t="shared" si="53"/>
        <v xml:space="preserve">Da ABNT </v>
      </c>
      <c r="O349" s="7" t="str">
        <f t="shared" si="54"/>
        <v xml:space="preserve">Processos </v>
      </c>
      <c r="P349" s="7" t="str">
        <f t="shared" si="50"/>
        <v>Trata-se de: Elemento Classificador  Da ABNT  Processos  1S Serviços. --- Consultar Sistema de Classificação Construção na Norma 15965-3:2014 na Seção 1S</v>
      </c>
      <c r="Q349" s="7" t="str">
        <f t="shared" si="57"/>
        <v>Consultar Sistema de Classificação Construção na Norma 15965-3:2014 na Seção 1S</v>
      </c>
      <c r="R349" s="58" t="s">
        <v>993</v>
      </c>
      <c r="S349" s="21" t="s">
        <v>647</v>
      </c>
      <c r="T349" s="10" t="str">
        <f t="shared" si="51"/>
        <v>key_349</v>
      </c>
    </row>
    <row r="350" spans="1:20" ht="7.8" customHeight="1" x14ac:dyDescent="0.3">
      <c r="A350" s="13">
        <v>350</v>
      </c>
      <c r="B350" s="9" t="s">
        <v>1434</v>
      </c>
      <c r="C350" s="9" t="s">
        <v>949</v>
      </c>
      <c r="D350" s="9" t="s">
        <v>1012</v>
      </c>
      <c r="E350" s="25" t="s">
        <v>1133</v>
      </c>
      <c r="F350" s="47" t="s">
        <v>1139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 t="shared" si="56"/>
        <v>tem.código only 1D.Disciplinas</v>
      </c>
      <c r="L350" s="7" t="str">
        <f t="shared" si="49"/>
        <v>Trata-se de: Elemento</v>
      </c>
      <c r="M350" s="7" t="str">
        <f t="shared" si="52"/>
        <v xml:space="preserve">Classificador </v>
      </c>
      <c r="N350" s="7" t="str">
        <f t="shared" si="53"/>
        <v xml:space="preserve">Da ABNT </v>
      </c>
      <c r="O350" s="7" t="str">
        <f t="shared" si="54"/>
        <v xml:space="preserve">Processos </v>
      </c>
      <c r="P350" s="7" t="str">
        <f t="shared" si="50"/>
        <v>Trata-se de: Elemento Classificador  Da ABNT  Processos  1D Disciplinas. --- Consultar Sistema de Classificação Construção na Norma 15965-3:2014 na Seção 1D</v>
      </c>
      <c r="Q350" s="7" t="str">
        <f t="shared" si="57"/>
        <v>Consultar Sistema de Classificação Construção na Norma 15965-3:2014 na Seção 1D</v>
      </c>
      <c r="R350" s="58" t="s">
        <v>993</v>
      </c>
      <c r="S350" s="21" t="s">
        <v>648</v>
      </c>
      <c r="T350" s="10" t="str">
        <f t="shared" si="51"/>
        <v>key_350</v>
      </c>
    </row>
    <row r="351" spans="1:20" ht="7.8" customHeight="1" x14ac:dyDescent="0.3">
      <c r="A351" s="13">
        <v>351</v>
      </c>
      <c r="B351" s="9" t="s">
        <v>1434</v>
      </c>
      <c r="C351" s="9" t="s">
        <v>949</v>
      </c>
      <c r="D351" s="9" t="s">
        <v>1012</v>
      </c>
      <c r="E351" s="25" t="s">
        <v>303</v>
      </c>
      <c r="F351" s="48" t="s">
        <v>1134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 t="shared" si="56"/>
        <v>tem.código only 2N.Humanos</v>
      </c>
      <c r="L351" s="7" t="str">
        <f t="shared" si="49"/>
        <v>Trata-se de: Elemento</v>
      </c>
      <c r="M351" s="7" t="str">
        <f t="shared" si="52"/>
        <v xml:space="preserve">Classificador </v>
      </c>
      <c r="N351" s="7" t="str">
        <f t="shared" si="53"/>
        <v xml:space="preserve">Da ABNT </v>
      </c>
      <c r="O351" s="7" t="str">
        <f t="shared" si="54"/>
        <v xml:space="preserve">Recursos </v>
      </c>
      <c r="P351" s="7" t="str">
        <f t="shared" si="50"/>
        <v>Trata-se de: Elemento Classificador  Da ABNT  Recursos  2N Humanos. --- Consultar Sistema de Classificação Construção na Norma 15965-4:2021 na Seção 2N</v>
      </c>
      <c r="Q351" s="7" t="str">
        <f t="shared" si="57"/>
        <v>Consultar Sistema de Classificação Construção na Norma 15965-4:2021 na Seção 2N</v>
      </c>
      <c r="R351" s="59" t="s">
        <v>994</v>
      </c>
      <c r="S351" s="21" t="s">
        <v>649</v>
      </c>
      <c r="T351" s="10" t="str">
        <f t="shared" si="51"/>
        <v>key_351</v>
      </c>
    </row>
    <row r="352" spans="1:20" ht="7.8" customHeight="1" x14ac:dyDescent="0.3">
      <c r="A352" s="13">
        <v>352</v>
      </c>
      <c r="B352" s="9" t="s">
        <v>1434</v>
      </c>
      <c r="C352" s="9" t="s">
        <v>949</v>
      </c>
      <c r="D352" s="9" t="s">
        <v>1012</v>
      </c>
      <c r="E352" s="25" t="s">
        <v>303</v>
      </c>
      <c r="F352" s="48" t="s">
        <v>1140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 t="shared" si="56"/>
        <v>tem.código only 2Q.Equipamentos</v>
      </c>
      <c r="L352" s="7" t="str">
        <f t="shared" si="49"/>
        <v>Trata-se de: Elemento</v>
      </c>
      <c r="M352" s="7" t="str">
        <f t="shared" si="52"/>
        <v xml:space="preserve">Classificador </v>
      </c>
      <c r="N352" s="7" t="str">
        <f t="shared" si="53"/>
        <v xml:space="preserve">Da ABNT </v>
      </c>
      <c r="O352" s="7" t="str">
        <f t="shared" si="54"/>
        <v xml:space="preserve">Recursos </v>
      </c>
      <c r="P352" s="7" t="str">
        <f t="shared" si="50"/>
        <v>Trata-se de: Elemento Classificador  Da ABNT  Recursos  2Q Equipamentos. --- Consultar Sistema de Classificação Construção na Norma 15965-4:2021 na Seção 2Q</v>
      </c>
      <c r="Q352" s="7" t="str">
        <f t="shared" si="57"/>
        <v>Consultar Sistema de Classificação Construção na Norma 15965-4:2021 na Seção 2Q</v>
      </c>
      <c r="R352" s="59" t="s">
        <v>994</v>
      </c>
      <c r="S352" s="21" t="s">
        <v>650</v>
      </c>
      <c r="T352" s="10" t="str">
        <f t="shared" si="51"/>
        <v>key_352</v>
      </c>
    </row>
    <row r="353" spans="1:20" ht="7.8" customHeight="1" x14ac:dyDescent="0.3">
      <c r="A353" s="13">
        <v>353</v>
      </c>
      <c r="B353" s="9" t="s">
        <v>1434</v>
      </c>
      <c r="C353" s="9" t="s">
        <v>949</v>
      </c>
      <c r="D353" s="9" t="s">
        <v>1012</v>
      </c>
      <c r="E353" s="25" t="s">
        <v>303</v>
      </c>
      <c r="F353" s="48" t="s">
        <v>1141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 t="shared" si="56"/>
        <v xml:space="preserve">tem.código only 2C.Materiais </v>
      </c>
      <c r="L353" s="7" t="str">
        <f t="shared" si="49"/>
        <v>Trata-se de: Elemento</v>
      </c>
      <c r="M353" s="7" t="str">
        <f t="shared" si="52"/>
        <v xml:space="preserve">Classificador </v>
      </c>
      <c r="N353" s="7" t="str">
        <f t="shared" si="53"/>
        <v xml:space="preserve">Da ABNT </v>
      </c>
      <c r="O353" s="7" t="str">
        <f t="shared" si="54"/>
        <v xml:space="preserve">Recursos </v>
      </c>
      <c r="P353" s="7" t="str">
        <f t="shared" si="50"/>
        <v>Trata-se de: Elemento Classificador  Da ABNT  Recursos  2C Materiais . --- Consultar Sistema de Classificação Construção na Norma 15965-4:2021 na Seção 2C</v>
      </c>
      <c r="Q353" s="7" t="str">
        <f t="shared" si="57"/>
        <v>Consultar Sistema de Classificação Construção na Norma 15965-4:2021 na Seção 2C</v>
      </c>
      <c r="R353" s="59" t="s">
        <v>994</v>
      </c>
      <c r="S353" s="21" t="s">
        <v>651</v>
      </c>
      <c r="T353" s="10" t="str">
        <f t="shared" si="51"/>
        <v>key_353</v>
      </c>
    </row>
    <row r="354" spans="1:20" ht="7.8" customHeight="1" x14ac:dyDescent="0.3">
      <c r="A354" s="13">
        <v>354</v>
      </c>
      <c r="B354" s="9" t="s">
        <v>1434</v>
      </c>
      <c r="C354" s="9" t="s">
        <v>949</v>
      </c>
      <c r="D354" s="9" t="s">
        <v>1012</v>
      </c>
      <c r="E354" s="25" t="s">
        <v>304</v>
      </c>
      <c r="F354" s="49" t="s">
        <v>1142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 t="shared" si="56"/>
        <v>tem.código only 3E.Da.Construção</v>
      </c>
      <c r="L354" s="7" t="str">
        <f t="shared" si="49"/>
        <v>Trata-se de: Elemento</v>
      </c>
      <c r="M354" s="7" t="str">
        <f t="shared" si="52"/>
        <v xml:space="preserve">Classificador </v>
      </c>
      <c r="N354" s="7" t="str">
        <f t="shared" si="53"/>
        <v xml:space="preserve">Da ABNT </v>
      </c>
      <c r="O354" s="7" t="str">
        <f t="shared" si="54"/>
        <v xml:space="preserve">Elementos </v>
      </c>
      <c r="P354" s="7" t="str">
        <f t="shared" si="50"/>
        <v>Trata-se de: Elemento Classificador  Da ABNT  Elementos  3E Da Construção. --- Consultar Sistema de Classificação Construção na Norma 15965-5:2022 na Seção 3E</v>
      </c>
      <c r="Q354" s="7" t="str">
        <f t="shared" si="57"/>
        <v>Consultar Sistema de Classificação Construção na Norma 15965-5:2022 na Seção 3E</v>
      </c>
      <c r="R354" s="60" t="s">
        <v>995</v>
      </c>
      <c r="S354" s="21" t="s">
        <v>652</v>
      </c>
      <c r="T354" s="10" t="str">
        <f t="shared" si="51"/>
        <v>key_354</v>
      </c>
    </row>
    <row r="355" spans="1:20" ht="7.8" customHeight="1" x14ac:dyDescent="0.3">
      <c r="A355" s="13">
        <v>355</v>
      </c>
      <c r="B355" s="9" t="s">
        <v>1434</v>
      </c>
      <c r="C355" s="9" t="s">
        <v>949</v>
      </c>
      <c r="D355" s="9" t="s">
        <v>1012</v>
      </c>
      <c r="E355" s="25" t="s">
        <v>1147</v>
      </c>
      <c r="F355" s="49" t="s">
        <v>1143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 t="shared" si="56"/>
        <v>tem.código only 3R.Da.Construção</v>
      </c>
      <c r="L355" s="7" t="str">
        <f t="shared" si="49"/>
        <v>Trata-se de: Elemento</v>
      </c>
      <c r="M355" s="7" t="str">
        <f t="shared" si="52"/>
        <v xml:space="preserve">Classificador </v>
      </c>
      <c r="N355" s="7" t="str">
        <f t="shared" si="53"/>
        <v xml:space="preserve">Da ABNT </v>
      </c>
      <c r="O355" s="7" t="str">
        <f t="shared" si="54"/>
        <v xml:space="preserve">Resultados </v>
      </c>
      <c r="P355" s="7" t="str">
        <f t="shared" si="50"/>
        <v>Trata-se de: Elemento Classificador  Da ABNT  Resultados  3R Da Construção. --- Consultar Sistema de Classificação Construção na Norma 15965-5:2022 na Seção 3R</v>
      </c>
      <c r="Q355" s="7" t="str">
        <f t="shared" si="57"/>
        <v>Consultar Sistema de Classificação Construção na Norma 15965-5:2022 na Seção 3R</v>
      </c>
      <c r="R355" s="60" t="s">
        <v>995</v>
      </c>
      <c r="S355" s="21" t="s">
        <v>663</v>
      </c>
      <c r="T355" s="10" t="str">
        <f t="shared" si="51"/>
        <v>key_355</v>
      </c>
    </row>
    <row r="356" spans="1:20" ht="7.8" customHeight="1" x14ac:dyDescent="0.3">
      <c r="A356" s="13">
        <v>356</v>
      </c>
      <c r="B356" s="9" t="s">
        <v>1434</v>
      </c>
      <c r="C356" s="9" t="s">
        <v>949</v>
      </c>
      <c r="D356" s="9" t="s">
        <v>1012</v>
      </c>
      <c r="E356" s="25" t="s">
        <v>640</v>
      </c>
      <c r="F356" s="50" t="s">
        <v>1144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 t="shared" si="56"/>
        <v>tem.código only 4A.Ambientes</v>
      </c>
      <c r="L356" s="7" t="str">
        <f t="shared" si="49"/>
        <v>Trata-se de: Elemento</v>
      </c>
      <c r="M356" s="7" t="str">
        <f t="shared" si="52"/>
        <v xml:space="preserve">Classificador </v>
      </c>
      <c r="N356" s="7" t="str">
        <f t="shared" si="53"/>
        <v xml:space="preserve">Da ABNT </v>
      </c>
      <c r="O356" s="7" t="str">
        <f t="shared" si="54"/>
        <v xml:space="preserve">Espacial </v>
      </c>
      <c r="P356" s="7" t="str">
        <f t="shared" si="50"/>
        <v>Trata-se de: Elemento Classificador  Da ABNT  Espacial  4A Ambientes. --- Consultar Sistema de Classificação Construção na Norma 15965-6:2022 na Seção 4A</v>
      </c>
      <c r="Q356" s="7" t="str">
        <f t="shared" si="57"/>
        <v>Consultar Sistema de Classificação Construção na Norma 15965-6:2022 na Seção 4A</v>
      </c>
      <c r="R356" s="61" t="s">
        <v>996</v>
      </c>
      <c r="S356" s="21" t="s">
        <v>653</v>
      </c>
      <c r="T356" s="10" t="str">
        <f t="shared" si="51"/>
        <v>key_356</v>
      </c>
    </row>
    <row r="357" spans="1:20" ht="7.8" customHeight="1" x14ac:dyDescent="0.3">
      <c r="A357" s="13">
        <v>357</v>
      </c>
      <c r="B357" s="9" t="s">
        <v>1434</v>
      </c>
      <c r="C357" s="9" t="s">
        <v>949</v>
      </c>
      <c r="D357" s="9" t="s">
        <v>1012</v>
      </c>
      <c r="E357" s="25" t="s">
        <v>640</v>
      </c>
      <c r="F357" s="50" t="s">
        <v>1145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 t="shared" si="56"/>
        <v>tem.código only 4U.Unidades</v>
      </c>
      <c r="L357" s="7" t="str">
        <f t="shared" si="49"/>
        <v>Trata-se de: Elemento</v>
      </c>
      <c r="M357" s="7" t="str">
        <f t="shared" si="52"/>
        <v xml:space="preserve">Classificador </v>
      </c>
      <c r="N357" s="7" t="str">
        <f t="shared" si="53"/>
        <v xml:space="preserve">Da ABNT </v>
      </c>
      <c r="O357" s="7" t="str">
        <f t="shared" si="54"/>
        <v xml:space="preserve">Espacial </v>
      </c>
      <c r="P357" s="7" t="str">
        <f t="shared" si="50"/>
        <v>Trata-se de: Elemento Classificador  Da ABNT  Espacial  4U Unidades. --- Consultar Sistema de Classificação Construção na Norma 15965-6:2022 na Seção 4U</v>
      </c>
      <c r="Q357" s="7" t="str">
        <f t="shared" si="57"/>
        <v>Consultar Sistema de Classificação Construção na Norma 15965-6:2022 na Seção 4U</v>
      </c>
      <c r="R357" s="61" t="s">
        <v>996</v>
      </c>
      <c r="S357" s="21" t="s">
        <v>654</v>
      </c>
      <c r="T357" s="10" t="str">
        <f t="shared" si="51"/>
        <v>key_357</v>
      </c>
    </row>
    <row r="358" spans="1:20" ht="7.8" customHeight="1" x14ac:dyDescent="0.3">
      <c r="A358" s="13">
        <v>358</v>
      </c>
      <c r="B358" s="9" t="s">
        <v>1434</v>
      </c>
      <c r="C358" s="9" t="s">
        <v>949</v>
      </c>
      <c r="D358" s="9" t="s">
        <v>1012</v>
      </c>
      <c r="E358" s="25" t="s">
        <v>1148</v>
      </c>
      <c r="F358" s="51" t="s">
        <v>1146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 t="shared" si="56"/>
        <v>tem.código only 5I.Infomação</v>
      </c>
      <c r="L358" s="7" t="str">
        <f t="shared" si="49"/>
        <v>Trata-se de: Elemento</v>
      </c>
      <c r="M358" s="7" t="str">
        <f t="shared" si="52"/>
        <v xml:space="preserve">Classificador </v>
      </c>
      <c r="N358" s="7" t="str">
        <f t="shared" si="53"/>
        <v xml:space="preserve">Da ABNT </v>
      </c>
      <c r="O358" s="7" t="str">
        <f t="shared" si="54"/>
        <v xml:space="preserve">Documental </v>
      </c>
      <c r="P358" s="7" t="str">
        <f t="shared" si="50"/>
        <v>Trata-se de: Elemento Classificador  Da ABNT  Documental  5I Infomação. --- Consultar Sistema de Classificação Construção na Norma 15965-7:2015 na Seção 5I</v>
      </c>
      <c r="Q358" s="7" t="str">
        <f t="shared" si="57"/>
        <v>Consultar Sistema de Classificação Construção na Norma 15965-7:2015 na Seção 5I</v>
      </c>
      <c r="R358" s="62" t="s">
        <v>997</v>
      </c>
      <c r="S358" s="21" t="s">
        <v>664</v>
      </c>
      <c r="T358" s="10" t="str">
        <f t="shared" si="51"/>
        <v>key_358</v>
      </c>
    </row>
    <row r="359" spans="1:20" ht="7.8" customHeight="1" x14ac:dyDescent="0.3">
      <c r="A359" s="13">
        <v>359</v>
      </c>
      <c r="B359" s="9" t="s">
        <v>1434</v>
      </c>
      <c r="C359" s="9" t="s">
        <v>949</v>
      </c>
      <c r="D359" s="9" t="s">
        <v>1013</v>
      </c>
      <c r="E359" s="9" t="s">
        <v>1149</v>
      </c>
      <c r="F359" s="52" t="s">
        <v>1330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 t="shared" si="49"/>
        <v>Trata-se de: Elemento</v>
      </c>
      <c r="M359" s="7" t="str">
        <f t="shared" si="52"/>
        <v xml:space="preserve">Classificador </v>
      </c>
      <c r="N359" s="7" t="str">
        <f t="shared" si="53"/>
        <v xml:space="preserve">Do SomaSUS </v>
      </c>
      <c r="O359" s="7" t="str">
        <f t="shared" si="54"/>
        <v xml:space="preserve">De Volume </v>
      </c>
      <c r="P359" s="7" t="str">
        <f t="shared" si="50"/>
        <v>Trata-se de: Elemento Classificador  Do SomaSUS  De Volume  V1. --- Consultar o SOMASUS no Volume 1</v>
      </c>
      <c r="Q359" s="7" t="str">
        <f t="shared" ref="Q359:Q394" si="58">_xlfn.CONCAT("Consultar o ",R359," no Volume ",S359)</f>
        <v>Consultar o SOMASUS no Volume 1</v>
      </c>
      <c r="R359" s="21" t="s">
        <v>668</v>
      </c>
      <c r="S359" s="21">
        <v>1</v>
      </c>
      <c r="T359" s="10" t="str">
        <f t="shared" si="51"/>
        <v>key_359</v>
      </c>
    </row>
    <row r="360" spans="1:20" ht="7.8" customHeight="1" x14ac:dyDescent="0.3">
      <c r="A360" s="13">
        <v>360</v>
      </c>
      <c r="B360" s="9" t="s">
        <v>1434</v>
      </c>
      <c r="C360" s="9" t="s">
        <v>949</v>
      </c>
      <c r="D360" s="9" t="s">
        <v>1013</v>
      </c>
      <c r="E360" s="9" t="s">
        <v>1149</v>
      </c>
      <c r="F360" s="52" t="s">
        <v>1331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 t="shared" si="49"/>
        <v>Trata-se de: Elemento</v>
      </c>
      <c r="M360" s="7" t="str">
        <f t="shared" si="52"/>
        <v xml:space="preserve">Classificador </v>
      </c>
      <c r="N360" s="7" t="str">
        <f t="shared" si="53"/>
        <v xml:space="preserve">Do SomaSUS </v>
      </c>
      <c r="O360" s="7" t="str">
        <f t="shared" si="54"/>
        <v xml:space="preserve">De Volume </v>
      </c>
      <c r="P360" s="7" t="str">
        <f t="shared" si="50"/>
        <v>Trata-se de: Elemento Classificador  Do SomaSUS  De Volume  V2. --- Consultar o SOMASUS no Volume 2</v>
      </c>
      <c r="Q360" s="7" t="str">
        <f t="shared" si="58"/>
        <v>Consultar o SOMASUS no Volume 2</v>
      </c>
      <c r="R360" s="21" t="s">
        <v>668</v>
      </c>
      <c r="S360" s="21">
        <v>2</v>
      </c>
      <c r="T360" s="10" t="str">
        <f t="shared" si="51"/>
        <v>key_360</v>
      </c>
    </row>
    <row r="361" spans="1:20" ht="7.8" customHeight="1" x14ac:dyDescent="0.3">
      <c r="A361" s="13">
        <v>361</v>
      </c>
      <c r="B361" s="9" t="s">
        <v>1434</v>
      </c>
      <c r="C361" s="9" t="s">
        <v>949</v>
      </c>
      <c r="D361" s="9" t="s">
        <v>1013</v>
      </c>
      <c r="E361" s="9" t="s">
        <v>1149</v>
      </c>
      <c r="F361" s="52" t="s">
        <v>1332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 t="shared" si="49"/>
        <v>Trata-se de: Elemento</v>
      </c>
      <c r="M361" s="7" t="str">
        <f t="shared" si="52"/>
        <v xml:space="preserve">Classificador </v>
      </c>
      <c r="N361" s="7" t="str">
        <f t="shared" si="53"/>
        <v xml:space="preserve">Do SomaSUS </v>
      </c>
      <c r="O361" s="7" t="str">
        <f t="shared" si="54"/>
        <v xml:space="preserve">De Volume </v>
      </c>
      <c r="P361" s="7" t="str">
        <f t="shared" si="50"/>
        <v>Trata-se de: Elemento Classificador  Do SomaSUS  De Volume  V3. --- Consultar o SOMASUS no Volume 3</v>
      </c>
      <c r="Q361" s="7" t="str">
        <f t="shared" si="58"/>
        <v>Consultar o SOMASUS no Volume 3</v>
      </c>
      <c r="R361" s="21" t="s">
        <v>668</v>
      </c>
      <c r="S361" s="21">
        <v>3</v>
      </c>
      <c r="T361" s="10" t="str">
        <f t="shared" si="51"/>
        <v>key_361</v>
      </c>
    </row>
    <row r="362" spans="1:20" ht="7.8" customHeight="1" x14ac:dyDescent="0.3">
      <c r="A362" s="13">
        <v>362</v>
      </c>
      <c r="B362" s="9" t="s">
        <v>1434</v>
      </c>
      <c r="C362" s="9" t="s">
        <v>949</v>
      </c>
      <c r="D362" s="9" t="s">
        <v>1013</v>
      </c>
      <c r="E362" s="9" t="s">
        <v>1149</v>
      </c>
      <c r="F362" s="52" t="s">
        <v>1333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 t="shared" si="49"/>
        <v>Trata-se de: Elemento</v>
      </c>
      <c r="M362" s="7" t="str">
        <f t="shared" si="52"/>
        <v xml:space="preserve">Classificador </v>
      </c>
      <c r="N362" s="7" t="str">
        <f t="shared" si="53"/>
        <v xml:space="preserve">Do SomaSUS </v>
      </c>
      <c r="O362" s="7" t="str">
        <f t="shared" si="54"/>
        <v xml:space="preserve">De Volume </v>
      </c>
      <c r="P362" s="7" t="str">
        <f t="shared" si="50"/>
        <v>Trata-se de: Elemento Classificador  Do SomaSUS  De Volume  V4. --- Consultar o SOMASUS no Volume 4</v>
      </c>
      <c r="Q362" s="7" t="str">
        <f t="shared" si="58"/>
        <v>Consultar o SOMASUS no Volume 4</v>
      </c>
      <c r="R362" s="21" t="s">
        <v>668</v>
      </c>
      <c r="S362" s="21">
        <v>4</v>
      </c>
      <c r="T362" s="10" t="str">
        <f t="shared" si="51"/>
        <v>key_362</v>
      </c>
    </row>
    <row r="363" spans="1:20" ht="7.8" customHeight="1" x14ac:dyDescent="0.3">
      <c r="A363" s="13">
        <v>363</v>
      </c>
      <c r="B363" s="9" t="s">
        <v>1434</v>
      </c>
      <c r="C363" s="9" t="s">
        <v>949</v>
      </c>
      <c r="D363" s="9" t="s">
        <v>1013</v>
      </c>
      <c r="E363" s="9" t="s">
        <v>1150</v>
      </c>
      <c r="F363" s="52" t="s">
        <v>1321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 t="shared" ref="K363:K371" si="59">_xlfn.CONCAT("tem.unid.funcional only ",F363)</f>
        <v>tem.unid.funcional only V1.UF.AMB</v>
      </c>
      <c r="L363" s="7" t="str">
        <f t="shared" si="49"/>
        <v>Trata-se de: Elemento</v>
      </c>
      <c r="M363" s="7" t="str">
        <f t="shared" si="52"/>
        <v xml:space="preserve">Classificador </v>
      </c>
      <c r="N363" s="7" t="str">
        <f t="shared" si="53"/>
        <v xml:space="preserve">Do SomaSUS </v>
      </c>
      <c r="O363" s="7" t="str">
        <f t="shared" si="54"/>
        <v xml:space="preserve">De Unid Funcional </v>
      </c>
      <c r="P363" s="7" t="str">
        <f t="shared" si="50"/>
        <v>Trata-se de: Elemento Classificador  Do SomaSUS  De Unid Funcional  V1 UF AMB. --- Consultar o SOMASUS no Volume 1</v>
      </c>
      <c r="Q363" s="7" t="str">
        <f t="shared" si="58"/>
        <v>Consultar o SOMASUS no Volume 1</v>
      </c>
      <c r="R363" s="21" t="s">
        <v>668</v>
      </c>
      <c r="S363" s="21">
        <v>1</v>
      </c>
      <c r="T363" s="10" t="str">
        <f t="shared" si="51"/>
        <v>key_363</v>
      </c>
    </row>
    <row r="364" spans="1:20" ht="7.8" customHeight="1" x14ac:dyDescent="0.3">
      <c r="A364" s="13">
        <v>364</v>
      </c>
      <c r="B364" s="9" t="s">
        <v>1434</v>
      </c>
      <c r="C364" s="9" t="s">
        <v>949</v>
      </c>
      <c r="D364" s="9" t="s">
        <v>1013</v>
      </c>
      <c r="E364" s="9" t="s">
        <v>1150</v>
      </c>
      <c r="F364" s="52" t="s">
        <v>1322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 t="shared" si="59"/>
        <v>tem.unid.funcional only V2.UF.EME</v>
      </c>
      <c r="L364" s="7" t="str">
        <f t="shared" si="49"/>
        <v>Trata-se de: Elemento</v>
      </c>
      <c r="M364" s="7" t="str">
        <f t="shared" si="52"/>
        <v xml:space="preserve">Classificador </v>
      </c>
      <c r="N364" s="7" t="str">
        <f t="shared" si="53"/>
        <v xml:space="preserve">Do SomaSUS </v>
      </c>
      <c r="O364" s="7" t="str">
        <f t="shared" si="54"/>
        <v xml:space="preserve">De Unid Funcional </v>
      </c>
      <c r="P364" s="7" t="str">
        <f t="shared" si="50"/>
        <v>Trata-se de: Elemento Classificador  Do SomaSUS  De Unid Funcional  V2 UF EME. --- Consultar o SOMASUS no Volume 2</v>
      </c>
      <c r="Q364" s="7" t="str">
        <f t="shared" si="58"/>
        <v>Consultar o SOMASUS no Volume 2</v>
      </c>
      <c r="R364" s="21" t="s">
        <v>668</v>
      </c>
      <c r="S364" s="21">
        <v>2</v>
      </c>
      <c r="T364" s="10" t="str">
        <f t="shared" si="51"/>
        <v>key_364</v>
      </c>
    </row>
    <row r="365" spans="1:20" ht="7.8" customHeight="1" x14ac:dyDescent="0.3">
      <c r="A365" s="13">
        <v>365</v>
      </c>
      <c r="B365" s="9" t="s">
        <v>1434</v>
      </c>
      <c r="C365" s="9" t="s">
        <v>949</v>
      </c>
      <c r="D365" s="9" t="s">
        <v>1013</v>
      </c>
      <c r="E365" s="9" t="s">
        <v>1150</v>
      </c>
      <c r="F365" s="25" t="s">
        <v>1323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 t="shared" si="59"/>
        <v>tem.unid.funcional only V3.UF.INT</v>
      </c>
      <c r="L365" s="7" t="str">
        <f t="shared" si="49"/>
        <v>Trata-se de: Elemento</v>
      </c>
      <c r="M365" s="7" t="str">
        <f t="shared" si="52"/>
        <v xml:space="preserve">Classificador </v>
      </c>
      <c r="N365" s="7" t="str">
        <f t="shared" si="53"/>
        <v xml:space="preserve">Do SomaSUS </v>
      </c>
      <c r="O365" s="7" t="str">
        <f t="shared" si="54"/>
        <v xml:space="preserve">De Unid Funcional </v>
      </c>
      <c r="P365" s="7" t="str">
        <f t="shared" si="50"/>
        <v>Trata-se de: Elemento Classificador  Do SomaSUS  De Unid Funcional  V3 UF INT. --- Consultar o SOMASUS no Volume 3</v>
      </c>
      <c r="Q365" s="7" t="str">
        <f t="shared" si="58"/>
        <v>Consultar o SOMASUS no Volume 3</v>
      </c>
      <c r="R365" s="21" t="s">
        <v>668</v>
      </c>
      <c r="S365" s="21">
        <v>3</v>
      </c>
      <c r="T365" s="10" t="str">
        <f t="shared" si="51"/>
        <v>key_365</v>
      </c>
    </row>
    <row r="366" spans="1:20" ht="7.8" customHeight="1" x14ac:dyDescent="0.3">
      <c r="A366" s="13">
        <v>366</v>
      </c>
      <c r="B366" s="9" t="s">
        <v>1434</v>
      </c>
      <c r="C366" s="9" t="s">
        <v>949</v>
      </c>
      <c r="D366" s="9" t="s">
        <v>1013</v>
      </c>
      <c r="E366" s="9" t="s">
        <v>1150</v>
      </c>
      <c r="F366" s="25" t="s">
        <v>1324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 t="shared" si="59"/>
        <v>tem.unid.funcional only V4.UF.REA</v>
      </c>
      <c r="L366" s="7" t="str">
        <f t="shared" si="49"/>
        <v>Trata-se de: Elemento</v>
      </c>
      <c r="M366" s="7" t="str">
        <f t="shared" si="52"/>
        <v xml:space="preserve">Classificador </v>
      </c>
      <c r="N366" s="7" t="str">
        <f t="shared" si="53"/>
        <v xml:space="preserve">Do SomaSUS </v>
      </c>
      <c r="O366" s="7" t="str">
        <f t="shared" si="54"/>
        <v xml:space="preserve">De Unid Funcional </v>
      </c>
      <c r="P366" s="7" t="str">
        <f t="shared" si="50"/>
        <v>Trata-se de: Elemento Classificador  Do SomaSUS  De Unid Funcional  V4 UF REA. --- Consultar o SOMASUS no Volume 4</v>
      </c>
      <c r="Q366" s="7" t="str">
        <f t="shared" si="58"/>
        <v>Consultar o SOMASUS no Volume 4</v>
      </c>
      <c r="R366" s="21" t="s">
        <v>668</v>
      </c>
      <c r="S366" s="21">
        <v>4</v>
      </c>
      <c r="T366" s="10" t="str">
        <f t="shared" si="51"/>
        <v>key_366</v>
      </c>
    </row>
    <row r="367" spans="1:20" ht="7.8" customHeight="1" x14ac:dyDescent="0.3">
      <c r="A367" s="13">
        <v>367</v>
      </c>
      <c r="B367" s="9" t="s">
        <v>1434</v>
      </c>
      <c r="C367" s="9" t="s">
        <v>949</v>
      </c>
      <c r="D367" s="9" t="s">
        <v>1013</v>
      </c>
      <c r="E367" s="9" t="s">
        <v>1150</v>
      </c>
      <c r="F367" s="25" t="s">
        <v>1325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 t="shared" si="59"/>
        <v>tem.unid.funcional only V4.UF.IMG</v>
      </c>
      <c r="L367" s="7" t="str">
        <f t="shared" si="49"/>
        <v>Trata-se de: Elemento</v>
      </c>
      <c r="M367" s="7" t="str">
        <f t="shared" si="52"/>
        <v xml:space="preserve">Classificador </v>
      </c>
      <c r="N367" s="7" t="str">
        <f t="shared" si="53"/>
        <v xml:space="preserve">Do SomaSUS </v>
      </c>
      <c r="O367" s="7" t="str">
        <f t="shared" si="54"/>
        <v xml:space="preserve">De Unid Funcional </v>
      </c>
      <c r="P367" s="7" t="str">
        <f t="shared" si="50"/>
        <v>Trata-se de: Elemento Classificador  Do SomaSUS  De Unid Funcional  V4 UF IMG. --- Consultar o SOMASUS no Volume 4</v>
      </c>
      <c r="Q367" s="7" t="str">
        <f t="shared" si="58"/>
        <v>Consultar o SOMASUS no Volume 4</v>
      </c>
      <c r="R367" s="21" t="s">
        <v>668</v>
      </c>
      <c r="S367" s="21">
        <v>4</v>
      </c>
      <c r="T367" s="10" t="str">
        <f t="shared" si="51"/>
        <v>key_367</v>
      </c>
    </row>
    <row r="368" spans="1:20" ht="7.8" customHeight="1" x14ac:dyDescent="0.3">
      <c r="A368" s="13">
        <v>368</v>
      </c>
      <c r="B368" s="9" t="s">
        <v>1434</v>
      </c>
      <c r="C368" s="9" t="s">
        <v>949</v>
      </c>
      <c r="D368" s="9" t="s">
        <v>1013</v>
      </c>
      <c r="E368" s="9" t="s">
        <v>1150</v>
      </c>
      <c r="F368" s="25" t="s">
        <v>1326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 t="shared" si="59"/>
        <v>tem.unid.funcional only V4.UF.APA</v>
      </c>
      <c r="L368" s="7" t="str">
        <f t="shared" si="49"/>
        <v>Trata-se de: Elemento</v>
      </c>
      <c r="M368" s="7" t="str">
        <f t="shared" si="52"/>
        <v xml:space="preserve">Classificador </v>
      </c>
      <c r="N368" s="7" t="str">
        <f t="shared" si="53"/>
        <v xml:space="preserve">Do SomaSUS </v>
      </c>
      <c r="O368" s="7" t="str">
        <f t="shared" si="54"/>
        <v xml:space="preserve">De Unid Funcional </v>
      </c>
      <c r="P368" s="7" t="str">
        <f t="shared" si="50"/>
        <v>Trata-se de: Elemento Classificador  Do SomaSUS  De Unid Funcional  V4 UF APA. --- Consultar o SOMASUS no Volume 4</v>
      </c>
      <c r="Q368" s="7" t="str">
        <f t="shared" si="58"/>
        <v>Consultar o SOMASUS no Volume 4</v>
      </c>
      <c r="R368" s="21" t="s">
        <v>668</v>
      </c>
      <c r="S368" s="21">
        <v>4</v>
      </c>
      <c r="T368" s="10" t="str">
        <f t="shared" si="51"/>
        <v>key_368</v>
      </c>
    </row>
    <row r="369" spans="1:20" ht="7.8" customHeight="1" x14ac:dyDescent="0.3">
      <c r="A369" s="13">
        <v>369</v>
      </c>
      <c r="B369" s="9" t="s">
        <v>1434</v>
      </c>
      <c r="C369" s="9" t="s">
        <v>949</v>
      </c>
      <c r="D369" s="9" t="s">
        <v>1013</v>
      </c>
      <c r="E369" s="9" t="s">
        <v>1150</v>
      </c>
      <c r="F369" s="25" t="s">
        <v>1327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 t="shared" si="59"/>
        <v>tem.unid.funcional only V4.UF.HEM</v>
      </c>
      <c r="L369" s="7" t="str">
        <f t="shared" si="49"/>
        <v>Trata-se de: Elemento</v>
      </c>
      <c r="M369" s="7" t="str">
        <f t="shared" si="52"/>
        <v xml:space="preserve">Classificador </v>
      </c>
      <c r="N369" s="7" t="str">
        <f t="shared" si="53"/>
        <v xml:space="preserve">Do SomaSUS </v>
      </c>
      <c r="O369" s="7" t="str">
        <f t="shared" si="54"/>
        <v xml:space="preserve">De Unid Funcional </v>
      </c>
      <c r="P369" s="7" t="str">
        <f t="shared" si="50"/>
        <v>Trata-se de: Elemento Classificador  Do SomaSUS  De Unid Funcional  V4 UF HEM. --- Consultar o SOMASUS no Volume 4</v>
      </c>
      <c r="Q369" s="7" t="str">
        <f t="shared" si="58"/>
        <v>Consultar o SOMASUS no Volume 4</v>
      </c>
      <c r="R369" s="21" t="s">
        <v>668</v>
      </c>
      <c r="S369" s="21">
        <v>4</v>
      </c>
      <c r="T369" s="10" t="str">
        <f t="shared" si="51"/>
        <v>key_369</v>
      </c>
    </row>
    <row r="370" spans="1:20" ht="7.8" customHeight="1" x14ac:dyDescent="0.3">
      <c r="A370" s="13">
        <v>370</v>
      </c>
      <c r="B370" s="9" t="s">
        <v>1434</v>
      </c>
      <c r="C370" s="9" t="s">
        <v>949</v>
      </c>
      <c r="D370" s="9" t="s">
        <v>1013</v>
      </c>
      <c r="E370" s="9" t="s">
        <v>1150</v>
      </c>
      <c r="F370" s="25" t="s">
        <v>1328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 t="shared" si="59"/>
        <v>tem.unid.funcional only V4.UF.MNU</v>
      </c>
      <c r="L370" s="7" t="str">
        <f t="shared" si="49"/>
        <v>Trata-se de: Elemento</v>
      </c>
      <c r="M370" s="7" t="str">
        <f t="shared" si="52"/>
        <v xml:space="preserve">Classificador </v>
      </c>
      <c r="N370" s="7" t="str">
        <f t="shared" si="53"/>
        <v xml:space="preserve">Do SomaSUS </v>
      </c>
      <c r="O370" s="7" t="str">
        <f t="shared" si="54"/>
        <v xml:space="preserve">De Unid Funcional </v>
      </c>
      <c r="P370" s="7" t="str">
        <f t="shared" si="50"/>
        <v>Trata-se de: Elemento Classificador  Do SomaSUS  De Unid Funcional  V4 UF MNU. --- Consultar o SOMASUS no Volume 4</v>
      </c>
      <c r="Q370" s="7" t="str">
        <f t="shared" si="58"/>
        <v>Consultar o SOMASUS no Volume 4</v>
      </c>
      <c r="R370" s="21" t="s">
        <v>668</v>
      </c>
      <c r="S370" s="21">
        <v>4</v>
      </c>
      <c r="T370" s="10" t="str">
        <f t="shared" si="51"/>
        <v>key_370</v>
      </c>
    </row>
    <row r="371" spans="1:20" ht="7.8" customHeight="1" x14ac:dyDescent="0.3">
      <c r="A371" s="13">
        <v>371</v>
      </c>
      <c r="B371" s="9" t="s">
        <v>1434</v>
      </c>
      <c r="C371" s="9" t="s">
        <v>949</v>
      </c>
      <c r="D371" s="9" t="s">
        <v>1013</v>
      </c>
      <c r="E371" s="9" t="s">
        <v>1150</v>
      </c>
      <c r="F371" s="25" t="s">
        <v>1329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 t="shared" si="59"/>
        <v>tem.unid.funcional only V4.UF.PAT</v>
      </c>
      <c r="L371" s="7" t="str">
        <f t="shared" si="49"/>
        <v>Trata-se de: Elemento</v>
      </c>
      <c r="M371" s="7" t="str">
        <f t="shared" si="52"/>
        <v xml:space="preserve">Classificador </v>
      </c>
      <c r="N371" s="7" t="str">
        <f t="shared" si="53"/>
        <v xml:space="preserve">Do SomaSUS </v>
      </c>
      <c r="O371" s="7" t="str">
        <f t="shared" si="54"/>
        <v xml:space="preserve">De Unid Funcional </v>
      </c>
      <c r="P371" s="7" t="str">
        <f t="shared" si="50"/>
        <v>Trata-se de: Elemento Classificador  Do SomaSUS  De Unid Funcional  V4 UF PAT. --- Consultar o SOMASUS no Volume 4</v>
      </c>
      <c r="Q371" s="7" t="str">
        <f t="shared" si="58"/>
        <v>Consultar o SOMASUS no Volume 4</v>
      </c>
      <c r="R371" s="21" t="s">
        <v>668</v>
      </c>
      <c r="S371" s="21">
        <v>4</v>
      </c>
      <c r="T371" s="10" t="str">
        <f t="shared" si="51"/>
        <v>key_371</v>
      </c>
    </row>
    <row r="372" spans="1:20" ht="7.8" customHeight="1" x14ac:dyDescent="0.3">
      <c r="A372" s="13">
        <v>372</v>
      </c>
      <c r="B372" s="9" t="s">
        <v>1434</v>
      </c>
      <c r="C372" s="9" t="s">
        <v>949</v>
      </c>
      <c r="D372" s="9" t="s">
        <v>1013</v>
      </c>
      <c r="E372" s="9" t="s">
        <v>1151</v>
      </c>
      <c r="F372" s="25" t="s">
        <v>969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 t="shared" ref="K372:K394" si="60">_xlfn.CONCAT("tem.setor only ",F372)</f>
        <v>tem.setor only BASI</v>
      </c>
      <c r="L372" s="7" t="str">
        <f t="shared" si="49"/>
        <v>Trata-se de: Elemento</v>
      </c>
      <c r="M372" s="7" t="str">
        <f t="shared" si="52"/>
        <v xml:space="preserve">Classificador </v>
      </c>
      <c r="N372" s="7" t="str">
        <f t="shared" si="53"/>
        <v xml:space="preserve">Do SomaSUS </v>
      </c>
      <c r="O372" s="7" t="str">
        <f t="shared" si="54"/>
        <v xml:space="preserve">De Setor </v>
      </c>
      <c r="P372" s="7" t="str">
        <f t="shared" si="50"/>
        <v>Trata-se de: Elemento Classificador  Do SomaSUS  De Setor  BASI. --- Consultar o SOMASUS no Volume .</v>
      </c>
      <c r="Q372" s="7" t="str">
        <f t="shared" si="58"/>
        <v>Consultar o SOMASUS no Volume .</v>
      </c>
      <c r="R372" s="21" t="s">
        <v>668</v>
      </c>
      <c r="S372" s="21" t="s">
        <v>412</v>
      </c>
      <c r="T372" s="10" t="str">
        <f t="shared" si="51"/>
        <v>key_372</v>
      </c>
    </row>
    <row r="373" spans="1:20" ht="7.8" customHeight="1" x14ac:dyDescent="0.3">
      <c r="A373" s="13">
        <v>373</v>
      </c>
      <c r="B373" s="9" t="s">
        <v>1434</v>
      </c>
      <c r="C373" s="9" t="s">
        <v>949</v>
      </c>
      <c r="D373" s="9" t="s">
        <v>1013</v>
      </c>
      <c r="E373" s="9" t="s">
        <v>1151</v>
      </c>
      <c r="F373" s="25" t="s">
        <v>970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 t="shared" si="60"/>
        <v>tem.setor only ENFE</v>
      </c>
      <c r="L373" s="7" t="str">
        <f t="shared" si="49"/>
        <v>Trata-se de: Elemento</v>
      </c>
      <c r="M373" s="7" t="str">
        <f t="shared" si="52"/>
        <v xml:space="preserve">Classificador </v>
      </c>
      <c r="N373" s="7" t="str">
        <f t="shared" si="53"/>
        <v xml:space="preserve">Do SomaSUS </v>
      </c>
      <c r="O373" s="7" t="str">
        <f t="shared" si="54"/>
        <v xml:space="preserve">De Setor </v>
      </c>
      <c r="P373" s="7" t="str">
        <f t="shared" si="50"/>
        <v>Trata-se de: Elemento Classificador  Do SomaSUS  De Setor  ENFE. --- Consultar o SOMASUS no Volume .</v>
      </c>
      <c r="Q373" s="7" t="str">
        <f t="shared" si="58"/>
        <v>Consultar o SOMASUS no Volume .</v>
      </c>
      <c r="R373" s="21" t="s">
        <v>668</v>
      </c>
      <c r="S373" s="21" t="s">
        <v>412</v>
      </c>
      <c r="T373" s="10" t="str">
        <f t="shared" si="51"/>
        <v>key_373</v>
      </c>
    </row>
    <row r="374" spans="1:20" ht="7.8" customHeight="1" x14ac:dyDescent="0.3">
      <c r="A374" s="13">
        <v>374</v>
      </c>
      <c r="B374" s="9" t="s">
        <v>1434</v>
      </c>
      <c r="C374" s="9" t="s">
        <v>949</v>
      </c>
      <c r="D374" s="9" t="s">
        <v>1013</v>
      </c>
      <c r="E374" s="9" t="s">
        <v>1151</v>
      </c>
      <c r="F374" s="25" t="s">
        <v>971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 t="shared" si="60"/>
        <v>tem.setor only CONS</v>
      </c>
      <c r="L374" s="7" t="str">
        <f t="shared" si="49"/>
        <v>Trata-se de: Elemento</v>
      </c>
      <c r="M374" s="7" t="str">
        <f t="shared" si="52"/>
        <v xml:space="preserve">Classificador </v>
      </c>
      <c r="N374" s="7" t="str">
        <f t="shared" si="53"/>
        <v xml:space="preserve">Do SomaSUS </v>
      </c>
      <c r="O374" s="7" t="str">
        <f t="shared" si="54"/>
        <v xml:space="preserve">De Setor </v>
      </c>
      <c r="P374" s="7" t="str">
        <f t="shared" si="50"/>
        <v>Trata-se de: Elemento Classificador  Do SomaSUS  De Setor  CONS. --- Consultar o SOMASUS no Volume .</v>
      </c>
      <c r="Q374" s="7" t="str">
        <f t="shared" si="58"/>
        <v>Consultar o SOMASUS no Volume .</v>
      </c>
      <c r="R374" s="21" t="s">
        <v>668</v>
      </c>
      <c r="S374" s="21" t="s">
        <v>412</v>
      </c>
      <c r="T374" s="10" t="str">
        <f t="shared" si="51"/>
        <v>key_374</v>
      </c>
    </row>
    <row r="375" spans="1:20" ht="7.8" customHeight="1" x14ac:dyDescent="0.3">
      <c r="A375" s="13">
        <v>375</v>
      </c>
      <c r="B375" s="9" t="s">
        <v>1434</v>
      </c>
      <c r="C375" s="9" t="s">
        <v>949</v>
      </c>
      <c r="D375" s="9" t="s">
        <v>1013</v>
      </c>
      <c r="E375" s="9" t="s">
        <v>1151</v>
      </c>
      <c r="F375" s="25" t="s">
        <v>972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 t="shared" si="60"/>
        <v>tem.setor only ICDU</v>
      </c>
      <c r="L375" s="7" t="str">
        <f t="shared" si="49"/>
        <v>Trata-se de: Elemento</v>
      </c>
      <c r="M375" s="7" t="str">
        <f t="shared" si="52"/>
        <v xml:space="preserve">Classificador </v>
      </c>
      <c r="N375" s="7" t="str">
        <f t="shared" si="53"/>
        <v xml:space="preserve">Do SomaSUS </v>
      </c>
      <c r="O375" s="7" t="str">
        <f t="shared" si="54"/>
        <v xml:space="preserve">De Setor </v>
      </c>
      <c r="P375" s="7" t="str">
        <f t="shared" si="50"/>
        <v>Trata-se de: Elemento Classificador  Do SomaSUS  De Setor  ICDU. --- Consultar o SOMASUS no Volume .</v>
      </c>
      <c r="Q375" s="7" t="str">
        <f t="shared" si="58"/>
        <v>Consultar o SOMASUS no Volume .</v>
      </c>
      <c r="R375" s="21" t="s">
        <v>668</v>
      </c>
      <c r="S375" s="21" t="s">
        <v>412</v>
      </c>
      <c r="T375" s="10" t="str">
        <f t="shared" si="51"/>
        <v>key_375</v>
      </c>
    </row>
    <row r="376" spans="1:20" ht="7.8" customHeight="1" x14ac:dyDescent="0.3">
      <c r="A376" s="13">
        <v>376</v>
      </c>
      <c r="B376" s="9" t="s">
        <v>1434</v>
      </c>
      <c r="C376" s="9" t="s">
        <v>949</v>
      </c>
      <c r="D376" s="9" t="s">
        <v>1013</v>
      </c>
      <c r="E376" s="9" t="s">
        <v>1151</v>
      </c>
      <c r="F376" s="25" t="s">
        <v>973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 t="shared" si="60"/>
        <v>tem.setor only UBBC</v>
      </c>
      <c r="L376" s="7" t="str">
        <f t="shared" si="49"/>
        <v>Trata-se de: Elemento</v>
      </c>
      <c r="M376" s="7" t="str">
        <f t="shared" si="52"/>
        <v xml:space="preserve">Classificador </v>
      </c>
      <c r="N376" s="7" t="str">
        <f t="shared" si="53"/>
        <v xml:space="preserve">Do SomaSUS </v>
      </c>
      <c r="O376" s="7" t="str">
        <f t="shared" si="54"/>
        <v xml:space="preserve">De Setor </v>
      </c>
      <c r="P376" s="7" t="str">
        <f t="shared" si="50"/>
        <v>Trata-se de: Elemento Classificador  Do SomaSUS  De Setor  UBBC. --- Consultar o SOMASUS no Volume .</v>
      </c>
      <c r="Q376" s="7" t="str">
        <f t="shared" si="58"/>
        <v>Consultar o SOMASUS no Volume .</v>
      </c>
      <c r="R376" s="21" t="s">
        <v>668</v>
      </c>
      <c r="S376" s="21" t="s">
        <v>412</v>
      </c>
      <c r="T376" s="10" t="str">
        <f t="shared" si="51"/>
        <v>key_376</v>
      </c>
    </row>
    <row r="377" spans="1:20" ht="7.8" customHeight="1" x14ac:dyDescent="0.3">
      <c r="A377" s="13">
        <v>377</v>
      </c>
      <c r="B377" s="9" t="s">
        <v>1434</v>
      </c>
      <c r="C377" s="9" t="s">
        <v>949</v>
      </c>
      <c r="D377" s="9" t="s">
        <v>1013</v>
      </c>
      <c r="E377" s="9" t="s">
        <v>1151</v>
      </c>
      <c r="F377" s="25" t="s">
        <v>974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 t="shared" si="60"/>
        <v>tem.setor only UAEM</v>
      </c>
      <c r="L377" s="7" t="str">
        <f t="shared" si="49"/>
        <v>Trata-se de: Elemento</v>
      </c>
      <c r="M377" s="7" t="str">
        <f t="shared" si="52"/>
        <v xml:space="preserve">Classificador </v>
      </c>
      <c r="N377" s="7" t="str">
        <f t="shared" si="53"/>
        <v xml:space="preserve">Do SomaSUS </v>
      </c>
      <c r="O377" s="7" t="str">
        <f t="shared" si="54"/>
        <v xml:space="preserve">De Setor </v>
      </c>
      <c r="P377" s="7" t="str">
        <f t="shared" si="50"/>
        <v>Trata-se de: Elemento Classificador  Do SomaSUS  De Setor  UAEM. --- Consultar o SOMASUS no Volume .</v>
      </c>
      <c r="Q377" s="7" t="str">
        <f t="shared" si="58"/>
        <v>Consultar o SOMASUS no Volume .</v>
      </c>
      <c r="R377" s="21" t="s">
        <v>668</v>
      </c>
      <c r="S377" s="21" t="s">
        <v>412</v>
      </c>
      <c r="T377" s="10" t="str">
        <f t="shared" si="51"/>
        <v>key_377</v>
      </c>
    </row>
    <row r="378" spans="1:20" ht="7.8" customHeight="1" x14ac:dyDescent="0.3">
      <c r="A378" s="13">
        <v>378</v>
      </c>
      <c r="B378" s="9" t="s">
        <v>1434</v>
      </c>
      <c r="C378" s="9" t="s">
        <v>949</v>
      </c>
      <c r="D378" s="9" t="s">
        <v>1013</v>
      </c>
      <c r="E378" s="9" t="s">
        <v>1151</v>
      </c>
      <c r="F378" s="25" t="s">
        <v>975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 t="shared" si="60"/>
        <v>tem.setor only IGER</v>
      </c>
      <c r="L378" s="7" t="str">
        <f t="shared" si="49"/>
        <v>Trata-se de: Elemento</v>
      </c>
      <c r="M378" s="7" t="str">
        <f t="shared" si="52"/>
        <v xml:space="preserve">Classificador </v>
      </c>
      <c r="N378" s="7" t="str">
        <f t="shared" si="53"/>
        <v xml:space="preserve">Do SomaSUS </v>
      </c>
      <c r="O378" s="7" t="str">
        <f t="shared" si="54"/>
        <v xml:space="preserve">De Setor </v>
      </c>
      <c r="P378" s="7" t="str">
        <f t="shared" si="50"/>
        <v>Trata-se de: Elemento Classificador  Do SomaSUS  De Setor  IGER. --- Consultar o SOMASUS no Volume .</v>
      </c>
      <c r="Q378" s="7" t="str">
        <f t="shared" si="58"/>
        <v>Consultar o SOMASUS no Volume .</v>
      </c>
      <c r="R378" s="21" t="s">
        <v>668</v>
      </c>
      <c r="S378" s="21" t="s">
        <v>412</v>
      </c>
      <c r="T378" s="10" t="str">
        <f t="shared" si="51"/>
        <v>key_378</v>
      </c>
    </row>
    <row r="379" spans="1:20" ht="7.8" customHeight="1" x14ac:dyDescent="0.3">
      <c r="A379" s="13">
        <v>379</v>
      </c>
      <c r="B379" s="9" t="s">
        <v>1434</v>
      </c>
      <c r="C379" s="9" t="s">
        <v>949</v>
      </c>
      <c r="D379" s="9" t="s">
        <v>1013</v>
      </c>
      <c r="E379" s="9" t="s">
        <v>1151</v>
      </c>
      <c r="F379" s="25" t="s">
        <v>976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 t="shared" si="60"/>
        <v>tem.setor only NEO</v>
      </c>
      <c r="L379" s="7" t="str">
        <f t="shared" si="49"/>
        <v>Trata-se de: Elemento</v>
      </c>
      <c r="M379" s="7" t="str">
        <f t="shared" si="52"/>
        <v xml:space="preserve">Classificador </v>
      </c>
      <c r="N379" s="7" t="str">
        <f t="shared" si="53"/>
        <v xml:space="preserve">Do SomaSUS </v>
      </c>
      <c r="O379" s="7" t="str">
        <f t="shared" si="54"/>
        <v xml:space="preserve">De Setor </v>
      </c>
      <c r="P379" s="7" t="str">
        <f t="shared" si="50"/>
        <v>Trata-se de: Elemento Classificador  Do SomaSUS  De Setor  NEO. --- Consultar o SOMASUS no Volume .</v>
      </c>
      <c r="Q379" s="7" t="str">
        <f t="shared" si="58"/>
        <v>Consultar o SOMASUS no Volume .</v>
      </c>
      <c r="R379" s="21" t="s">
        <v>668</v>
      </c>
      <c r="S379" s="21" t="s">
        <v>412</v>
      </c>
      <c r="T379" s="10" t="str">
        <f t="shared" si="51"/>
        <v>key_379</v>
      </c>
    </row>
    <row r="380" spans="1:20" ht="7.8" customHeight="1" x14ac:dyDescent="0.3">
      <c r="A380" s="13">
        <v>380</v>
      </c>
      <c r="B380" s="9" t="s">
        <v>1434</v>
      </c>
      <c r="C380" s="9" t="s">
        <v>949</v>
      </c>
      <c r="D380" s="9" t="s">
        <v>1013</v>
      </c>
      <c r="E380" s="9" t="s">
        <v>1151</v>
      </c>
      <c r="F380" s="25" t="s">
        <v>977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 t="shared" si="60"/>
        <v>tem.setor only UTI</v>
      </c>
      <c r="L380" s="7" t="str">
        <f t="shared" si="49"/>
        <v>Trata-se de: Elemento</v>
      </c>
      <c r="M380" s="7" t="str">
        <f t="shared" si="52"/>
        <v xml:space="preserve">Classificador </v>
      </c>
      <c r="N380" s="7" t="str">
        <f t="shared" si="53"/>
        <v xml:space="preserve">Do SomaSUS </v>
      </c>
      <c r="O380" s="7" t="str">
        <f t="shared" si="54"/>
        <v xml:space="preserve">De Setor </v>
      </c>
      <c r="P380" s="7" t="str">
        <f t="shared" si="50"/>
        <v>Trata-se de: Elemento Classificador  Do SomaSUS  De Setor  UTI. --- Consultar o SOMASUS no Volume .</v>
      </c>
      <c r="Q380" s="7" t="str">
        <f t="shared" si="58"/>
        <v>Consultar o SOMASUS no Volume .</v>
      </c>
      <c r="R380" s="21" t="s">
        <v>668</v>
      </c>
      <c r="S380" s="21" t="s">
        <v>412</v>
      </c>
      <c r="T380" s="10" t="str">
        <f t="shared" si="51"/>
        <v>key_380</v>
      </c>
    </row>
    <row r="381" spans="1:20" ht="7.8" customHeight="1" x14ac:dyDescent="0.3">
      <c r="A381" s="13">
        <v>381</v>
      </c>
      <c r="B381" s="9" t="s">
        <v>1434</v>
      </c>
      <c r="C381" s="9" t="s">
        <v>949</v>
      </c>
      <c r="D381" s="9" t="s">
        <v>1013</v>
      </c>
      <c r="E381" s="9" t="s">
        <v>1151</v>
      </c>
      <c r="F381" s="25" t="s">
        <v>978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 t="shared" si="60"/>
        <v>tem.setor only UTQ</v>
      </c>
      <c r="L381" s="7" t="str">
        <f t="shared" si="49"/>
        <v>Trata-se de: Elemento</v>
      </c>
      <c r="M381" s="7" t="str">
        <f t="shared" si="52"/>
        <v xml:space="preserve">Classificador </v>
      </c>
      <c r="N381" s="7" t="str">
        <f t="shared" si="53"/>
        <v xml:space="preserve">Do SomaSUS </v>
      </c>
      <c r="O381" s="7" t="str">
        <f t="shared" si="54"/>
        <v xml:space="preserve">De Setor </v>
      </c>
      <c r="P381" s="7" t="str">
        <f t="shared" si="50"/>
        <v>Trata-se de: Elemento Classificador  Do SomaSUS  De Setor  UTQ. --- Consultar o SOMASUS no Volume .</v>
      </c>
      <c r="Q381" s="7" t="str">
        <f t="shared" si="58"/>
        <v>Consultar o SOMASUS no Volume .</v>
      </c>
      <c r="R381" s="21" t="s">
        <v>668</v>
      </c>
      <c r="S381" s="21" t="s">
        <v>412</v>
      </c>
      <c r="T381" s="10" t="str">
        <f t="shared" si="51"/>
        <v>key_381</v>
      </c>
    </row>
    <row r="382" spans="1:20" ht="7.8" customHeight="1" x14ac:dyDescent="0.3">
      <c r="A382" s="13">
        <v>382</v>
      </c>
      <c r="B382" s="9" t="s">
        <v>1434</v>
      </c>
      <c r="C382" s="9" t="s">
        <v>949</v>
      </c>
      <c r="D382" s="9" t="s">
        <v>1013</v>
      </c>
      <c r="E382" s="9" t="s">
        <v>1151</v>
      </c>
      <c r="F382" s="25" t="s">
        <v>979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 t="shared" si="60"/>
        <v>tem.setor only FISI</v>
      </c>
      <c r="L382" s="7" t="str">
        <f t="shared" si="49"/>
        <v>Trata-se de: Elemento</v>
      </c>
      <c r="M382" s="7" t="str">
        <f t="shared" si="52"/>
        <v xml:space="preserve">Classificador </v>
      </c>
      <c r="N382" s="7" t="str">
        <f t="shared" si="53"/>
        <v xml:space="preserve">Do SomaSUS </v>
      </c>
      <c r="O382" s="7" t="str">
        <f t="shared" si="54"/>
        <v xml:space="preserve">De Setor </v>
      </c>
      <c r="P382" s="7" t="str">
        <f t="shared" si="50"/>
        <v>Trata-se de: Elemento Classificador  Do SomaSUS  De Setor  FISI. --- Consultar o SOMASUS no Volume .</v>
      </c>
      <c r="Q382" s="7" t="str">
        <f t="shared" si="58"/>
        <v>Consultar o SOMASUS no Volume .</v>
      </c>
      <c r="R382" s="21" t="s">
        <v>668</v>
      </c>
      <c r="S382" s="21" t="s">
        <v>412</v>
      </c>
      <c r="T382" s="10" t="str">
        <f t="shared" si="51"/>
        <v>key_382</v>
      </c>
    </row>
    <row r="383" spans="1:20" ht="7.8" customHeight="1" x14ac:dyDescent="0.3">
      <c r="A383" s="13">
        <v>383</v>
      </c>
      <c r="B383" s="9" t="s">
        <v>1434</v>
      </c>
      <c r="C383" s="9" t="s">
        <v>949</v>
      </c>
      <c r="D383" s="9" t="s">
        <v>1013</v>
      </c>
      <c r="E383" s="9" t="s">
        <v>1151</v>
      </c>
      <c r="F383" s="25" t="s">
        <v>980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 t="shared" si="60"/>
        <v>tem.setor only OCUP</v>
      </c>
      <c r="L383" s="7" t="str">
        <f t="shared" si="49"/>
        <v>Trata-se de: Elemento</v>
      </c>
      <c r="M383" s="7" t="str">
        <f t="shared" si="52"/>
        <v xml:space="preserve">Classificador </v>
      </c>
      <c r="N383" s="7" t="str">
        <f t="shared" si="53"/>
        <v xml:space="preserve">Do SomaSUS </v>
      </c>
      <c r="O383" s="7" t="str">
        <f t="shared" si="54"/>
        <v xml:space="preserve">De Setor </v>
      </c>
      <c r="P383" s="7" t="str">
        <f t="shared" si="50"/>
        <v>Trata-se de: Elemento Classificador  Do SomaSUS  De Setor  OCUP. --- Consultar o SOMASUS no Volume .</v>
      </c>
      <c r="Q383" s="7" t="str">
        <f t="shared" si="58"/>
        <v>Consultar o SOMASUS no Volume .</v>
      </c>
      <c r="R383" s="21" t="s">
        <v>668</v>
      </c>
      <c r="S383" s="21" t="s">
        <v>412</v>
      </c>
      <c r="T383" s="10" t="str">
        <f t="shared" si="51"/>
        <v>key_383</v>
      </c>
    </row>
    <row r="384" spans="1:20" ht="7.8" customHeight="1" x14ac:dyDescent="0.3">
      <c r="A384" s="13">
        <v>384</v>
      </c>
      <c r="B384" s="9" t="s">
        <v>1434</v>
      </c>
      <c r="C384" s="9" t="s">
        <v>949</v>
      </c>
      <c r="D384" s="9" t="s">
        <v>1013</v>
      </c>
      <c r="E384" s="9" t="s">
        <v>1151</v>
      </c>
      <c r="F384" s="25" t="s">
        <v>981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 t="shared" si="60"/>
        <v>tem.setor only FONO</v>
      </c>
      <c r="L384" s="7" t="str">
        <f t="shared" si="49"/>
        <v>Trata-se de: Elemento</v>
      </c>
      <c r="M384" s="7" t="str">
        <f t="shared" si="52"/>
        <v xml:space="preserve">Classificador </v>
      </c>
      <c r="N384" s="7" t="str">
        <f t="shared" si="53"/>
        <v xml:space="preserve">Do SomaSUS </v>
      </c>
      <c r="O384" s="7" t="str">
        <f t="shared" si="54"/>
        <v xml:space="preserve">De Setor </v>
      </c>
      <c r="P384" s="7" t="str">
        <f t="shared" si="50"/>
        <v>Trata-se de: Elemento Classificador  Do SomaSUS  De Setor  FONO. --- Consultar o SOMASUS no Volume .</v>
      </c>
      <c r="Q384" s="7" t="str">
        <f t="shared" si="58"/>
        <v>Consultar o SOMASUS no Volume .</v>
      </c>
      <c r="R384" s="21" t="s">
        <v>668</v>
      </c>
      <c r="S384" s="21" t="s">
        <v>412</v>
      </c>
      <c r="T384" s="10" t="str">
        <f t="shared" si="51"/>
        <v>key_384</v>
      </c>
    </row>
    <row r="385" spans="1:20" ht="7.8" customHeight="1" x14ac:dyDescent="0.3">
      <c r="A385" s="13">
        <v>385</v>
      </c>
      <c r="B385" s="9" t="s">
        <v>1434</v>
      </c>
      <c r="C385" s="9" t="s">
        <v>949</v>
      </c>
      <c r="D385" s="9" t="s">
        <v>1013</v>
      </c>
      <c r="E385" s="9" t="s">
        <v>1151</v>
      </c>
      <c r="F385" s="25" t="s">
        <v>982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 t="shared" si="60"/>
        <v>tem.setor only RADI</v>
      </c>
      <c r="L385" s="7" t="str">
        <f t="shared" si="49"/>
        <v>Trata-se de: Elemento</v>
      </c>
      <c r="M385" s="7" t="str">
        <f t="shared" si="52"/>
        <v xml:space="preserve">Classificador </v>
      </c>
      <c r="N385" s="7" t="str">
        <f t="shared" si="53"/>
        <v xml:space="preserve">Do SomaSUS </v>
      </c>
      <c r="O385" s="7" t="str">
        <f t="shared" si="54"/>
        <v xml:space="preserve">De Setor </v>
      </c>
      <c r="P385" s="7" t="str">
        <f t="shared" si="50"/>
        <v>Trata-se de: Elemento Classificador  Do SomaSUS  De Setor  RADI. --- Consultar o SOMASUS no Volume .</v>
      </c>
      <c r="Q385" s="7" t="str">
        <f t="shared" si="58"/>
        <v>Consultar o SOMASUS no Volume .</v>
      </c>
      <c r="R385" s="21" t="s">
        <v>668</v>
      </c>
      <c r="S385" s="21" t="s">
        <v>412</v>
      </c>
      <c r="T385" s="10" t="str">
        <f t="shared" si="51"/>
        <v>key_385</v>
      </c>
    </row>
    <row r="386" spans="1:20" ht="7.8" customHeight="1" x14ac:dyDescent="0.3">
      <c r="A386" s="13">
        <v>386</v>
      </c>
      <c r="B386" s="9" t="s">
        <v>1434</v>
      </c>
      <c r="C386" s="9" t="s">
        <v>949</v>
      </c>
      <c r="D386" s="9" t="s">
        <v>1013</v>
      </c>
      <c r="E386" s="9" t="s">
        <v>1151</v>
      </c>
      <c r="F386" s="25" t="s">
        <v>983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 t="shared" si="60"/>
        <v>tem.setor only HEDI</v>
      </c>
      <c r="L386" s="7" t="str">
        <f t="shared" ref="L386:L449" si="61">_xlfn.CONCAT("Trata-se de: ", SUBSTITUTE(B386,"1.",""))</f>
        <v>Trata-se de: Elemento</v>
      </c>
      <c r="M386" s="7" t="str">
        <f t="shared" si="52"/>
        <v xml:space="preserve">Classificador </v>
      </c>
      <c r="N386" s="7" t="str">
        <f t="shared" si="53"/>
        <v xml:space="preserve">Do SomaSUS </v>
      </c>
      <c r="O386" s="7" t="str">
        <f t="shared" si="54"/>
        <v xml:space="preserve">De Setor </v>
      </c>
      <c r="P386" s="7" t="str">
        <f t="shared" ref="P386:P449" si="62">_xlfn.CONCAT(L386," ",M386," ",N386," ",O386," ", SUBSTITUTE(F386, ".", " "),". --- ",Q386)</f>
        <v>Trata-se de: Elemento Classificador  Do SomaSUS  De Setor  HEDI. --- Consultar o SOMASUS no Volume .</v>
      </c>
      <c r="Q386" s="7" t="str">
        <f t="shared" si="58"/>
        <v>Consultar o SOMASUS no Volume .</v>
      </c>
      <c r="R386" s="21" t="s">
        <v>668</v>
      </c>
      <c r="S386" s="21" t="s">
        <v>412</v>
      </c>
      <c r="T386" s="10" t="str">
        <f t="shared" ref="T386:T449" si="63">_xlfn.CONCAT("key_",A386)</f>
        <v>key_386</v>
      </c>
    </row>
    <row r="387" spans="1:20" ht="7.8" customHeight="1" x14ac:dyDescent="0.3">
      <c r="A387" s="13">
        <v>387</v>
      </c>
      <c r="B387" s="9" t="s">
        <v>1434</v>
      </c>
      <c r="C387" s="9" t="s">
        <v>949</v>
      </c>
      <c r="D387" s="9" t="s">
        <v>1013</v>
      </c>
      <c r="E387" s="9" t="s">
        <v>1151</v>
      </c>
      <c r="F387" s="25" t="s">
        <v>984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 t="shared" si="60"/>
        <v>tem.setor only TOMO</v>
      </c>
      <c r="L387" s="7" t="str">
        <f t="shared" si="61"/>
        <v>Trata-se de: Elemento</v>
      </c>
      <c r="M387" s="7" t="str">
        <f t="shared" ref="M387:M394" si="64">_xlfn.CONCAT("", SUBSTITUTE(C387,"."," ")," ")</f>
        <v xml:space="preserve">Classificador </v>
      </c>
      <c r="N387" s="7" t="str">
        <f t="shared" ref="N387:N450" si="65">_xlfn.CONCAT(SUBSTITUTE(D387,"."," ")," ")</f>
        <v xml:space="preserve">Do SomaSUS </v>
      </c>
      <c r="O387" s="7" t="str">
        <f t="shared" ref="O387:O450" si="66">_xlfn.CONCAT(SUBSTITUTE(E387,"."," ")," ")</f>
        <v xml:space="preserve">De Setor </v>
      </c>
      <c r="P387" s="7" t="str">
        <f t="shared" si="62"/>
        <v>Trata-se de: Elemento Classificador  Do SomaSUS  De Setor  TOMO. --- Consultar o SOMASUS no Volume .</v>
      </c>
      <c r="Q387" s="7" t="str">
        <f t="shared" si="58"/>
        <v>Consultar o SOMASUS no Volume .</v>
      </c>
      <c r="R387" s="21" t="s">
        <v>668</v>
      </c>
      <c r="S387" s="21" t="s">
        <v>412</v>
      </c>
      <c r="T387" s="10" t="str">
        <f t="shared" si="63"/>
        <v>key_387</v>
      </c>
    </row>
    <row r="388" spans="1:20" ht="7.8" customHeight="1" x14ac:dyDescent="0.3">
      <c r="A388" s="13">
        <v>388</v>
      </c>
      <c r="B388" s="9" t="s">
        <v>1434</v>
      </c>
      <c r="C388" s="9" t="s">
        <v>949</v>
      </c>
      <c r="D388" s="9" t="s">
        <v>1013</v>
      </c>
      <c r="E388" s="9" t="s">
        <v>1151</v>
      </c>
      <c r="F388" s="25" t="s">
        <v>985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 t="shared" si="60"/>
        <v>tem.setor only USOM</v>
      </c>
      <c r="L388" s="7" t="str">
        <f t="shared" si="61"/>
        <v>Trata-se de: Elemento</v>
      </c>
      <c r="M388" s="7" t="str">
        <f t="shared" si="64"/>
        <v xml:space="preserve">Classificador </v>
      </c>
      <c r="N388" s="7" t="str">
        <f t="shared" si="65"/>
        <v xml:space="preserve">Do SomaSUS </v>
      </c>
      <c r="O388" s="7" t="str">
        <f t="shared" si="66"/>
        <v xml:space="preserve">De Setor </v>
      </c>
      <c r="P388" s="7" t="str">
        <f t="shared" si="62"/>
        <v>Trata-se de: Elemento Classificador  Do SomaSUS  De Setor  USOM. --- Consultar o SOMASUS no Volume .</v>
      </c>
      <c r="Q388" s="7" t="str">
        <f t="shared" si="58"/>
        <v>Consultar o SOMASUS no Volume .</v>
      </c>
      <c r="R388" s="21" t="s">
        <v>668</v>
      </c>
      <c r="S388" s="21" t="s">
        <v>412</v>
      </c>
      <c r="T388" s="10" t="str">
        <f t="shared" si="63"/>
        <v>key_388</v>
      </c>
    </row>
    <row r="389" spans="1:20" ht="7.8" customHeight="1" x14ac:dyDescent="0.3">
      <c r="A389" s="13">
        <v>389</v>
      </c>
      <c r="B389" s="9" t="s">
        <v>1434</v>
      </c>
      <c r="C389" s="9" t="s">
        <v>949</v>
      </c>
      <c r="D389" s="9" t="s">
        <v>1013</v>
      </c>
      <c r="E389" s="9" t="s">
        <v>1151</v>
      </c>
      <c r="F389" s="25" t="s">
        <v>986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 t="shared" si="60"/>
        <v>tem.setor only RMAG</v>
      </c>
      <c r="L389" s="7" t="str">
        <f t="shared" si="61"/>
        <v>Trata-se de: Elemento</v>
      </c>
      <c r="M389" s="7" t="str">
        <f t="shared" si="64"/>
        <v xml:space="preserve">Classificador </v>
      </c>
      <c r="N389" s="7" t="str">
        <f t="shared" si="65"/>
        <v xml:space="preserve">Do SomaSUS </v>
      </c>
      <c r="O389" s="7" t="str">
        <f t="shared" si="66"/>
        <v xml:space="preserve">De Setor </v>
      </c>
      <c r="P389" s="7" t="str">
        <f t="shared" si="62"/>
        <v>Trata-se de: Elemento Classificador  Do SomaSUS  De Setor  RMAG. --- Consultar o SOMASUS no Volume .</v>
      </c>
      <c r="Q389" s="7" t="str">
        <f t="shared" si="58"/>
        <v>Consultar o SOMASUS no Volume .</v>
      </c>
      <c r="R389" s="21" t="s">
        <v>668</v>
      </c>
      <c r="S389" s="21" t="s">
        <v>412</v>
      </c>
      <c r="T389" s="10" t="str">
        <f t="shared" si="63"/>
        <v>key_389</v>
      </c>
    </row>
    <row r="390" spans="1:20" ht="7.8" customHeight="1" x14ac:dyDescent="0.3">
      <c r="A390" s="13">
        <v>390</v>
      </c>
      <c r="B390" s="9" t="s">
        <v>1434</v>
      </c>
      <c r="C390" s="9" t="s">
        <v>949</v>
      </c>
      <c r="D390" s="9" t="s">
        <v>1013</v>
      </c>
      <c r="E390" s="9" t="s">
        <v>1151</v>
      </c>
      <c r="F390" s="25" t="s">
        <v>987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 t="shared" si="60"/>
        <v>tem.setor only ENDO</v>
      </c>
      <c r="L390" s="7" t="str">
        <f t="shared" si="61"/>
        <v>Trata-se de: Elemento</v>
      </c>
      <c r="M390" s="7" t="str">
        <f t="shared" si="64"/>
        <v xml:space="preserve">Classificador </v>
      </c>
      <c r="N390" s="7" t="str">
        <f t="shared" si="65"/>
        <v xml:space="preserve">Do SomaSUS </v>
      </c>
      <c r="O390" s="7" t="str">
        <f t="shared" si="66"/>
        <v xml:space="preserve">De Setor </v>
      </c>
      <c r="P390" s="7" t="str">
        <f t="shared" si="62"/>
        <v>Trata-se de: Elemento Classificador  Do SomaSUS  De Setor  ENDO. --- Consultar o SOMASUS no Volume .</v>
      </c>
      <c r="Q390" s="7" t="str">
        <f t="shared" si="58"/>
        <v>Consultar o SOMASUS no Volume .</v>
      </c>
      <c r="R390" s="21" t="s">
        <v>668</v>
      </c>
      <c r="S390" s="21" t="s">
        <v>412</v>
      </c>
      <c r="T390" s="10" t="str">
        <f t="shared" si="63"/>
        <v>key_390</v>
      </c>
    </row>
    <row r="391" spans="1:20" ht="7.8" customHeight="1" x14ac:dyDescent="0.3">
      <c r="A391" s="13">
        <v>391</v>
      </c>
      <c r="B391" s="9" t="s">
        <v>1434</v>
      </c>
      <c r="C391" s="9" t="s">
        <v>949</v>
      </c>
      <c r="D391" s="9" t="s">
        <v>1013</v>
      </c>
      <c r="E391" s="9" t="s">
        <v>1151</v>
      </c>
      <c r="F391" s="25" t="s">
        <v>988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 t="shared" si="60"/>
        <v>tem.setor only APAT</v>
      </c>
      <c r="L391" s="7" t="str">
        <f t="shared" si="61"/>
        <v>Trata-se de: Elemento</v>
      </c>
      <c r="M391" s="7" t="str">
        <f t="shared" si="64"/>
        <v xml:space="preserve">Classificador </v>
      </c>
      <c r="N391" s="7" t="str">
        <f t="shared" si="65"/>
        <v xml:space="preserve">Do SomaSUS </v>
      </c>
      <c r="O391" s="7" t="str">
        <f t="shared" si="66"/>
        <v xml:space="preserve">De Setor </v>
      </c>
      <c r="P391" s="7" t="str">
        <f t="shared" si="62"/>
        <v>Trata-se de: Elemento Classificador  Do SomaSUS  De Setor  APAT. --- Consultar o SOMASUS no Volume .</v>
      </c>
      <c r="Q391" s="7" t="str">
        <f t="shared" si="58"/>
        <v>Consultar o SOMASUS no Volume .</v>
      </c>
      <c r="R391" s="21" t="s">
        <v>668</v>
      </c>
      <c r="S391" s="21" t="s">
        <v>412</v>
      </c>
      <c r="T391" s="10" t="str">
        <f t="shared" si="63"/>
        <v>key_391</v>
      </c>
    </row>
    <row r="392" spans="1:20" ht="7.8" customHeight="1" x14ac:dyDescent="0.3">
      <c r="A392" s="13">
        <v>392</v>
      </c>
      <c r="B392" s="9" t="s">
        <v>1434</v>
      </c>
      <c r="C392" s="9" t="s">
        <v>949</v>
      </c>
      <c r="D392" s="9" t="s">
        <v>1013</v>
      </c>
      <c r="E392" s="9" t="s">
        <v>1151</v>
      </c>
      <c r="F392" s="25" t="s">
        <v>989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 t="shared" si="60"/>
        <v>tem.setor only HETE</v>
      </c>
      <c r="L392" s="7" t="str">
        <f t="shared" si="61"/>
        <v>Trata-se de: Elemento</v>
      </c>
      <c r="M392" s="7" t="str">
        <f t="shared" si="64"/>
        <v xml:space="preserve">Classificador </v>
      </c>
      <c r="N392" s="7" t="str">
        <f t="shared" si="65"/>
        <v xml:space="preserve">Do SomaSUS </v>
      </c>
      <c r="O392" s="7" t="str">
        <f t="shared" si="66"/>
        <v xml:space="preserve">De Setor </v>
      </c>
      <c r="P392" s="7" t="str">
        <f t="shared" si="62"/>
        <v>Trata-se de: Elemento Classificador  Do SomaSUS  De Setor  HETE. --- Consultar o SOMASUS no Volume .</v>
      </c>
      <c r="Q392" s="7" t="str">
        <f t="shared" si="58"/>
        <v>Consultar o SOMASUS no Volume .</v>
      </c>
      <c r="R392" s="21" t="s">
        <v>668</v>
      </c>
      <c r="S392" s="21" t="s">
        <v>412</v>
      </c>
      <c r="T392" s="10" t="str">
        <f t="shared" si="63"/>
        <v>key_392</v>
      </c>
    </row>
    <row r="393" spans="1:20" ht="7.8" customHeight="1" x14ac:dyDescent="0.3">
      <c r="A393" s="13">
        <v>393</v>
      </c>
      <c r="B393" s="9" t="s">
        <v>1434</v>
      </c>
      <c r="C393" s="9" t="s">
        <v>949</v>
      </c>
      <c r="D393" s="9" t="s">
        <v>1013</v>
      </c>
      <c r="E393" s="9" t="s">
        <v>1151</v>
      </c>
      <c r="F393" s="25" t="s">
        <v>990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 t="shared" si="60"/>
        <v>tem.setor only MNUC</v>
      </c>
      <c r="L393" s="7" t="str">
        <f t="shared" si="61"/>
        <v>Trata-se de: Elemento</v>
      </c>
      <c r="M393" s="7" t="str">
        <f t="shared" si="64"/>
        <v xml:space="preserve">Classificador </v>
      </c>
      <c r="N393" s="7" t="str">
        <f t="shared" si="65"/>
        <v xml:space="preserve">Do SomaSUS </v>
      </c>
      <c r="O393" s="7" t="str">
        <f t="shared" si="66"/>
        <v xml:space="preserve">De Setor </v>
      </c>
      <c r="P393" s="7" t="str">
        <f t="shared" si="62"/>
        <v>Trata-se de: Elemento Classificador  Do SomaSUS  De Setor  MNUC. --- Consultar o SOMASUS no Volume .</v>
      </c>
      <c r="Q393" s="7" t="str">
        <f t="shared" si="58"/>
        <v>Consultar o SOMASUS no Volume .</v>
      </c>
      <c r="R393" s="21" t="s">
        <v>668</v>
      </c>
      <c r="S393" s="21" t="s">
        <v>412</v>
      </c>
      <c r="T393" s="10" t="str">
        <f t="shared" si="63"/>
        <v>key_393</v>
      </c>
    </row>
    <row r="394" spans="1:20" ht="7.8" customHeight="1" x14ac:dyDescent="0.3">
      <c r="A394" s="13">
        <v>394</v>
      </c>
      <c r="B394" s="9" t="s">
        <v>1434</v>
      </c>
      <c r="C394" s="9" t="s">
        <v>949</v>
      </c>
      <c r="D394" s="9" t="s">
        <v>1013</v>
      </c>
      <c r="E394" s="9" t="s">
        <v>1151</v>
      </c>
      <c r="F394" s="25" t="s">
        <v>991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 t="shared" si="60"/>
        <v>tem.setor only PACLI</v>
      </c>
      <c r="L394" s="7" t="str">
        <f t="shared" si="61"/>
        <v>Trata-se de: Elemento</v>
      </c>
      <c r="M394" s="7" t="str">
        <f t="shared" si="64"/>
        <v xml:space="preserve">Classificador </v>
      </c>
      <c r="N394" s="7" t="str">
        <f t="shared" si="65"/>
        <v xml:space="preserve">Do SomaSUS </v>
      </c>
      <c r="O394" s="7" t="str">
        <f t="shared" si="66"/>
        <v xml:space="preserve">De Setor </v>
      </c>
      <c r="P394" s="7" t="str">
        <f t="shared" si="62"/>
        <v>Trata-se de: Elemento Classificador  Do SomaSUS  De Setor  PACLI. --- Consultar o SOMASUS no Volume .</v>
      </c>
      <c r="Q394" s="7" t="str">
        <f t="shared" si="58"/>
        <v>Consultar o SOMASUS no Volume .</v>
      </c>
      <c r="R394" s="21" t="s">
        <v>668</v>
      </c>
      <c r="S394" s="21" t="s">
        <v>412</v>
      </c>
      <c r="T394" s="10" t="str">
        <f t="shared" si="63"/>
        <v>key_394</v>
      </c>
    </row>
    <row r="395" spans="1:20" ht="7.8" customHeight="1" x14ac:dyDescent="0.3">
      <c r="A395" s="13">
        <v>395</v>
      </c>
      <c r="B395" s="9" t="s">
        <v>1454</v>
      </c>
      <c r="C395" s="9" t="s">
        <v>1492</v>
      </c>
      <c r="D395" s="9" t="s">
        <v>513</v>
      </c>
      <c r="E395" s="9" t="s">
        <v>1356</v>
      </c>
      <c r="F395" s="107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 t="shared" ref="K395:K426" si="67">_xlfn.CONCAT("da.classe.ifc only ",F395)</f>
        <v>da.classe.ifc only ifcOccupant</v>
      </c>
      <c r="L395" s="7" t="str">
        <f t="shared" si="61"/>
        <v>Trata-se de: Modelado</v>
      </c>
      <c r="M395" s="7" t="str">
        <f t="shared" ref="M395:M426" si="68">_xlfn.CONCAT("", SUBSTITUTE(C395,"."," ")," e Tageável ")</f>
        <v xml:space="preserve">Em IFC e Tageável </v>
      </c>
      <c r="N395" s="7" t="str">
        <f t="shared" si="65"/>
        <v xml:space="preserve">ifcActor </v>
      </c>
      <c r="O395" s="7" t="str">
        <f t="shared" si="66"/>
        <v xml:space="preserve">Tema Humano </v>
      </c>
      <c r="P395" s="7" t="str">
        <f t="shared" si="62"/>
        <v>Trata-se de: Modelado Em IFC e Tageável  ifcActor  Tema Humano  ifcOccupant. --- Consultar a Documentação Revit API</v>
      </c>
      <c r="Q395" s="7" t="s">
        <v>680</v>
      </c>
      <c r="R395" s="21" t="s">
        <v>412</v>
      </c>
      <c r="S395" s="21" t="s">
        <v>412</v>
      </c>
      <c r="T395" s="10" t="str">
        <f t="shared" si="63"/>
        <v>key_395</v>
      </c>
    </row>
    <row r="396" spans="1:20" ht="7.8" customHeight="1" x14ac:dyDescent="0.3">
      <c r="A396" s="13">
        <v>396</v>
      </c>
      <c r="B396" s="9" t="s">
        <v>1454</v>
      </c>
      <c r="C396" s="9" t="s">
        <v>1492</v>
      </c>
      <c r="D396" s="9" t="s">
        <v>573</v>
      </c>
      <c r="E396" s="25" t="s">
        <v>1357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 t="shared" si="67"/>
        <v>da.classe.ifc only ifcRoof</v>
      </c>
      <c r="L396" s="7" t="str">
        <f t="shared" si="61"/>
        <v>Trata-se de: Modelado</v>
      </c>
      <c r="M396" s="7" t="str">
        <f t="shared" si="68"/>
        <v xml:space="preserve">Em IFC e Tageável </v>
      </c>
      <c r="N396" s="7" t="str">
        <f t="shared" si="65"/>
        <v xml:space="preserve">ifcBuildingElement </v>
      </c>
      <c r="O396" s="7" t="str">
        <f t="shared" si="66"/>
        <v xml:space="preserve">Tema Cobertura </v>
      </c>
      <c r="P396" s="7" t="str">
        <f t="shared" si="62"/>
        <v>Trata-se de: Modelado Em IFC e Tageável  ifcBuildingElement  Tema Cobertura  ifcRoof. --- Consultar a Documentação Revit API</v>
      </c>
      <c r="Q396" s="7" t="s">
        <v>680</v>
      </c>
      <c r="R396" s="21" t="s">
        <v>412</v>
      </c>
      <c r="S396" s="21" t="s">
        <v>412</v>
      </c>
      <c r="T396" s="10" t="str">
        <f t="shared" si="63"/>
        <v>key_396</v>
      </c>
    </row>
    <row r="397" spans="1:20" ht="7.8" customHeight="1" x14ac:dyDescent="0.3">
      <c r="A397" s="13">
        <v>397</v>
      </c>
      <c r="B397" s="9" t="s">
        <v>1454</v>
      </c>
      <c r="C397" s="9" t="s">
        <v>1492</v>
      </c>
      <c r="D397" s="9" t="s">
        <v>573</v>
      </c>
      <c r="E397" s="9" t="s">
        <v>1358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Tema.Envelope</v>
      </c>
      <c r="K397" s="29" t="str">
        <f t="shared" si="67"/>
        <v>da.classe.ifc only ifcCurtainWaII</v>
      </c>
      <c r="L397" s="7" t="str">
        <f t="shared" si="61"/>
        <v>Trata-se de: Modelado</v>
      </c>
      <c r="M397" s="7" t="str">
        <f t="shared" si="68"/>
        <v xml:space="preserve">Em IFC e Tageável </v>
      </c>
      <c r="N397" s="7" t="str">
        <f t="shared" si="65"/>
        <v xml:space="preserve">ifcBuildingElement </v>
      </c>
      <c r="O397" s="7" t="str">
        <f t="shared" si="66"/>
        <v xml:space="preserve">Tema Envelope </v>
      </c>
      <c r="P397" s="7" t="str">
        <f t="shared" si="62"/>
        <v>Trata-se de: Modelado Em IFC e Tageável  ifcBuildingElement  Tema Envelope  ifcCurtainWaII. --- Consultar a Documentação Revit API</v>
      </c>
      <c r="Q397" s="7" t="s">
        <v>680</v>
      </c>
      <c r="R397" s="21" t="s">
        <v>412</v>
      </c>
      <c r="S397" s="21" t="s">
        <v>412</v>
      </c>
      <c r="T397" s="10" t="str">
        <f t="shared" si="63"/>
        <v>key_397</v>
      </c>
    </row>
    <row r="398" spans="1:20" ht="7.8" customHeight="1" x14ac:dyDescent="0.3">
      <c r="A398" s="13">
        <v>398</v>
      </c>
      <c r="B398" s="9" t="s">
        <v>1454</v>
      </c>
      <c r="C398" s="9" t="s">
        <v>1492</v>
      </c>
      <c r="D398" s="9" t="s">
        <v>573</v>
      </c>
      <c r="E398" s="9" t="s">
        <v>1358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 t="shared" si="67"/>
        <v>da.classe.ifc only ifcShadingDevice</v>
      </c>
      <c r="L398" s="7" t="str">
        <f t="shared" si="61"/>
        <v>Trata-se de: Modelado</v>
      </c>
      <c r="M398" s="7" t="str">
        <f t="shared" si="68"/>
        <v xml:space="preserve">Em IFC e Tageável </v>
      </c>
      <c r="N398" s="7" t="str">
        <f t="shared" si="65"/>
        <v xml:space="preserve">ifcBuildingElement </v>
      </c>
      <c r="O398" s="7" t="str">
        <f t="shared" si="66"/>
        <v xml:space="preserve">Tema Envelope </v>
      </c>
      <c r="P398" s="7" t="str">
        <f t="shared" si="62"/>
        <v>Trata-se de: Modelado Em IFC e Tageável  ifcBuildingElement  Tema Envelope  ifcShadingDevice. --- Consultar a Documentação Revit API</v>
      </c>
      <c r="Q398" s="7" t="s">
        <v>680</v>
      </c>
      <c r="R398" s="21" t="s">
        <v>412</v>
      </c>
      <c r="S398" s="21" t="s">
        <v>412</v>
      </c>
      <c r="T398" s="10" t="str">
        <f t="shared" si="63"/>
        <v>key_398</v>
      </c>
    </row>
    <row r="399" spans="1:20" ht="7.8" customHeight="1" x14ac:dyDescent="0.3">
      <c r="A399" s="13">
        <v>399</v>
      </c>
      <c r="B399" s="9" t="s">
        <v>1454</v>
      </c>
      <c r="C399" s="9" t="s">
        <v>1492</v>
      </c>
      <c r="D399" s="9" t="s">
        <v>573</v>
      </c>
      <c r="E399" s="9" t="s">
        <v>1359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Tema.Esquadrias</v>
      </c>
      <c r="K399" s="29" t="str">
        <f t="shared" si="67"/>
        <v>da.classe.ifc only ifcDoor</v>
      </c>
      <c r="L399" s="7" t="str">
        <f t="shared" si="61"/>
        <v>Trata-se de: Modelado</v>
      </c>
      <c r="M399" s="7" t="str">
        <f t="shared" si="68"/>
        <v xml:space="preserve">Em IFC e Tageável </v>
      </c>
      <c r="N399" s="7" t="str">
        <f t="shared" si="65"/>
        <v xml:space="preserve">ifcBuildingElement </v>
      </c>
      <c r="O399" s="7" t="str">
        <f t="shared" si="66"/>
        <v xml:space="preserve">Tema Esquadrias </v>
      </c>
      <c r="P399" s="7" t="str">
        <f t="shared" si="62"/>
        <v>Trata-se de: Modelado Em IFC e Tageável  ifcBuildingElement  Tema Esquadrias  ifcDoor. --- Consultar a Documentação Revit API</v>
      </c>
      <c r="Q399" s="7" t="s">
        <v>680</v>
      </c>
      <c r="R399" s="21" t="s">
        <v>412</v>
      </c>
      <c r="S399" s="21" t="s">
        <v>412</v>
      </c>
      <c r="T399" s="10" t="str">
        <f t="shared" si="63"/>
        <v>key_399</v>
      </c>
    </row>
    <row r="400" spans="1:20" ht="7.8" customHeight="1" x14ac:dyDescent="0.3">
      <c r="A400" s="13">
        <v>400</v>
      </c>
      <c r="B400" s="9" t="s">
        <v>1454</v>
      </c>
      <c r="C400" s="9" t="s">
        <v>1492</v>
      </c>
      <c r="D400" s="9" t="s">
        <v>573</v>
      </c>
      <c r="E400" s="9" t="s">
        <v>1359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 t="shared" si="67"/>
        <v>da.classe.ifc only ifcWindow</v>
      </c>
      <c r="L400" s="7" t="str">
        <f t="shared" si="61"/>
        <v>Trata-se de: Modelado</v>
      </c>
      <c r="M400" s="7" t="str">
        <f t="shared" si="68"/>
        <v xml:space="preserve">Em IFC e Tageável </v>
      </c>
      <c r="N400" s="7" t="str">
        <f t="shared" si="65"/>
        <v xml:space="preserve">ifcBuildingElement </v>
      </c>
      <c r="O400" s="7" t="str">
        <f t="shared" si="66"/>
        <v xml:space="preserve">Tema Esquadrias </v>
      </c>
      <c r="P400" s="7" t="str">
        <f t="shared" si="62"/>
        <v>Trata-se de: Modelado Em IFC e Tageável  ifcBuildingElement  Tema Esquadrias  ifcWindow. --- Consultar a Documentação Revit API</v>
      </c>
      <c r="Q400" s="7" t="s">
        <v>680</v>
      </c>
      <c r="R400" s="21" t="s">
        <v>412</v>
      </c>
      <c r="S400" s="21" t="s">
        <v>412</v>
      </c>
      <c r="T400" s="10" t="str">
        <f t="shared" si="63"/>
        <v>key_400</v>
      </c>
    </row>
    <row r="401" spans="1:20" ht="7.8" customHeight="1" x14ac:dyDescent="0.3">
      <c r="A401" s="13">
        <v>401</v>
      </c>
      <c r="B401" s="9" t="s">
        <v>1454</v>
      </c>
      <c r="C401" s="9" t="s">
        <v>1492</v>
      </c>
      <c r="D401" s="9" t="s">
        <v>573</v>
      </c>
      <c r="E401" s="9" t="s">
        <v>1360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 t="shared" si="67"/>
        <v>da.classe.ifc only ifcBeam</v>
      </c>
      <c r="L401" s="7" t="str">
        <f t="shared" si="61"/>
        <v>Trata-se de: Modelado</v>
      </c>
      <c r="M401" s="7" t="str">
        <f t="shared" si="68"/>
        <v xml:space="preserve">Em IFC e Tageável </v>
      </c>
      <c r="N401" s="7" t="str">
        <f t="shared" si="65"/>
        <v xml:space="preserve">ifcBuildingElement </v>
      </c>
      <c r="O401" s="7" t="str">
        <f t="shared" si="66"/>
        <v xml:space="preserve">Tema Estrutura </v>
      </c>
      <c r="P401" s="7" t="str">
        <f t="shared" si="62"/>
        <v>Trata-se de: Modelado Em IFC e Tageável  ifcBuildingElement  Tema Estrutura  ifcBeam. --- Consultar a Documentação Revit API</v>
      </c>
      <c r="Q401" s="7" t="s">
        <v>680</v>
      </c>
      <c r="R401" s="21" t="s">
        <v>412</v>
      </c>
      <c r="S401" s="21" t="s">
        <v>412</v>
      </c>
      <c r="T401" s="10" t="str">
        <f t="shared" si="63"/>
        <v>key_401</v>
      </c>
    </row>
    <row r="402" spans="1:20" ht="7.8" customHeight="1" x14ac:dyDescent="0.3">
      <c r="A402" s="13">
        <v>402</v>
      </c>
      <c r="B402" s="9" t="s">
        <v>1454</v>
      </c>
      <c r="C402" s="9" t="s">
        <v>1492</v>
      </c>
      <c r="D402" s="9" t="s">
        <v>573</v>
      </c>
      <c r="E402" s="9" t="s">
        <v>1360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 t="shared" si="67"/>
        <v>da.classe.ifc only ifcCoIumn</v>
      </c>
      <c r="L402" s="7" t="str">
        <f t="shared" si="61"/>
        <v>Trata-se de: Modelado</v>
      </c>
      <c r="M402" s="7" t="str">
        <f t="shared" si="68"/>
        <v xml:space="preserve">Em IFC e Tageável </v>
      </c>
      <c r="N402" s="7" t="str">
        <f t="shared" si="65"/>
        <v xml:space="preserve">ifcBuildingElement </v>
      </c>
      <c r="O402" s="7" t="str">
        <f t="shared" si="66"/>
        <v xml:space="preserve">Tema Estrutura </v>
      </c>
      <c r="P402" s="7" t="str">
        <f t="shared" si="62"/>
        <v>Trata-se de: Modelado Em IFC e Tageável  ifcBuildingElement  Tema Estrutura  ifcCoIumn. --- Consultar a Documentação Revit API</v>
      </c>
      <c r="Q402" s="7" t="s">
        <v>680</v>
      </c>
      <c r="R402" s="21" t="s">
        <v>412</v>
      </c>
      <c r="S402" s="21" t="s">
        <v>412</v>
      </c>
      <c r="T402" s="10" t="str">
        <f t="shared" si="63"/>
        <v>key_402</v>
      </c>
    </row>
    <row r="403" spans="1:20" ht="7.8" customHeight="1" x14ac:dyDescent="0.3">
      <c r="A403" s="13">
        <v>403</v>
      </c>
      <c r="B403" s="9" t="s">
        <v>1454</v>
      </c>
      <c r="C403" s="9" t="s">
        <v>1492</v>
      </c>
      <c r="D403" s="9" t="s">
        <v>573</v>
      </c>
      <c r="E403" s="9" t="s">
        <v>1360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 t="shared" si="67"/>
        <v>da.classe.ifc only ifcFooting</v>
      </c>
      <c r="L403" s="7" t="str">
        <f t="shared" si="61"/>
        <v>Trata-se de: Modelado</v>
      </c>
      <c r="M403" s="7" t="str">
        <f t="shared" si="68"/>
        <v xml:space="preserve">Em IFC e Tageável </v>
      </c>
      <c r="N403" s="7" t="str">
        <f t="shared" si="65"/>
        <v xml:space="preserve">ifcBuildingElement </v>
      </c>
      <c r="O403" s="7" t="str">
        <f t="shared" si="66"/>
        <v xml:space="preserve">Tema Estrutura </v>
      </c>
      <c r="P403" s="7" t="str">
        <f t="shared" si="62"/>
        <v>Trata-se de: Modelado Em IFC e Tageável  ifcBuildingElement  Tema Estrutura  ifcFooting. --- Consultar a Documentação Revit API</v>
      </c>
      <c r="Q403" s="7" t="s">
        <v>680</v>
      </c>
      <c r="R403" s="21" t="s">
        <v>412</v>
      </c>
      <c r="S403" s="21" t="s">
        <v>412</v>
      </c>
      <c r="T403" s="10" t="str">
        <f t="shared" si="63"/>
        <v>key_403</v>
      </c>
    </row>
    <row r="404" spans="1:20" ht="7.8" customHeight="1" x14ac:dyDescent="0.3">
      <c r="A404" s="13">
        <v>404</v>
      </c>
      <c r="B404" s="9" t="s">
        <v>1454</v>
      </c>
      <c r="C404" s="9" t="s">
        <v>1492</v>
      </c>
      <c r="D404" s="9" t="s">
        <v>573</v>
      </c>
      <c r="E404" s="25" t="s">
        <v>1360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 t="shared" si="67"/>
        <v>da.classe.ifc only ifcMember</v>
      </c>
      <c r="L404" s="7" t="str">
        <f t="shared" si="61"/>
        <v>Trata-se de: Modelado</v>
      </c>
      <c r="M404" s="7" t="str">
        <f t="shared" si="68"/>
        <v xml:space="preserve">Em IFC e Tageável </v>
      </c>
      <c r="N404" s="7" t="str">
        <f t="shared" si="65"/>
        <v xml:space="preserve">ifcBuildingElement </v>
      </c>
      <c r="O404" s="7" t="str">
        <f t="shared" si="66"/>
        <v xml:space="preserve">Tema Estrutura </v>
      </c>
      <c r="P404" s="7" t="str">
        <f t="shared" si="62"/>
        <v>Trata-se de: Modelado Em IFC e Tageável  ifcBuildingElement  Tema Estrutura  ifcMember. --- Consultar a Documentação Revit API</v>
      </c>
      <c r="Q404" s="7" t="s">
        <v>680</v>
      </c>
      <c r="R404" s="21" t="s">
        <v>412</v>
      </c>
      <c r="S404" s="21" t="s">
        <v>412</v>
      </c>
      <c r="T404" s="10" t="str">
        <f t="shared" si="63"/>
        <v>key_404</v>
      </c>
    </row>
    <row r="405" spans="1:20" ht="7.8" customHeight="1" x14ac:dyDescent="0.3">
      <c r="A405" s="13">
        <v>405</v>
      </c>
      <c r="B405" s="9" t="s">
        <v>1454</v>
      </c>
      <c r="C405" s="9" t="s">
        <v>1492</v>
      </c>
      <c r="D405" s="9" t="s">
        <v>573</v>
      </c>
      <c r="E405" s="9" t="s">
        <v>1360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 t="shared" si="67"/>
        <v>da.classe.ifc only ifcPIate</v>
      </c>
      <c r="L405" s="7" t="str">
        <f t="shared" si="61"/>
        <v>Trata-se de: Modelado</v>
      </c>
      <c r="M405" s="7" t="str">
        <f t="shared" si="68"/>
        <v xml:space="preserve">Em IFC e Tageável </v>
      </c>
      <c r="N405" s="7" t="str">
        <f t="shared" si="65"/>
        <v xml:space="preserve">ifcBuildingElement </v>
      </c>
      <c r="O405" s="7" t="str">
        <f t="shared" si="66"/>
        <v xml:space="preserve">Tema Estrutura </v>
      </c>
      <c r="P405" s="7" t="str">
        <f t="shared" si="62"/>
        <v>Trata-se de: Modelado Em IFC e Tageável  ifcBuildingElement  Tema Estrutura  ifcPIate. --- Consultar a Documentação Revit API</v>
      </c>
      <c r="Q405" s="7" t="s">
        <v>680</v>
      </c>
      <c r="R405" s="21" t="s">
        <v>412</v>
      </c>
      <c r="S405" s="21" t="s">
        <v>412</v>
      </c>
      <c r="T405" s="10" t="str">
        <f t="shared" si="63"/>
        <v>key_405</v>
      </c>
    </row>
    <row r="406" spans="1:20" ht="7.8" customHeight="1" x14ac:dyDescent="0.3">
      <c r="A406" s="13">
        <v>406</v>
      </c>
      <c r="B406" s="9" t="s">
        <v>1454</v>
      </c>
      <c r="C406" s="9" t="s">
        <v>1492</v>
      </c>
      <c r="D406" s="9" t="s">
        <v>573</v>
      </c>
      <c r="E406" s="9" t="s">
        <v>1360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 t="shared" si="67"/>
        <v>da.classe.ifc only ifcPile</v>
      </c>
      <c r="L406" s="7" t="str">
        <f t="shared" si="61"/>
        <v>Trata-se de: Modelado</v>
      </c>
      <c r="M406" s="7" t="str">
        <f t="shared" si="68"/>
        <v xml:space="preserve">Em IFC e Tageável </v>
      </c>
      <c r="N406" s="7" t="str">
        <f t="shared" si="65"/>
        <v xml:space="preserve">ifcBuildingElement </v>
      </c>
      <c r="O406" s="7" t="str">
        <f t="shared" si="66"/>
        <v xml:space="preserve">Tema Estrutura </v>
      </c>
      <c r="P406" s="7" t="str">
        <f t="shared" si="62"/>
        <v>Trata-se de: Modelado Em IFC e Tageável  ifcBuildingElement  Tema Estrutura  ifcPile. --- Consultar a Documentação Revit API</v>
      </c>
      <c r="Q406" s="7" t="s">
        <v>680</v>
      </c>
      <c r="R406" s="21" t="s">
        <v>412</v>
      </c>
      <c r="S406" s="21" t="s">
        <v>412</v>
      </c>
      <c r="T406" s="10" t="str">
        <f t="shared" si="63"/>
        <v>key_406</v>
      </c>
    </row>
    <row r="407" spans="1:20" ht="7.8" customHeight="1" x14ac:dyDescent="0.3">
      <c r="A407" s="13">
        <v>407</v>
      </c>
      <c r="B407" s="9" t="s">
        <v>1454</v>
      </c>
      <c r="C407" s="9" t="s">
        <v>1492</v>
      </c>
      <c r="D407" s="9" t="s">
        <v>573</v>
      </c>
      <c r="E407" s="9" t="s">
        <v>1360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 t="shared" si="67"/>
        <v>da.classe.ifc only ifcSlab</v>
      </c>
      <c r="L407" s="7" t="str">
        <f t="shared" si="61"/>
        <v>Trata-se de: Modelado</v>
      </c>
      <c r="M407" s="7" t="str">
        <f t="shared" si="68"/>
        <v xml:space="preserve">Em IFC e Tageável </v>
      </c>
      <c r="N407" s="7" t="str">
        <f t="shared" si="65"/>
        <v xml:space="preserve">ifcBuildingElement </v>
      </c>
      <c r="O407" s="7" t="str">
        <f t="shared" si="66"/>
        <v xml:space="preserve">Tema Estrutura </v>
      </c>
      <c r="P407" s="7" t="str">
        <f t="shared" si="62"/>
        <v>Trata-se de: Modelado Em IFC e Tageável  ifcBuildingElement  Tema Estrutura  ifcSlab. --- Consultar a Documentação Revit API</v>
      </c>
      <c r="Q407" s="7" t="s">
        <v>680</v>
      </c>
      <c r="R407" s="21" t="s">
        <v>412</v>
      </c>
      <c r="S407" s="21" t="s">
        <v>412</v>
      </c>
      <c r="T407" s="10" t="str">
        <f t="shared" si="63"/>
        <v>key_407</v>
      </c>
    </row>
    <row r="408" spans="1:20" ht="7.8" customHeight="1" x14ac:dyDescent="0.3">
      <c r="A408" s="13">
        <v>408</v>
      </c>
      <c r="B408" s="9" t="s">
        <v>1454</v>
      </c>
      <c r="C408" s="9" t="s">
        <v>1492</v>
      </c>
      <c r="D408" s="9" t="s">
        <v>573</v>
      </c>
      <c r="E408" s="9" t="s">
        <v>1361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Tema.HVAC</v>
      </c>
      <c r="K408" s="29" t="str">
        <f t="shared" si="67"/>
        <v>da.classe.ifc only ifcChimney</v>
      </c>
      <c r="L408" s="7" t="str">
        <f t="shared" si="61"/>
        <v>Trata-se de: Modelado</v>
      </c>
      <c r="M408" s="7" t="str">
        <f t="shared" si="68"/>
        <v xml:space="preserve">Em IFC e Tageável </v>
      </c>
      <c r="N408" s="7" t="str">
        <f t="shared" si="65"/>
        <v xml:space="preserve">ifcBuildingElement </v>
      </c>
      <c r="O408" s="7" t="str">
        <f t="shared" si="66"/>
        <v xml:space="preserve">Tema HVAC </v>
      </c>
      <c r="P408" s="7" t="str">
        <f t="shared" si="62"/>
        <v>Trata-se de: Modelado Em IFC e Tageável  ifcBuildingElement  Tema HVAC  ifcChimney. --- Consultar a Documentação Revit API</v>
      </c>
      <c r="Q408" s="7" t="s">
        <v>680</v>
      </c>
      <c r="R408" s="21" t="s">
        <v>412</v>
      </c>
      <c r="S408" s="21" t="s">
        <v>412</v>
      </c>
      <c r="T408" s="10" t="str">
        <f t="shared" si="63"/>
        <v>key_408</v>
      </c>
    </row>
    <row r="409" spans="1:20" ht="7.8" customHeight="1" x14ac:dyDescent="0.3">
      <c r="A409" s="13">
        <v>409</v>
      </c>
      <c r="B409" s="9" t="s">
        <v>1454</v>
      </c>
      <c r="C409" s="9" t="s">
        <v>1492</v>
      </c>
      <c r="D409" s="9" t="s">
        <v>573</v>
      </c>
      <c r="E409" s="9" t="s">
        <v>1362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Tema.Layout</v>
      </c>
      <c r="K409" s="29" t="str">
        <f t="shared" si="67"/>
        <v>da.classe.ifc only ifcWaII</v>
      </c>
      <c r="L409" s="7" t="str">
        <f t="shared" si="61"/>
        <v>Trata-se de: Modelado</v>
      </c>
      <c r="M409" s="7" t="str">
        <f t="shared" si="68"/>
        <v xml:space="preserve">Em IFC e Tageável </v>
      </c>
      <c r="N409" s="7" t="str">
        <f t="shared" si="65"/>
        <v xml:space="preserve">ifcBuildingElement </v>
      </c>
      <c r="O409" s="7" t="str">
        <f t="shared" si="66"/>
        <v xml:space="preserve">Tema Layout </v>
      </c>
      <c r="P409" s="7" t="str">
        <f t="shared" si="62"/>
        <v>Trata-se de: Modelado Em IFC e Tageável  ifcBuildingElement  Tema Layout  ifcWaII. --- Consultar a Documentação Revit API</v>
      </c>
      <c r="Q409" s="7" t="s">
        <v>680</v>
      </c>
      <c r="R409" s="21" t="s">
        <v>412</v>
      </c>
      <c r="S409" s="21" t="s">
        <v>412</v>
      </c>
      <c r="T409" s="10" t="str">
        <f t="shared" si="63"/>
        <v>key_409</v>
      </c>
    </row>
    <row r="410" spans="1:20" ht="7.8" customHeight="1" x14ac:dyDescent="0.3">
      <c r="A410" s="13">
        <v>410</v>
      </c>
      <c r="B410" s="9" t="s">
        <v>1454</v>
      </c>
      <c r="C410" s="9" t="s">
        <v>1492</v>
      </c>
      <c r="D410" s="9" t="s">
        <v>573</v>
      </c>
      <c r="E410" s="9" t="s">
        <v>1363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Tema.Predial</v>
      </c>
      <c r="K410" s="29" t="str">
        <f t="shared" si="67"/>
        <v>da.classe.ifc only ifcBuiIdingEIementProxy</v>
      </c>
      <c r="L410" s="7" t="str">
        <f t="shared" si="61"/>
        <v>Trata-se de: Modelado</v>
      </c>
      <c r="M410" s="7" t="str">
        <f t="shared" si="68"/>
        <v xml:space="preserve">Em IFC e Tageável </v>
      </c>
      <c r="N410" s="7" t="str">
        <f t="shared" si="65"/>
        <v xml:space="preserve">ifcBuildingElement </v>
      </c>
      <c r="O410" s="7" t="str">
        <f t="shared" si="66"/>
        <v xml:space="preserve">Tema Predial </v>
      </c>
      <c r="P410" s="7" t="str">
        <f t="shared" si="62"/>
        <v>Trata-se de: Modelado Em IFC e Tageável  ifcBuildingElement  Tema Predial  ifcBuiIdingEIementProxy. --- Consultar a Documentação Revit API</v>
      </c>
      <c r="Q410" s="7" t="s">
        <v>680</v>
      </c>
      <c r="R410" s="21" t="s">
        <v>412</v>
      </c>
      <c r="S410" s="21" t="s">
        <v>412</v>
      </c>
      <c r="T410" s="10" t="str">
        <f t="shared" si="63"/>
        <v>key_410</v>
      </c>
    </row>
    <row r="411" spans="1:20" ht="7.8" customHeight="1" x14ac:dyDescent="0.3">
      <c r="A411" s="13">
        <v>411</v>
      </c>
      <c r="B411" s="9" t="s">
        <v>1454</v>
      </c>
      <c r="C411" s="9" t="s">
        <v>1492</v>
      </c>
      <c r="D411" s="9" t="s">
        <v>573</v>
      </c>
      <c r="E411" s="9" t="s">
        <v>1363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 t="shared" si="67"/>
        <v>da.classe.ifc only ifcCovering</v>
      </c>
      <c r="L411" s="7" t="str">
        <f t="shared" si="61"/>
        <v>Trata-se de: Modelado</v>
      </c>
      <c r="M411" s="7" t="str">
        <f t="shared" si="68"/>
        <v xml:space="preserve">Em IFC e Tageável </v>
      </c>
      <c r="N411" s="7" t="str">
        <f t="shared" si="65"/>
        <v xml:space="preserve">ifcBuildingElement </v>
      </c>
      <c r="O411" s="7" t="str">
        <f t="shared" si="66"/>
        <v xml:space="preserve">Tema Predial </v>
      </c>
      <c r="P411" s="7" t="str">
        <f t="shared" si="62"/>
        <v>Trata-se de: Modelado Em IFC e Tageável  ifcBuildingElement  Tema Predial  ifcCovering. --- Consultar a Documentação Revit API</v>
      </c>
      <c r="Q411" s="7" t="s">
        <v>680</v>
      </c>
      <c r="R411" s="21" t="s">
        <v>412</v>
      </c>
      <c r="S411" s="21" t="s">
        <v>412</v>
      </c>
      <c r="T411" s="10" t="str">
        <f t="shared" si="63"/>
        <v>key_411</v>
      </c>
    </row>
    <row r="412" spans="1:20" ht="7.8" customHeight="1" x14ac:dyDescent="0.3">
      <c r="A412" s="13">
        <v>412</v>
      </c>
      <c r="B412" s="9" t="s">
        <v>1454</v>
      </c>
      <c r="C412" s="9" t="s">
        <v>1492</v>
      </c>
      <c r="D412" s="9" t="s">
        <v>573</v>
      </c>
      <c r="E412" s="9" t="s">
        <v>1364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Tema.Trânsito</v>
      </c>
      <c r="K412" s="29" t="str">
        <f t="shared" si="67"/>
        <v>da.classe.ifc only ifcRailing</v>
      </c>
      <c r="L412" s="7" t="str">
        <f t="shared" si="61"/>
        <v>Trata-se de: Modelado</v>
      </c>
      <c r="M412" s="7" t="str">
        <f t="shared" si="68"/>
        <v xml:space="preserve">Em IFC e Tageável </v>
      </c>
      <c r="N412" s="7" t="str">
        <f t="shared" si="65"/>
        <v xml:space="preserve">ifcBuildingElement </v>
      </c>
      <c r="O412" s="7" t="str">
        <f t="shared" si="66"/>
        <v xml:space="preserve">Tema Trânsito </v>
      </c>
      <c r="P412" s="7" t="str">
        <f t="shared" si="62"/>
        <v>Trata-se de: Modelado Em IFC e Tageável  ifcBuildingElement  Tema Trânsito  ifcRailing. --- Consultar a Documentação Revit API</v>
      </c>
      <c r="Q412" s="7" t="s">
        <v>680</v>
      </c>
      <c r="R412" s="21" t="s">
        <v>412</v>
      </c>
      <c r="S412" s="21" t="s">
        <v>412</v>
      </c>
      <c r="T412" s="10" t="str">
        <f t="shared" si="63"/>
        <v>key_412</v>
      </c>
    </row>
    <row r="413" spans="1:20" ht="7.8" customHeight="1" x14ac:dyDescent="0.3">
      <c r="A413" s="13">
        <v>413</v>
      </c>
      <c r="B413" s="9" t="s">
        <v>1454</v>
      </c>
      <c r="C413" s="9" t="s">
        <v>1492</v>
      </c>
      <c r="D413" s="9" t="s">
        <v>573</v>
      </c>
      <c r="E413" s="25" t="s">
        <v>1364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 t="shared" si="67"/>
        <v>da.classe.ifc only ifcRamp</v>
      </c>
      <c r="L413" s="7" t="str">
        <f t="shared" si="61"/>
        <v>Trata-se de: Modelado</v>
      </c>
      <c r="M413" s="7" t="str">
        <f t="shared" si="68"/>
        <v xml:space="preserve">Em IFC e Tageável </v>
      </c>
      <c r="N413" s="7" t="str">
        <f t="shared" si="65"/>
        <v xml:space="preserve">ifcBuildingElement </v>
      </c>
      <c r="O413" s="7" t="str">
        <f t="shared" si="66"/>
        <v xml:space="preserve">Tema Trânsito </v>
      </c>
      <c r="P413" s="7" t="str">
        <f t="shared" si="62"/>
        <v>Trata-se de: Modelado Em IFC e Tageável  ifcBuildingElement  Tema Trânsito  ifcRamp. --- Consultar a Documentação Revit API</v>
      </c>
      <c r="Q413" s="7" t="s">
        <v>680</v>
      </c>
      <c r="R413" s="21" t="s">
        <v>412</v>
      </c>
      <c r="S413" s="21" t="s">
        <v>412</v>
      </c>
      <c r="T413" s="10" t="str">
        <f t="shared" si="63"/>
        <v>key_413</v>
      </c>
    </row>
    <row r="414" spans="1:20" ht="7.8" customHeight="1" x14ac:dyDescent="0.3">
      <c r="A414" s="13">
        <v>414</v>
      </c>
      <c r="B414" s="9" t="s">
        <v>1454</v>
      </c>
      <c r="C414" s="9" t="s">
        <v>1492</v>
      </c>
      <c r="D414" s="9" t="s">
        <v>573</v>
      </c>
      <c r="E414" s="25" t="s">
        <v>1364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 t="shared" si="67"/>
        <v>da.classe.ifc only ifcRampFIight</v>
      </c>
      <c r="L414" s="7" t="str">
        <f t="shared" si="61"/>
        <v>Trata-se de: Modelado</v>
      </c>
      <c r="M414" s="7" t="str">
        <f t="shared" si="68"/>
        <v xml:space="preserve">Em IFC e Tageável </v>
      </c>
      <c r="N414" s="7" t="str">
        <f t="shared" si="65"/>
        <v xml:space="preserve">ifcBuildingElement </v>
      </c>
      <c r="O414" s="7" t="str">
        <f t="shared" si="66"/>
        <v xml:space="preserve">Tema Trânsito </v>
      </c>
      <c r="P414" s="7" t="str">
        <f t="shared" si="62"/>
        <v>Trata-se de: Modelado Em IFC e Tageável  ifcBuildingElement  Tema Trânsito  ifcRampFIight. --- Consultar a Documentação Revit API</v>
      </c>
      <c r="Q414" s="7" t="s">
        <v>680</v>
      </c>
      <c r="R414" s="21" t="s">
        <v>412</v>
      </c>
      <c r="S414" s="21" t="s">
        <v>412</v>
      </c>
      <c r="T414" s="10" t="str">
        <f t="shared" si="63"/>
        <v>key_414</v>
      </c>
    </row>
    <row r="415" spans="1:20" ht="7.8" customHeight="1" x14ac:dyDescent="0.3">
      <c r="A415" s="13">
        <v>415</v>
      </c>
      <c r="B415" s="9" t="s">
        <v>1454</v>
      </c>
      <c r="C415" s="9" t="s">
        <v>1492</v>
      </c>
      <c r="D415" s="9" t="s">
        <v>573</v>
      </c>
      <c r="E415" s="25" t="s">
        <v>1364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 t="shared" si="67"/>
        <v>da.classe.ifc only ifcStair</v>
      </c>
      <c r="L415" s="7" t="str">
        <f t="shared" si="61"/>
        <v>Trata-se de: Modelado</v>
      </c>
      <c r="M415" s="7" t="str">
        <f t="shared" si="68"/>
        <v xml:space="preserve">Em IFC e Tageável </v>
      </c>
      <c r="N415" s="7" t="str">
        <f t="shared" si="65"/>
        <v xml:space="preserve">ifcBuildingElement </v>
      </c>
      <c r="O415" s="7" t="str">
        <f t="shared" si="66"/>
        <v xml:space="preserve">Tema Trânsito </v>
      </c>
      <c r="P415" s="7" t="str">
        <f t="shared" si="62"/>
        <v>Trata-se de: Modelado Em IFC e Tageável  ifcBuildingElement  Tema Trânsito  ifcStair. --- Consultar a Documentação Revit API</v>
      </c>
      <c r="Q415" s="7" t="s">
        <v>680</v>
      </c>
      <c r="R415" s="21" t="s">
        <v>412</v>
      </c>
      <c r="S415" s="21" t="s">
        <v>412</v>
      </c>
      <c r="T415" s="10" t="str">
        <f t="shared" si="63"/>
        <v>key_415</v>
      </c>
    </row>
    <row r="416" spans="1:20" ht="7.8" customHeight="1" x14ac:dyDescent="0.3">
      <c r="A416" s="13">
        <v>416</v>
      </c>
      <c r="B416" s="9" t="s">
        <v>1454</v>
      </c>
      <c r="C416" s="9" t="s">
        <v>1492</v>
      </c>
      <c r="D416" s="9" t="s">
        <v>573</v>
      </c>
      <c r="E416" s="25" t="s">
        <v>1364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 t="shared" si="67"/>
        <v>da.classe.ifc only ifcStairFIight</v>
      </c>
      <c r="L416" s="7" t="str">
        <f t="shared" si="61"/>
        <v>Trata-se de: Modelado</v>
      </c>
      <c r="M416" s="7" t="str">
        <f t="shared" si="68"/>
        <v xml:space="preserve">Em IFC e Tageável </v>
      </c>
      <c r="N416" s="7" t="str">
        <f t="shared" si="65"/>
        <v xml:space="preserve">ifcBuildingElement </v>
      </c>
      <c r="O416" s="7" t="str">
        <f t="shared" si="66"/>
        <v xml:space="preserve">Tema Trânsito </v>
      </c>
      <c r="P416" s="7" t="str">
        <f t="shared" si="62"/>
        <v>Trata-se de: Modelado Em IFC e Tageável  ifcBuildingElement  Tema Trânsito  ifcStairFIight. --- Consultar a Documentação Revit API</v>
      </c>
      <c r="Q416" s="7" t="s">
        <v>680</v>
      </c>
      <c r="R416" s="21" t="s">
        <v>412</v>
      </c>
      <c r="S416" s="21" t="s">
        <v>412</v>
      </c>
      <c r="T416" s="10" t="str">
        <f t="shared" si="63"/>
        <v>key_416</v>
      </c>
    </row>
    <row r="417" spans="1:20" ht="7.8" customHeight="1" x14ac:dyDescent="0.3">
      <c r="A417" s="13">
        <v>417</v>
      </c>
      <c r="B417" s="9" t="s">
        <v>1454</v>
      </c>
      <c r="C417" s="9" t="s">
        <v>1492</v>
      </c>
      <c r="D417" s="42" t="s">
        <v>531</v>
      </c>
      <c r="E417" s="9" t="s">
        <v>1365</v>
      </c>
      <c r="F417" s="42" t="s">
        <v>531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 t="shared" si="67"/>
        <v>da.classe.ifc only ifcComplexProperty</v>
      </c>
      <c r="L417" s="7" t="str">
        <f t="shared" si="61"/>
        <v>Trata-se de: Modelado</v>
      </c>
      <c r="M417" s="7" t="str">
        <f t="shared" si="68"/>
        <v xml:space="preserve">Em IFC e Tageável </v>
      </c>
      <c r="N417" s="7" t="str">
        <f t="shared" si="65"/>
        <v xml:space="preserve">ifcComplexProperty </v>
      </c>
      <c r="O417" s="7" t="str">
        <f t="shared" si="66"/>
        <v xml:space="preserve">Tema SuperClasses IFC </v>
      </c>
      <c r="P417" s="7" t="str">
        <f t="shared" si="62"/>
        <v>Trata-se de: Modelado Em IFC e Tageável  ifcComplexProperty  Tema SuperClasses IFC  ifcComplexProperty. --- Consultar a Documentação Revit API</v>
      </c>
      <c r="Q417" s="7" t="s">
        <v>680</v>
      </c>
      <c r="R417" s="21" t="s">
        <v>412</v>
      </c>
      <c r="S417" s="21" t="s">
        <v>412</v>
      </c>
      <c r="T417" s="10" t="str">
        <f t="shared" si="63"/>
        <v>key_417</v>
      </c>
    </row>
    <row r="418" spans="1:20" ht="7.8" customHeight="1" x14ac:dyDescent="0.3">
      <c r="A418" s="13">
        <v>418</v>
      </c>
      <c r="B418" s="9" t="s">
        <v>1454</v>
      </c>
      <c r="C418" s="9" t="s">
        <v>1492</v>
      </c>
      <c r="D418" s="42" t="s">
        <v>517</v>
      </c>
      <c r="E418" s="9" t="s">
        <v>1365</v>
      </c>
      <c r="F418" s="42" t="s">
        <v>507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 t="shared" si="67"/>
        <v>da.classe.ifc only ifcProject</v>
      </c>
      <c r="L418" s="7" t="str">
        <f t="shared" si="61"/>
        <v>Trata-se de: Modelado</v>
      </c>
      <c r="M418" s="7" t="str">
        <f t="shared" si="68"/>
        <v xml:space="preserve">Em IFC e Tageável </v>
      </c>
      <c r="N418" s="7" t="str">
        <f t="shared" si="65"/>
        <v xml:space="preserve">ifcContext </v>
      </c>
      <c r="O418" s="7" t="str">
        <f t="shared" si="66"/>
        <v xml:space="preserve">Tema SuperClasses IFC </v>
      </c>
      <c r="P418" s="7" t="str">
        <f t="shared" si="62"/>
        <v>Trata-se de: Modelado Em IFC e Tageável  ifcContext  Tema SuperClasses IFC  ifcProject. --- Consultar a Documentação Revit API</v>
      </c>
      <c r="Q418" s="7" t="s">
        <v>680</v>
      </c>
      <c r="R418" s="21" t="s">
        <v>412</v>
      </c>
      <c r="S418" s="21" t="s">
        <v>412</v>
      </c>
      <c r="T418" s="10" t="str">
        <f t="shared" si="63"/>
        <v>key_418</v>
      </c>
    </row>
    <row r="419" spans="1:20" ht="7.8" customHeight="1" x14ac:dyDescent="0.3">
      <c r="A419" s="13">
        <v>419</v>
      </c>
      <c r="B419" s="9" t="s">
        <v>1454</v>
      </c>
      <c r="C419" s="9" t="s">
        <v>1492</v>
      </c>
      <c r="D419" s="42" t="s">
        <v>517</v>
      </c>
      <c r="E419" s="9" t="s">
        <v>1365</v>
      </c>
      <c r="F419" s="42" t="s">
        <v>508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 t="shared" si="67"/>
        <v>da.classe.ifc only ifcProjectLibrary</v>
      </c>
      <c r="L419" s="7" t="str">
        <f t="shared" si="61"/>
        <v>Trata-se de: Modelado</v>
      </c>
      <c r="M419" s="7" t="str">
        <f t="shared" si="68"/>
        <v xml:space="preserve">Em IFC e Tageável </v>
      </c>
      <c r="N419" s="7" t="str">
        <f t="shared" si="65"/>
        <v xml:space="preserve">ifcContext </v>
      </c>
      <c r="O419" s="7" t="str">
        <f t="shared" si="66"/>
        <v xml:space="preserve">Tema SuperClasses IFC </v>
      </c>
      <c r="P419" s="7" t="str">
        <f t="shared" si="62"/>
        <v>Trata-se de: Modelado Em IFC e Tageável  ifcContext  Tema SuperClasses IFC  ifcProjectLibrary. --- Consultar a Documentação Revit API</v>
      </c>
      <c r="Q419" s="7" t="s">
        <v>680</v>
      </c>
      <c r="R419" s="21" t="s">
        <v>412</v>
      </c>
      <c r="S419" s="21" t="s">
        <v>412</v>
      </c>
      <c r="T419" s="10" t="str">
        <f t="shared" si="63"/>
        <v>key_419</v>
      </c>
    </row>
    <row r="420" spans="1:20" ht="7.8" customHeight="1" x14ac:dyDescent="0.3">
      <c r="A420" s="13">
        <v>420</v>
      </c>
      <c r="B420" s="9" t="s">
        <v>1454</v>
      </c>
      <c r="C420" s="9" t="s">
        <v>1492</v>
      </c>
      <c r="D420" s="9" t="s">
        <v>514</v>
      </c>
      <c r="E420" s="9" t="s">
        <v>1366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 t="shared" si="67"/>
        <v>da.classe.ifc only ifcCostItem</v>
      </c>
      <c r="L420" s="7" t="str">
        <f t="shared" si="61"/>
        <v>Trata-se de: Modelado</v>
      </c>
      <c r="M420" s="7" t="str">
        <f t="shared" si="68"/>
        <v xml:space="preserve">Em IFC e Tageável </v>
      </c>
      <c r="N420" s="7" t="str">
        <f t="shared" si="65"/>
        <v xml:space="preserve">ifcControl </v>
      </c>
      <c r="O420" s="7" t="str">
        <f t="shared" si="66"/>
        <v xml:space="preserve">Tema Custos </v>
      </c>
      <c r="P420" s="7" t="str">
        <f t="shared" si="62"/>
        <v>Trata-se de: Modelado Em IFC e Tageável  ifcControl  Tema Custos  ifcCostItem. --- Consultar a Documentação Revit API</v>
      </c>
      <c r="Q420" s="7" t="s">
        <v>680</v>
      </c>
      <c r="R420" s="21" t="s">
        <v>412</v>
      </c>
      <c r="S420" s="21" t="s">
        <v>412</v>
      </c>
      <c r="T420" s="10" t="str">
        <f t="shared" si="63"/>
        <v>key_420</v>
      </c>
    </row>
    <row r="421" spans="1:20" ht="7.8" customHeight="1" x14ac:dyDescent="0.3">
      <c r="A421" s="13">
        <v>421</v>
      </c>
      <c r="B421" s="9" t="s">
        <v>1454</v>
      </c>
      <c r="C421" s="9" t="s">
        <v>1492</v>
      </c>
      <c r="D421" s="9" t="s">
        <v>514</v>
      </c>
      <c r="E421" s="9" t="s">
        <v>1366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 t="shared" si="67"/>
        <v>da.classe.ifc only ifcCostSchedule</v>
      </c>
      <c r="L421" s="7" t="str">
        <f t="shared" si="61"/>
        <v>Trata-se de: Modelado</v>
      </c>
      <c r="M421" s="7" t="str">
        <f t="shared" si="68"/>
        <v xml:space="preserve">Em IFC e Tageável </v>
      </c>
      <c r="N421" s="7" t="str">
        <f t="shared" si="65"/>
        <v xml:space="preserve">ifcControl </v>
      </c>
      <c r="O421" s="7" t="str">
        <f t="shared" si="66"/>
        <v xml:space="preserve">Tema Custos </v>
      </c>
      <c r="P421" s="7" t="str">
        <f t="shared" si="62"/>
        <v>Trata-se de: Modelado Em IFC e Tageável  ifcControl  Tema Custos  ifcCostSchedule. --- Consultar a Documentação Revit API</v>
      </c>
      <c r="Q421" s="7" t="s">
        <v>680</v>
      </c>
      <c r="R421" s="21" t="s">
        <v>412</v>
      </c>
      <c r="S421" s="21" t="s">
        <v>412</v>
      </c>
      <c r="T421" s="10" t="str">
        <f t="shared" si="63"/>
        <v>key_421</v>
      </c>
    </row>
    <row r="422" spans="1:20" ht="7.8" customHeight="1" x14ac:dyDescent="0.3">
      <c r="A422" s="13">
        <v>422</v>
      </c>
      <c r="B422" s="9" t="s">
        <v>1454</v>
      </c>
      <c r="C422" s="9" t="s">
        <v>1492</v>
      </c>
      <c r="D422" s="9" t="s">
        <v>514</v>
      </c>
      <c r="E422" s="25" t="s">
        <v>1367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Tema.Processos</v>
      </c>
      <c r="K422" s="29" t="str">
        <f t="shared" si="67"/>
        <v>da.classe.ifc only ifcActionRequest</v>
      </c>
      <c r="L422" s="7" t="str">
        <f t="shared" si="61"/>
        <v>Trata-se de: Modelado</v>
      </c>
      <c r="M422" s="7" t="str">
        <f t="shared" si="68"/>
        <v xml:space="preserve">Em IFC e Tageável </v>
      </c>
      <c r="N422" s="7" t="str">
        <f t="shared" si="65"/>
        <v xml:space="preserve">ifcControl </v>
      </c>
      <c r="O422" s="7" t="str">
        <f t="shared" si="66"/>
        <v xml:space="preserve">Tema Processos </v>
      </c>
      <c r="P422" s="7" t="str">
        <f t="shared" si="62"/>
        <v>Trata-se de: Modelado Em IFC e Tageável  ifcControl  Tema Processos  ifcActionRequest. --- Consultar a Documentação Revit API</v>
      </c>
      <c r="Q422" s="7" t="s">
        <v>680</v>
      </c>
      <c r="R422" s="21" t="s">
        <v>412</v>
      </c>
      <c r="S422" s="21" t="s">
        <v>412</v>
      </c>
      <c r="T422" s="10" t="str">
        <f t="shared" si="63"/>
        <v>key_422</v>
      </c>
    </row>
    <row r="423" spans="1:20" ht="7.8" customHeight="1" x14ac:dyDescent="0.3">
      <c r="A423" s="13">
        <v>423</v>
      </c>
      <c r="B423" s="9" t="s">
        <v>1454</v>
      </c>
      <c r="C423" s="9" t="s">
        <v>1492</v>
      </c>
      <c r="D423" s="9" t="s">
        <v>514</v>
      </c>
      <c r="E423" s="25" t="s">
        <v>1367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 t="shared" si="67"/>
        <v>da.classe.ifc only ifcPermit</v>
      </c>
      <c r="L423" s="7" t="str">
        <f t="shared" si="61"/>
        <v>Trata-se de: Modelado</v>
      </c>
      <c r="M423" s="7" t="str">
        <f t="shared" si="68"/>
        <v xml:space="preserve">Em IFC e Tageável </v>
      </c>
      <c r="N423" s="7" t="str">
        <f t="shared" si="65"/>
        <v xml:space="preserve">ifcControl </v>
      </c>
      <c r="O423" s="7" t="str">
        <f t="shared" si="66"/>
        <v xml:space="preserve">Tema Processos </v>
      </c>
      <c r="P423" s="7" t="str">
        <f t="shared" si="62"/>
        <v>Trata-se de: Modelado Em IFC e Tageável  ifcControl  Tema Processos  ifcPermit. --- Consultar a Documentação Revit API</v>
      </c>
      <c r="Q423" s="7" t="s">
        <v>680</v>
      </c>
      <c r="R423" s="21" t="s">
        <v>412</v>
      </c>
      <c r="S423" s="21" t="s">
        <v>412</v>
      </c>
      <c r="T423" s="10" t="str">
        <f t="shared" si="63"/>
        <v>key_423</v>
      </c>
    </row>
    <row r="424" spans="1:20" ht="7.8" customHeight="1" x14ac:dyDescent="0.3">
      <c r="A424" s="13">
        <v>424</v>
      </c>
      <c r="B424" s="9" t="s">
        <v>1454</v>
      </c>
      <c r="C424" s="9" t="s">
        <v>1492</v>
      </c>
      <c r="D424" s="9" t="s">
        <v>514</v>
      </c>
      <c r="E424" s="25" t="s">
        <v>1367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 t="shared" si="67"/>
        <v>da.classe.ifc only ifcProjectOrder</v>
      </c>
      <c r="L424" s="7" t="str">
        <f t="shared" si="61"/>
        <v>Trata-se de: Modelado</v>
      </c>
      <c r="M424" s="7" t="str">
        <f t="shared" si="68"/>
        <v xml:space="preserve">Em IFC e Tageável </v>
      </c>
      <c r="N424" s="7" t="str">
        <f t="shared" si="65"/>
        <v xml:space="preserve">ifcControl </v>
      </c>
      <c r="O424" s="7" t="str">
        <f t="shared" si="66"/>
        <v xml:space="preserve">Tema Processos </v>
      </c>
      <c r="P424" s="7" t="str">
        <f t="shared" si="62"/>
        <v>Trata-se de: Modelado Em IFC e Tageável  ifcControl  Tema Processos  ifcProjectOrder. --- Consultar a Documentação Revit API</v>
      </c>
      <c r="Q424" s="7" t="s">
        <v>680</v>
      </c>
      <c r="R424" s="21" t="s">
        <v>412</v>
      </c>
      <c r="S424" s="21" t="s">
        <v>412</v>
      </c>
      <c r="T424" s="10" t="str">
        <f t="shared" si="63"/>
        <v>key_424</v>
      </c>
    </row>
    <row r="425" spans="1:20" ht="7.8" customHeight="1" x14ac:dyDescent="0.3">
      <c r="A425" s="13">
        <v>425</v>
      </c>
      <c r="B425" s="9" t="s">
        <v>1454</v>
      </c>
      <c r="C425" s="9" t="s">
        <v>1492</v>
      </c>
      <c r="D425" s="9" t="s">
        <v>514</v>
      </c>
      <c r="E425" s="9" t="s">
        <v>1368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 t="shared" si="67"/>
        <v>da.classe.ifc only ifcWorkCalendar</v>
      </c>
      <c r="L425" s="7" t="str">
        <f t="shared" si="61"/>
        <v>Trata-se de: Modelado</v>
      </c>
      <c r="M425" s="7" t="str">
        <f t="shared" si="68"/>
        <v xml:space="preserve">Em IFC e Tageável </v>
      </c>
      <c r="N425" s="7" t="str">
        <f t="shared" si="65"/>
        <v xml:space="preserve">ifcControl </v>
      </c>
      <c r="O425" s="7" t="str">
        <f t="shared" si="66"/>
        <v xml:space="preserve">Tema Tarefas </v>
      </c>
      <c r="P425" s="7" t="str">
        <f t="shared" si="62"/>
        <v>Trata-se de: Modelado Em IFC e Tageável  ifcControl  Tema Tarefas  ifcWorkCalendar. --- Consultar a Documentação Revit API</v>
      </c>
      <c r="Q425" s="7" t="s">
        <v>680</v>
      </c>
      <c r="R425" s="21" t="s">
        <v>412</v>
      </c>
      <c r="S425" s="21" t="s">
        <v>412</v>
      </c>
      <c r="T425" s="10" t="str">
        <f t="shared" si="63"/>
        <v>key_425</v>
      </c>
    </row>
    <row r="426" spans="1:20" ht="7.8" customHeight="1" x14ac:dyDescent="0.3">
      <c r="A426" s="13">
        <v>426</v>
      </c>
      <c r="B426" s="9" t="s">
        <v>1454</v>
      </c>
      <c r="C426" s="9" t="s">
        <v>1492</v>
      </c>
      <c r="D426" s="9" t="s">
        <v>514</v>
      </c>
      <c r="E426" s="9" t="s">
        <v>1367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 t="shared" si="67"/>
        <v>da.classe.ifc only ifcPerformanceHistory</v>
      </c>
      <c r="L426" s="7" t="str">
        <f t="shared" si="61"/>
        <v>Trata-se de: Modelado</v>
      </c>
      <c r="M426" s="7" t="str">
        <f t="shared" si="68"/>
        <v xml:space="preserve">Em IFC e Tageável </v>
      </c>
      <c r="N426" s="7" t="str">
        <f t="shared" si="65"/>
        <v xml:space="preserve">ifcControl </v>
      </c>
      <c r="O426" s="7" t="str">
        <f t="shared" si="66"/>
        <v xml:space="preserve">Tema Processos </v>
      </c>
      <c r="P426" s="7" t="str">
        <f t="shared" si="62"/>
        <v>Trata-se de: Modelado Em IFC e Tageável  ifcControl  Tema Processos  ifcPerformanceHistory. --- Consultar a Documentação Revit API</v>
      </c>
      <c r="Q426" s="7" t="s">
        <v>680</v>
      </c>
      <c r="R426" s="21" t="s">
        <v>412</v>
      </c>
      <c r="S426" s="21" t="s">
        <v>412</v>
      </c>
      <c r="T426" s="10" t="str">
        <f t="shared" si="63"/>
        <v>key_426</v>
      </c>
    </row>
    <row r="427" spans="1:20" ht="7.8" customHeight="1" x14ac:dyDescent="0.3">
      <c r="A427" s="13">
        <v>427</v>
      </c>
      <c r="B427" s="9" t="s">
        <v>1454</v>
      </c>
      <c r="C427" s="9" t="s">
        <v>1492</v>
      </c>
      <c r="D427" s="9" t="s">
        <v>574</v>
      </c>
      <c r="E427" s="25" t="s">
        <v>1369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 t="shared" ref="K427:K458" si="69">_xlfn.CONCAT("da.classe.ifc only ",F427)</f>
        <v>da.classe.ifc only ifcActuator</v>
      </c>
      <c r="L427" s="7" t="str">
        <f t="shared" si="61"/>
        <v>Trata-se de: Modelado</v>
      </c>
      <c r="M427" s="7" t="str">
        <f t="shared" ref="M427:M458" si="70">_xlfn.CONCAT("", SUBSTITUTE(C427,"."," ")," e Tageável ")</f>
        <v xml:space="preserve">Em IFC e Tageável </v>
      </c>
      <c r="N427" s="7" t="str">
        <f t="shared" si="65"/>
        <v xml:space="preserve">ifcDistributionControlElement </v>
      </c>
      <c r="O427" s="7" t="str">
        <f t="shared" si="66"/>
        <v xml:space="preserve">Tema Controle </v>
      </c>
      <c r="P427" s="7" t="str">
        <f t="shared" si="62"/>
        <v>Trata-se de: Modelado Em IFC e Tageável  ifcDistributionControlElement  Tema Controle  ifcActuator. --- Consultar a Documentação Revit API</v>
      </c>
      <c r="Q427" s="7" t="s">
        <v>680</v>
      </c>
      <c r="R427" s="21" t="s">
        <v>412</v>
      </c>
      <c r="S427" s="21" t="s">
        <v>412</v>
      </c>
      <c r="T427" s="10" t="str">
        <f t="shared" si="63"/>
        <v>key_427</v>
      </c>
    </row>
    <row r="428" spans="1:20" ht="7.8" customHeight="1" x14ac:dyDescent="0.3">
      <c r="A428" s="13">
        <v>428</v>
      </c>
      <c r="B428" s="9" t="s">
        <v>1454</v>
      </c>
      <c r="C428" s="9" t="s">
        <v>1492</v>
      </c>
      <c r="D428" s="9" t="s">
        <v>574</v>
      </c>
      <c r="E428" s="9" t="s">
        <v>1369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 t="shared" si="69"/>
        <v>da.classe.ifc only ifcController</v>
      </c>
      <c r="L428" s="7" t="str">
        <f t="shared" si="61"/>
        <v>Trata-se de: Modelado</v>
      </c>
      <c r="M428" s="7" t="str">
        <f t="shared" si="70"/>
        <v xml:space="preserve">Em IFC e Tageável </v>
      </c>
      <c r="N428" s="7" t="str">
        <f t="shared" si="65"/>
        <v xml:space="preserve">ifcDistributionControlElement </v>
      </c>
      <c r="O428" s="7" t="str">
        <f t="shared" si="66"/>
        <v xml:space="preserve">Tema Controle </v>
      </c>
      <c r="P428" s="7" t="str">
        <f t="shared" si="62"/>
        <v>Trata-se de: Modelado Em IFC e Tageável  ifcDistributionControlElement  Tema Controle  ifcController. --- Consultar a Documentação Revit API</v>
      </c>
      <c r="Q428" s="7" t="s">
        <v>680</v>
      </c>
      <c r="R428" s="21" t="s">
        <v>412</v>
      </c>
      <c r="S428" s="21" t="s">
        <v>412</v>
      </c>
      <c r="T428" s="10" t="str">
        <f t="shared" si="63"/>
        <v>key_428</v>
      </c>
    </row>
    <row r="429" spans="1:20" ht="7.8" customHeight="1" x14ac:dyDescent="0.3">
      <c r="A429" s="13">
        <v>429</v>
      </c>
      <c r="B429" s="9" t="s">
        <v>1454</v>
      </c>
      <c r="C429" s="9" t="s">
        <v>1492</v>
      </c>
      <c r="D429" s="9" t="s">
        <v>574</v>
      </c>
      <c r="E429" s="9" t="s">
        <v>1369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 t="shared" si="69"/>
        <v>da.classe.ifc only ifcSensor</v>
      </c>
      <c r="L429" s="7" t="str">
        <f t="shared" si="61"/>
        <v>Trata-se de: Modelado</v>
      </c>
      <c r="M429" s="7" t="str">
        <f t="shared" si="70"/>
        <v xml:space="preserve">Em IFC e Tageável </v>
      </c>
      <c r="N429" s="7" t="str">
        <f t="shared" si="65"/>
        <v xml:space="preserve">ifcDistributionControlElement </v>
      </c>
      <c r="O429" s="7" t="str">
        <f t="shared" si="66"/>
        <v xml:space="preserve">Tema Controle </v>
      </c>
      <c r="P429" s="7" t="str">
        <f t="shared" si="62"/>
        <v>Trata-se de: Modelado Em IFC e Tageável  ifcDistributionControlElement  Tema Controle  ifcSensor. --- Consultar a Documentação Revit API</v>
      </c>
      <c r="Q429" s="7" t="s">
        <v>680</v>
      </c>
      <c r="R429" s="21" t="s">
        <v>412</v>
      </c>
      <c r="S429" s="21" t="s">
        <v>412</v>
      </c>
      <c r="T429" s="10" t="str">
        <f t="shared" si="63"/>
        <v>key_429</v>
      </c>
    </row>
    <row r="430" spans="1:20" ht="7.8" customHeight="1" x14ac:dyDescent="0.3">
      <c r="A430" s="13">
        <v>430</v>
      </c>
      <c r="B430" s="9" t="s">
        <v>1454</v>
      </c>
      <c r="C430" s="9" t="s">
        <v>1492</v>
      </c>
      <c r="D430" s="9" t="s">
        <v>574</v>
      </c>
      <c r="E430" s="25" t="s">
        <v>1370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 t="shared" si="69"/>
        <v>da.classe.ifc only ifcUnitaryControlElement</v>
      </c>
      <c r="L430" s="7" t="str">
        <f t="shared" si="61"/>
        <v>Trata-se de: Modelado</v>
      </c>
      <c r="M430" s="7" t="str">
        <f t="shared" si="70"/>
        <v xml:space="preserve">Em IFC e Tageável </v>
      </c>
      <c r="N430" s="7" t="str">
        <f t="shared" si="65"/>
        <v xml:space="preserve">ifcDistributionControlElement </v>
      </c>
      <c r="O430" s="7" t="str">
        <f t="shared" si="66"/>
        <v xml:space="preserve">Tema Equipamento </v>
      </c>
      <c r="P430" s="7" t="str">
        <f t="shared" si="62"/>
        <v>Trata-se de: Modelado Em IFC e Tageável  ifcDistributionControlElement  Tema Equipamento  ifcUnitaryControlElement. --- Consultar a Documentação Revit API</v>
      </c>
      <c r="Q430" s="7" t="s">
        <v>680</v>
      </c>
      <c r="R430" s="21" t="s">
        <v>412</v>
      </c>
      <c r="S430" s="21" t="s">
        <v>412</v>
      </c>
      <c r="T430" s="10" t="str">
        <f t="shared" si="63"/>
        <v>key_430</v>
      </c>
    </row>
    <row r="431" spans="1:20" ht="7.8" customHeight="1" x14ac:dyDescent="0.3">
      <c r="A431" s="13">
        <v>431</v>
      </c>
      <c r="B431" s="9" t="s">
        <v>1454</v>
      </c>
      <c r="C431" s="9" t="s">
        <v>1492</v>
      </c>
      <c r="D431" s="9" t="s">
        <v>574</v>
      </c>
      <c r="E431" s="9" t="s">
        <v>1371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 t="shared" si="69"/>
        <v>da.classe.ifc only ifcAIarm</v>
      </c>
      <c r="L431" s="7" t="str">
        <f t="shared" si="61"/>
        <v>Trata-se de: Modelado</v>
      </c>
      <c r="M431" s="7" t="str">
        <f t="shared" si="70"/>
        <v xml:space="preserve">Em IFC e Tageável </v>
      </c>
      <c r="N431" s="7" t="str">
        <f t="shared" si="65"/>
        <v xml:space="preserve">ifcDistributionControlElement </v>
      </c>
      <c r="O431" s="7" t="str">
        <f t="shared" si="66"/>
        <v xml:space="preserve">Tema Incêndio </v>
      </c>
      <c r="P431" s="7" t="str">
        <f t="shared" si="62"/>
        <v>Trata-se de: Modelado Em IFC e Tageável  ifcDistributionControlElement  Tema Incêndio  ifcAIarm. --- Consultar a Documentação Revit API</v>
      </c>
      <c r="Q431" s="7" t="s">
        <v>680</v>
      </c>
      <c r="R431" s="21" t="s">
        <v>412</v>
      </c>
      <c r="S431" s="21" t="s">
        <v>412</v>
      </c>
      <c r="T431" s="10" t="str">
        <f t="shared" si="63"/>
        <v>key_431</v>
      </c>
    </row>
    <row r="432" spans="1:20" ht="7.8" customHeight="1" x14ac:dyDescent="0.3">
      <c r="A432" s="13">
        <v>432</v>
      </c>
      <c r="B432" s="9" t="s">
        <v>1454</v>
      </c>
      <c r="C432" s="9" t="s">
        <v>1492</v>
      </c>
      <c r="D432" s="9" t="s">
        <v>574</v>
      </c>
      <c r="E432" s="9" t="s">
        <v>1372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Tema.Instalação</v>
      </c>
      <c r="K432" s="29" t="str">
        <f t="shared" si="69"/>
        <v>da.classe.ifc only ifcFlowInstrument</v>
      </c>
      <c r="L432" s="7" t="str">
        <f t="shared" si="61"/>
        <v>Trata-se de: Modelado</v>
      </c>
      <c r="M432" s="7" t="str">
        <f t="shared" si="70"/>
        <v xml:space="preserve">Em IFC e Tageável </v>
      </c>
      <c r="N432" s="7" t="str">
        <f t="shared" si="65"/>
        <v xml:space="preserve">ifcDistributionControlElement </v>
      </c>
      <c r="O432" s="7" t="str">
        <f t="shared" si="66"/>
        <v xml:space="preserve">Tema Instalação </v>
      </c>
      <c r="P432" s="7" t="str">
        <f t="shared" si="62"/>
        <v>Trata-se de: Modelado Em IFC e Tageável  ifcDistributionControlElement  Tema Instalação  ifcFlowInstrument. --- Consultar a Documentação Revit API</v>
      </c>
      <c r="Q432" s="7" t="s">
        <v>680</v>
      </c>
      <c r="R432" s="21" t="s">
        <v>412</v>
      </c>
      <c r="S432" s="21" t="s">
        <v>412</v>
      </c>
      <c r="T432" s="10" t="str">
        <f t="shared" si="63"/>
        <v>key_432</v>
      </c>
    </row>
    <row r="433" spans="1:20" ht="7.8" customHeight="1" x14ac:dyDescent="0.3">
      <c r="A433" s="13">
        <v>433</v>
      </c>
      <c r="B433" s="9" t="s">
        <v>1454</v>
      </c>
      <c r="C433" s="9" t="s">
        <v>1492</v>
      </c>
      <c r="D433" s="9" t="s">
        <v>574</v>
      </c>
      <c r="E433" s="9" t="s">
        <v>1372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 t="shared" si="69"/>
        <v>da.classe.ifc only ifcProtectiveDeviceTrippingUnit</v>
      </c>
      <c r="L433" s="7" t="str">
        <f t="shared" si="61"/>
        <v>Trata-se de: Modelado</v>
      </c>
      <c r="M433" s="7" t="str">
        <f t="shared" si="70"/>
        <v xml:space="preserve">Em IFC e Tageável </v>
      </c>
      <c r="N433" s="7" t="str">
        <f t="shared" si="65"/>
        <v xml:space="preserve">ifcDistributionControlElement </v>
      </c>
      <c r="O433" s="7" t="str">
        <f t="shared" si="66"/>
        <v xml:space="preserve">Tema Instalação </v>
      </c>
      <c r="P433" s="7" t="str">
        <f t="shared" si="62"/>
        <v>Trata-se de: Modelado Em IFC e Tageável  ifcDistributionControlElement  Tema Instalação  ifcProtectiveDeviceTrippingUnit. --- Consultar a Documentação Revit API</v>
      </c>
      <c r="Q433" s="7" t="s">
        <v>680</v>
      </c>
      <c r="R433" s="21" t="s">
        <v>412</v>
      </c>
      <c r="S433" s="21" t="s">
        <v>412</v>
      </c>
      <c r="T433" s="10" t="str">
        <f t="shared" si="63"/>
        <v>key_433</v>
      </c>
    </row>
    <row r="434" spans="1:20" ht="7.8" customHeight="1" x14ac:dyDescent="0.3">
      <c r="A434" s="13">
        <v>434</v>
      </c>
      <c r="B434" s="9" t="s">
        <v>1454</v>
      </c>
      <c r="C434" s="9" t="s">
        <v>1492</v>
      </c>
      <c r="D434" s="9" t="s">
        <v>575</v>
      </c>
      <c r="E434" s="25" t="s">
        <v>1373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Tema.Dutos</v>
      </c>
      <c r="K434" s="29" t="str">
        <f t="shared" si="69"/>
        <v>da.classe.ifc only ifcDuctSiIencer</v>
      </c>
      <c r="L434" s="7" t="str">
        <f t="shared" si="61"/>
        <v>Trata-se de: Modelado</v>
      </c>
      <c r="M434" s="7" t="str">
        <f t="shared" si="70"/>
        <v xml:space="preserve">Em IFC e Tageável </v>
      </c>
      <c r="N434" s="7" t="str">
        <f t="shared" si="65"/>
        <v xml:space="preserve">ifcDistributionFlowElement </v>
      </c>
      <c r="O434" s="7" t="str">
        <f t="shared" si="66"/>
        <v xml:space="preserve">Tema Dutos </v>
      </c>
      <c r="P434" s="7" t="str">
        <f t="shared" si="62"/>
        <v>Trata-se de: Modelado Em IFC e Tageável  ifcDistributionFlowElement  Tema Dutos  ifcDuctSiIencer. --- Consultar a Documentação Revit API</v>
      </c>
      <c r="Q434" s="7" t="s">
        <v>680</v>
      </c>
      <c r="R434" s="21" t="s">
        <v>412</v>
      </c>
      <c r="S434" s="21" t="s">
        <v>412</v>
      </c>
      <c r="T434" s="10" t="str">
        <f t="shared" si="63"/>
        <v>key_434</v>
      </c>
    </row>
    <row r="435" spans="1:20" ht="7.8" customHeight="1" x14ac:dyDescent="0.3">
      <c r="A435" s="13">
        <v>435</v>
      </c>
      <c r="B435" s="9" t="s">
        <v>1454</v>
      </c>
      <c r="C435" s="9" t="s">
        <v>1492</v>
      </c>
      <c r="D435" s="9" t="s">
        <v>575</v>
      </c>
      <c r="E435" s="25" t="s">
        <v>1373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 t="shared" si="69"/>
        <v>da.classe.ifc only ifcFilter</v>
      </c>
      <c r="L435" s="7" t="str">
        <f t="shared" si="61"/>
        <v>Trata-se de: Modelado</v>
      </c>
      <c r="M435" s="7" t="str">
        <f t="shared" si="70"/>
        <v xml:space="preserve">Em IFC e Tageável </v>
      </c>
      <c r="N435" s="7" t="str">
        <f t="shared" si="65"/>
        <v xml:space="preserve">ifcDistributionFlowElement </v>
      </c>
      <c r="O435" s="7" t="str">
        <f t="shared" si="66"/>
        <v xml:space="preserve">Tema Dutos </v>
      </c>
      <c r="P435" s="7" t="str">
        <f t="shared" si="62"/>
        <v>Trata-se de: Modelado Em IFC e Tageável  ifcDistributionFlowElement  Tema Dutos  ifcFilter. --- Consultar a Documentação Revit API</v>
      </c>
      <c r="Q435" s="7" t="s">
        <v>680</v>
      </c>
      <c r="R435" s="21" t="s">
        <v>412</v>
      </c>
      <c r="S435" s="21" t="s">
        <v>412</v>
      </c>
      <c r="T435" s="10" t="str">
        <f t="shared" si="63"/>
        <v>key_435</v>
      </c>
    </row>
    <row r="436" spans="1:20" ht="7.8" customHeight="1" x14ac:dyDescent="0.3">
      <c r="A436" s="13">
        <v>436</v>
      </c>
      <c r="B436" s="9" t="s">
        <v>1454</v>
      </c>
      <c r="C436" s="9" t="s">
        <v>1492</v>
      </c>
      <c r="D436" s="9" t="s">
        <v>575</v>
      </c>
      <c r="E436" s="25" t="s">
        <v>1373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 t="shared" si="69"/>
        <v>da.classe.ifc only ifcAirTerminaIBox</v>
      </c>
      <c r="L436" s="7" t="str">
        <f t="shared" si="61"/>
        <v>Trata-se de: Modelado</v>
      </c>
      <c r="M436" s="7" t="str">
        <f t="shared" si="70"/>
        <v xml:space="preserve">Em IFC e Tageável </v>
      </c>
      <c r="N436" s="7" t="str">
        <f t="shared" si="65"/>
        <v xml:space="preserve">ifcDistributionFlowElement </v>
      </c>
      <c r="O436" s="7" t="str">
        <f t="shared" si="66"/>
        <v xml:space="preserve">Tema Dutos </v>
      </c>
      <c r="P436" s="7" t="str">
        <f t="shared" si="62"/>
        <v>Trata-se de: Modelado Em IFC e Tageável  ifcDistributionFlowElement  Tema Dutos  ifcAirTerminaIBox. --- Consultar a Documentação Revit API</v>
      </c>
      <c r="Q436" s="7" t="s">
        <v>680</v>
      </c>
      <c r="R436" s="21" t="s">
        <v>412</v>
      </c>
      <c r="S436" s="21" t="s">
        <v>412</v>
      </c>
      <c r="T436" s="10" t="str">
        <f t="shared" si="63"/>
        <v>key_436</v>
      </c>
    </row>
    <row r="437" spans="1:20" ht="7.8" customHeight="1" x14ac:dyDescent="0.3">
      <c r="A437" s="13">
        <v>437</v>
      </c>
      <c r="B437" s="9" t="s">
        <v>1454</v>
      </c>
      <c r="C437" s="9" t="s">
        <v>1492</v>
      </c>
      <c r="D437" s="9" t="s">
        <v>575</v>
      </c>
      <c r="E437" s="25" t="s">
        <v>1373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 t="shared" si="69"/>
        <v>da.classe.ifc only ifcDamper</v>
      </c>
      <c r="L437" s="7" t="str">
        <f t="shared" si="61"/>
        <v>Trata-se de: Modelado</v>
      </c>
      <c r="M437" s="7" t="str">
        <f t="shared" si="70"/>
        <v xml:space="preserve">Em IFC e Tageável </v>
      </c>
      <c r="N437" s="7" t="str">
        <f t="shared" si="65"/>
        <v xml:space="preserve">ifcDistributionFlowElement </v>
      </c>
      <c r="O437" s="7" t="str">
        <f t="shared" si="66"/>
        <v xml:space="preserve">Tema Dutos </v>
      </c>
      <c r="P437" s="7" t="str">
        <f t="shared" si="62"/>
        <v>Trata-se de: Modelado Em IFC e Tageável  ifcDistributionFlowElement  Tema Dutos  ifcDamper. --- Consultar a Documentação Revit API</v>
      </c>
      <c r="Q437" s="7" t="s">
        <v>680</v>
      </c>
      <c r="R437" s="21" t="s">
        <v>412</v>
      </c>
      <c r="S437" s="21" t="s">
        <v>412</v>
      </c>
      <c r="T437" s="10" t="str">
        <f t="shared" si="63"/>
        <v>key_437</v>
      </c>
    </row>
    <row r="438" spans="1:20" ht="7.8" customHeight="1" x14ac:dyDescent="0.3">
      <c r="A438" s="13">
        <v>438</v>
      </c>
      <c r="B438" s="9" t="s">
        <v>1454</v>
      </c>
      <c r="C438" s="9" t="s">
        <v>1492</v>
      </c>
      <c r="D438" s="9" t="s">
        <v>575</v>
      </c>
      <c r="E438" s="25" t="s">
        <v>1374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 t="shared" si="69"/>
        <v>da.classe.ifc only ifcEIectricDistributionBoard</v>
      </c>
      <c r="L438" s="7" t="str">
        <f t="shared" si="61"/>
        <v>Trata-se de: Modelado</v>
      </c>
      <c r="M438" s="7" t="str">
        <f t="shared" si="70"/>
        <v xml:space="preserve">Em IFC e Tageável </v>
      </c>
      <c r="N438" s="7" t="str">
        <f t="shared" si="65"/>
        <v xml:space="preserve">ifcDistributionFlowElement </v>
      </c>
      <c r="O438" s="7" t="str">
        <f t="shared" si="66"/>
        <v xml:space="preserve">Tema Elétrica </v>
      </c>
      <c r="P438" s="7" t="str">
        <f t="shared" si="62"/>
        <v>Trata-se de: Modelado Em IFC e Tageável  ifcDistributionFlowElement  Tema Elétrica  ifcEIectricDistributionBoard. --- Consultar a Documentação Revit API</v>
      </c>
      <c r="Q438" s="7" t="s">
        <v>680</v>
      </c>
      <c r="R438" s="21" t="s">
        <v>412</v>
      </c>
      <c r="S438" s="21" t="s">
        <v>412</v>
      </c>
      <c r="T438" s="10" t="str">
        <f t="shared" si="63"/>
        <v>key_438</v>
      </c>
    </row>
    <row r="439" spans="1:20" ht="7.8" customHeight="1" x14ac:dyDescent="0.3">
      <c r="A439" s="13">
        <v>439</v>
      </c>
      <c r="B439" s="9" t="s">
        <v>1454</v>
      </c>
      <c r="C439" s="9" t="s">
        <v>1492</v>
      </c>
      <c r="D439" s="9" t="s">
        <v>575</v>
      </c>
      <c r="E439" s="25" t="s">
        <v>1374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 t="shared" si="69"/>
        <v>da.classe.ifc only ifcEIectricTimeControI</v>
      </c>
      <c r="L439" s="7" t="str">
        <f t="shared" si="61"/>
        <v>Trata-se de: Modelado</v>
      </c>
      <c r="M439" s="7" t="str">
        <f t="shared" si="70"/>
        <v xml:space="preserve">Em IFC e Tageável </v>
      </c>
      <c r="N439" s="7" t="str">
        <f t="shared" si="65"/>
        <v xml:space="preserve">ifcDistributionFlowElement </v>
      </c>
      <c r="O439" s="7" t="str">
        <f t="shared" si="66"/>
        <v xml:space="preserve">Tema Elétrica </v>
      </c>
      <c r="P439" s="7" t="str">
        <f t="shared" si="62"/>
        <v>Trata-se de: Modelado Em IFC e Tageável  ifcDistributionFlowElement  Tema Elétrica  ifcEIectricTimeControI. --- Consultar a Documentação Revit API</v>
      </c>
      <c r="Q439" s="7" t="s">
        <v>680</v>
      </c>
      <c r="R439" s="21" t="s">
        <v>412</v>
      </c>
      <c r="S439" s="21" t="s">
        <v>412</v>
      </c>
      <c r="T439" s="10" t="str">
        <f t="shared" si="63"/>
        <v>key_439</v>
      </c>
    </row>
    <row r="440" spans="1:20" ht="7.8" customHeight="1" x14ac:dyDescent="0.3">
      <c r="A440" s="13">
        <v>440</v>
      </c>
      <c r="B440" s="9" t="s">
        <v>1454</v>
      </c>
      <c r="C440" s="9" t="s">
        <v>1492</v>
      </c>
      <c r="D440" s="9" t="s">
        <v>575</v>
      </c>
      <c r="E440" s="9" t="s">
        <v>1371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 t="shared" si="69"/>
        <v>da.classe.ifc only ifcProtectiveDevice</v>
      </c>
      <c r="L440" s="7" t="str">
        <f t="shared" si="61"/>
        <v>Trata-se de: Modelado</v>
      </c>
      <c r="M440" s="7" t="str">
        <f t="shared" si="70"/>
        <v xml:space="preserve">Em IFC e Tageável </v>
      </c>
      <c r="N440" s="7" t="str">
        <f t="shared" si="65"/>
        <v xml:space="preserve">ifcDistributionFlowElement </v>
      </c>
      <c r="O440" s="7" t="str">
        <f t="shared" si="66"/>
        <v xml:space="preserve">Tema Incêndio </v>
      </c>
      <c r="P440" s="7" t="str">
        <f t="shared" si="62"/>
        <v>Trata-se de: Modelado Em IFC e Tageável  ifcDistributionFlowElement  Tema Incêndio  ifcProtectiveDevice. --- Consultar a Documentação Revit API</v>
      </c>
      <c r="Q440" s="7" t="s">
        <v>680</v>
      </c>
      <c r="R440" s="21" t="s">
        <v>412</v>
      </c>
      <c r="S440" s="21" t="s">
        <v>412</v>
      </c>
      <c r="T440" s="10" t="str">
        <f t="shared" si="63"/>
        <v>key_440</v>
      </c>
    </row>
    <row r="441" spans="1:20" ht="7.8" customHeight="1" x14ac:dyDescent="0.3">
      <c r="A441" s="13">
        <v>441</v>
      </c>
      <c r="B441" s="9" t="s">
        <v>1454</v>
      </c>
      <c r="C441" s="9" t="s">
        <v>1492</v>
      </c>
      <c r="D441" s="9" t="s">
        <v>575</v>
      </c>
      <c r="E441" s="9" t="s">
        <v>1372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 t="shared" si="69"/>
        <v>da.classe.ifc only ifcDistributionChamberEIement</v>
      </c>
      <c r="L441" s="7" t="str">
        <f t="shared" si="61"/>
        <v>Trata-se de: Modelado</v>
      </c>
      <c r="M441" s="7" t="str">
        <f t="shared" si="70"/>
        <v xml:space="preserve">Em IFC e Tageável </v>
      </c>
      <c r="N441" s="7" t="str">
        <f t="shared" si="65"/>
        <v xml:space="preserve">ifcDistributionFlowElement </v>
      </c>
      <c r="O441" s="7" t="str">
        <f t="shared" si="66"/>
        <v xml:space="preserve">Tema Instalação </v>
      </c>
      <c r="P441" s="7" t="str">
        <f t="shared" si="62"/>
        <v>Trata-se de: Modelado Em IFC e Tageável  ifcDistributionFlowElement  Tema Instalação  ifcDistributionChamberEIement. --- Consultar a Documentação Revit API</v>
      </c>
      <c r="Q441" s="7" t="s">
        <v>680</v>
      </c>
      <c r="R441" s="21" t="s">
        <v>412</v>
      </c>
      <c r="S441" s="21" t="s">
        <v>412</v>
      </c>
      <c r="T441" s="10" t="str">
        <f t="shared" si="63"/>
        <v>key_441</v>
      </c>
    </row>
    <row r="442" spans="1:20" ht="7.8" customHeight="1" x14ac:dyDescent="0.3">
      <c r="A442" s="13">
        <v>442</v>
      </c>
      <c r="B442" s="9" t="s">
        <v>1454</v>
      </c>
      <c r="C442" s="9" t="s">
        <v>1492</v>
      </c>
      <c r="D442" s="9" t="s">
        <v>575</v>
      </c>
      <c r="E442" s="9" t="s">
        <v>1372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 t="shared" si="69"/>
        <v>da.classe.ifc only ifcFlowController</v>
      </c>
      <c r="L442" s="7" t="str">
        <f t="shared" si="61"/>
        <v>Trata-se de: Modelado</v>
      </c>
      <c r="M442" s="7" t="str">
        <f t="shared" si="70"/>
        <v xml:space="preserve">Em IFC e Tageável </v>
      </c>
      <c r="N442" s="7" t="str">
        <f t="shared" si="65"/>
        <v xml:space="preserve">ifcDistributionFlowElement </v>
      </c>
      <c r="O442" s="7" t="str">
        <f t="shared" si="66"/>
        <v xml:space="preserve">Tema Instalação </v>
      </c>
      <c r="P442" s="7" t="str">
        <f t="shared" si="62"/>
        <v>Trata-se de: Modelado Em IFC e Tageável  ifcDistributionFlowElement  Tema Instalação  ifcFlowController. --- Consultar a Documentação Revit API</v>
      </c>
      <c r="Q442" s="7" t="s">
        <v>680</v>
      </c>
      <c r="R442" s="21" t="s">
        <v>412</v>
      </c>
      <c r="S442" s="21" t="s">
        <v>412</v>
      </c>
      <c r="T442" s="10" t="str">
        <f t="shared" si="63"/>
        <v>key_442</v>
      </c>
    </row>
    <row r="443" spans="1:20" ht="7.8" customHeight="1" x14ac:dyDescent="0.3">
      <c r="A443" s="13">
        <v>443</v>
      </c>
      <c r="B443" s="9" t="s">
        <v>1454</v>
      </c>
      <c r="C443" s="9" t="s">
        <v>1492</v>
      </c>
      <c r="D443" s="9" t="s">
        <v>575</v>
      </c>
      <c r="E443" s="9" t="s">
        <v>1372</v>
      </c>
      <c r="F443" s="23" t="s">
        <v>490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 t="shared" si="69"/>
        <v>da.classe.ifc only ifcFlowFitting</v>
      </c>
      <c r="L443" s="7" t="str">
        <f t="shared" si="61"/>
        <v>Trata-se de: Modelado</v>
      </c>
      <c r="M443" s="7" t="str">
        <f t="shared" si="70"/>
        <v xml:space="preserve">Em IFC e Tageável </v>
      </c>
      <c r="N443" s="7" t="str">
        <f t="shared" si="65"/>
        <v xml:space="preserve">ifcDistributionFlowElement </v>
      </c>
      <c r="O443" s="7" t="str">
        <f t="shared" si="66"/>
        <v xml:space="preserve">Tema Instalação </v>
      </c>
      <c r="P443" s="7" t="str">
        <f t="shared" si="62"/>
        <v>Trata-se de: Modelado Em IFC e Tageável  ifcDistributionFlowElement  Tema Instalação  ifcFlowFitting. --- Consultar a Documentação Revit API</v>
      </c>
      <c r="Q443" s="7" t="s">
        <v>680</v>
      </c>
      <c r="R443" s="21" t="s">
        <v>412</v>
      </c>
      <c r="S443" s="21" t="s">
        <v>412</v>
      </c>
      <c r="T443" s="10" t="str">
        <f t="shared" si="63"/>
        <v>key_443</v>
      </c>
    </row>
    <row r="444" spans="1:20" ht="7.8" customHeight="1" x14ac:dyDescent="0.3">
      <c r="A444" s="13">
        <v>444</v>
      </c>
      <c r="B444" s="9" t="s">
        <v>1454</v>
      </c>
      <c r="C444" s="9" t="s">
        <v>1492</v>
      </c>
      <c r="D444" s="9" t="s">
        <v>575</v>
      </c>
      <c r="E444" s="9" t="s">
        <v>1372</v>
      </c>
      <c r="F444" s="23" t="s">
        <v>491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 t="shared" si="69"/>
        <v>da.classe.ifc only ifcFlowMovingDevice</v>
      </c>
      <c r="L444" s="7" t="str">
        <f t="shared" si="61"/>
        <v>Trata-se de: Modelado</v>
      </c>
      <c r="M444" s="7" t="str">
        <f t="shared" si="70"/>
        <v xml:space="preserve">Em IFC e Tageável </v>
      </c>
      <c r="N444" s="7" t="str">
        <f t="shared" si="65"/>
        <v xml:space="preserve">ifcDistributionFlowElement </v>
      </c>
      <c r="O444" s="7" t="str">
        <f t="shared" si="66"/>
        <v xml:space="preserve">Tema Instalação </v>
      </c>
      <c r="P444" s="7" t="str">
        <f t="shared" si="62"/>
        <v>Trata-se de: Modelado Em IFC e Tageável  ifcDistributionFlowElement  Tema Instalação  ifcFlowMovingDevice. --- Consultar a Documentação Revit API</v>
      </c>
      <c r="Q444" s="7" t="s">
        <v>680</v>
      </c>
      <c r="R444" s="21" t="s">
        <v>412</v>
      </c>
      <c r="S444" s="21" t="s">
        <v>412</v>
      </c>
      <c r="T444" s="10" t="str">
        <f t="shared" si="63"/>
        <v>key_444</v>
      </c>
    </row>
    <row r="445" spans="1:20" ht="7.8" customHeight="1" x14ac:dyDescent="0.3">
      <c r="A445" s="13">
        <v>445</v>
      </c>
      <c r="B445" s="9" t="s">
        <v>1454</v>
      </c>
      <c r="C445" s="9" t="s">
        <v>1492</v>
      </c>
      <c r="D445" s="9" t="s">
        <v>575</v>
      </c>
      <c r="E445" s="9" t="s">
        <v>1372</v>
      </c>
      <c r="F445" s="23" t="s">
        <v>492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 t="shared" si="69"/>
        <v>da.classe.ifc only ifcFlowSegment</v>
      </c>
      <c r="L445" s="7" t="str">
        <f t="shared" si="61"/>
        <v>Trata-se de: Modelado</v>
      </c>
      <c r="M445" s="7" t="str">
        <f t="shared" si="70"/>
        <v xml:space="preserve">Em IFC e Tageável </v>
      </c>
      <c r="N445" s="7" t="str">
        <f t="shared" si="65"/>
        <v xml:space="preserve">ifcDistributionFlowElement </v>
      </c>
      <c r="O445" s="7" t="str">
        <f t="shared" si="66"/>
        <v xml:space="preserve">Tema Instalação </v>
      </c>
      <c r="P445" s="7" t="str">
        <f t="shared" si="62"/>
        <v>Trata-se de: Modelado Em IFC e Tageável  ifcDistributionFlowElement  Tema Instalação  ifcFlowSegment. --- Consultar a Documentação Revit API</v>
      </c>
      <c r="Q445" s="7" t="s">
        <v>680</v>
      </c>
      <c r="R445" s="21" t="s">
        <v>412</v>
      </c>
      <c r="S445" s="21" t="s">
        <v>412</v>
      </c>
      <c r="T445" s="10" t="str">
        <f t="shared" si="63"/>
        <v>key_445</v>
      </c>
    </row>
    <row r="446" spans="1:20" ht="7.8" customHeight="1" x14ac:dyDescent="0.3">
      <c r="A446" s="13">
        <v>446</v>
      </c>
      <c r="B446" s="9" t="s">
        <v>1454</v>
      </c>
      <c r="C446" s="9" t="s">
        <v>1492</v>
      </c>
      <c r="D446" s="9" t="s">
        <v>575</v>
      </c>
      <c r="E446" s="9" t="s">
        <v>1372</v>
      </c>
      <c r="F446" s="23" t="s">
        <v>493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 t="shared" si="69"/>
        <v>da.classe.ifc only ifcFlowStorageDevice</v>
      </c>
      <c r="L446" s="7" t="str">
        <f t="shared" si="61"/>
        <v>Trata-se de: Modelado</v>
      </c>
      <c r="M446" s="7" t="str">
        <f t="shared" si="70"/>
        <v xml:space="preserve">Em IFC e Tageável </v>
      </c>
      <c r="N446" s="7" t="str">
        <f t="shared" si="65"/>
        <v xml:space="preserve">ifcDistributionFlowElement </v>
      </c>
      <c r="O446" s="7" t="str">
        <f t="shared" si="66"/>
        <v xml:space="preserve">Tema Instalação </v>
      </c>
      <c r="P446" s="7" t="str">
        <f t="shared" si="62"/>
        <v>Trata-se de: Modelado Em IFC e Tageável  ifcDistributionFlowElement  Tema Instalação  ifcFlowStorageDevice. --- Consultar a Documentação Revit API</v>
      </c>
      <c r="Q446" s="7" t="s">
        <v>680</v>
      </c>
      <c r="R446" s="21" t="s">
        <v>412</v>
      </c>
      <c r="S446" s="21" t="s">
        <v>412</v>
      </c>
      <c r="T446" s="10" t="str">
        <f t="shared" si="63"/>
        <v>key_446</v>
      </c>
    </row>
    <row r="447" spans="1:20" ht="7.8" customHeight="1" x14ac:dyDescent="0.3">
      <c r="A447" s="13">
        <v>447</v>
      </c>
      <c r="B447" s="9" t="s">
        <v>1454</v>
      </c>
      <c r="C447" s="9" t="s">
        <v>1492</v>
      </c>
      <c r="D447" s="9" t="s">
        <v>575</v>
      </c>
      <c r="E447" s="9" t="s">
        <v>1372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 t="shared" si="69"/>
        <v>da.classe.ifc only ifcFlowTerminal</v>
      </c>
      <c r="L447" s="7" t="str">
        <f t="shared" si="61"/>
        <v>Trata-se de: Modelado</v>
      </c>
      <c r="M447" s="7" t="str">
        <f t="shared" si="70"/>
        <v xml:space="preserve">Em IFC e Tageável </v>
      </c>
      <c r="N447" s="7" t="str">
        <f t="shared" si="65"/>
        <v xml:space="preserve">ifcDistributionFlowElement </v>
      </c>
      <c r="O447" s="7" t="str">
        <f t="shared" si="66"/>
        <v xml:space="preserve">Tema Instalação </v>
      </c>
      <c r="P447" s="7" t="str">
        <f t="shared" si="62"/>
        <v>Trata-se de: Modelado Em IFC e Tageável  ifcDistributionFlowElement  Tema Instalação  ifcFlowTerminal. --- Consultar a Documentação Revit API</v>
      </c>
      <c r="Q447" s="7" t="s">
        <v>680</v>
      </c>
      <c r="R447" s="21" t="s">
        <v>412</v>
      </c>
      <c r="S447" s="21" t="s">
        <v>412</v>
      </c>
      <c r="T447" s="10" t="str">
        <f t="shared" si="63"/>
        <v>key_447</v>
      </c>
    </row>
    <row r="448" spans="1:20" ht="7.8" customHeight="1" x14ac:dyDescent="0.3">
      <c r="A448" s="13">
        <v>448</v>
      </c>
      <c r="B448" s="9" t="s">
        <v>1454</v>
      </c>
      <c r="C448" s="9" t="s">
        <v>1492</v>
      </c>
      <c r="D448" s="9" t="s">
        <v>575</v>
      </c>
      <c r="E448" s="9" t="s">
        <v>1372</v>
      </c>
      <c r="F448" s="23" t="s">
        <v>494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 t="shared" si="69"/>
        <v>da.classe.ifc only ifcFlowTreatmentDevice</v>
      </c>
      <c r="L448" s="7" t="str">
        <f t="shared" si="61"/>
        <v>Trata-se de: Modelado</v>
      </c>
      <c r="M448" s="7" t="str">
        <f t="shared" si="70"/>
        <v xml:space="preserve">Em IFC e Tageável </v>
      </c>
      <c r="N448" s="7" t="str">
        <f t="shared" si="65"/>
        <v xml:space="preserve">ifcDistributionFlowElement </v>
      </c>
      <c r="O448" s="7" t="str">
        <f t="shared" si="66"/>
        <v xml:space="preserve">Tema Instalação </v>
      </c>
      <c r="P448" s="7" t="str">
        <f t="shared" si="62"/>
        <v>Trata-se de: Modelado Em IFC e Tageável  ifcDistributionFlowElement  Tema Instalação  ifcFlowTreatmentDevice. --- Consultar a Documentação Revit API</v>
      </c>
      <c r="Q448" s="7" t="s">
        <v>680</v>
      </c>
      <c r="R448" s="21" t="s">
        <v>412</v>
      </c>
      <c r="S448" s="21" t="s">
        <v>412</v>
      </c>
      <c r="T448" s="10" t="str">
        <f t="shared" si="63"/>
        <v>key_448</v>
      </c>
    </row>
    <row r="449" spans="1:20" ht="7.8" customHeight="1" x14ac:dyDescent="0.3">
      <c r="A449" s="13">
        <v>449</v>
      </c>
      <c r="B449" s="9" t="s">
        <v>1454</v>
      </c>
      <c r="C449" s="9" t="s">
        <v>1492</v>
      </c>
      <c r="D449" s="9" t="s">
        <v>575</v>
      </c>
      <c r="E449" s="9" t="s">
        <v>1372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 t="shared" si="69"/>
        <v>da.classe.ifc only ifcInterceptor</v>
      </c>
      <c r="L449" s="7" t="str">
        <f t="shared" si="61"/>
        <v>Trata-se de: Modelado</v>
      </c>
      <c r="M449" s="7" t="str">
        <f t="shared" si="70"/>
        <v xml:space="preserve">Em IFC e Tageável </v>
      </c>
      <c r="N449" s="7" t="str">
        <f t="shared" si="65"/>
        <v xml:space="preserve">ifcDistributionFlowElement </v>
      </c>
      <c r="O449" s="7" t="str">
        <f t="shared" si="66"/>
        <v xml:space="preserve">Tema Instalação </v>
      </c>
      <c r="P449" s="7" t="str">
        <f t="shared" si="62"/>
        <v>Trata-se de: Modelado Em IFC e Tageável  ifcDistributionFlowElement  Tema Instalação  ifcInterceptor. --- Consultar a Documentação Revit API</v>
      </c>
      <c r="Q449" s="7" t="s">
        <v>680</v>
      </c>
      <c r="R449" s="21" t="s">
        <v>412</v>
      </c>
      <c r="S449" s="21" t="s">
        <v>412</v>
      </c>
      <c r="T449" s="10" t="str">
        <f t="shared" si="63"/>
        <v>key_449</v>
      </c>
    </row>
    <row r="450" spans="1:20" ht="7.8" customHeight="1" x14ac:dyDescent="0.3">
      <c r="A450" s="13">
        <v>450</v>
      </c>
      <c r="B450" s="9" t="s">
        <v>1454</v>
      </c>
      <c r="C450" s="9" t="s">
        <v>1492</v>
      </c>
      <c r="D450" s="9" t="s">
        <v>575</v>
      </c>
      <c r="E450" s="9" t="s">
        <v>1372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 t="shared" si="69"/>
        <v>da.classe.ifc only ifcFIowMeter</v>
      </c>
      <c r="L450" s="7" t="str">
        <f t="shared" ref="L450:L513" si="71">_xlfn.CONCAT("Trata-se de: ", SUBSTITUTE(B450,"1.",""))</f>
        <v>Trata-se de: Modelado</v>
      </c>
      <c r="M450" s="7" t="str">
        <f t="shared" si="70"/>
        <v xml:space="preserve">Em IFC e Tageável </v>
      </c>
      <c r="N450" s="7" t="str">
        <f t="shared" si="65"/>
        <v xml:space="preserve">ifcDistributionFlowElement </v>
      </c>
      <c r="O450" s="7" t="str">
        <f t="shared" si="66"/>
        <v xml:space="preserve">Tema Instalação </v>
      </c>
      <c r="P450" s="7" t="str">
        <f t="shared" ref="P450:P513" si="72">_xlfn.CONCAT(L450," ",M450," ",N450," ",O450," ", SUBSTITUTE(F450, ".", " "),". --- ",Q450)</f>
        <v>Trata-se de: Modelado Em IFC e Tageável  ifcDistributionFlowElement  Tema Instalação  ifcFIowMeter. --- Consultar a Documentação Revit API</v>
      </c>
      <c r="Q450" s="7" t="s">
        <v>680</v>
      </c>
      <c r="R450" s="21" t="s">
        <v>412</v>
      </c>
      <c r="S450" s="21" t="s">
        <v>412</v>
      </c>
      <c r="T450" s="10" t="str">
        <f t="shared" ref="T450:T513" si="73">_xlfn.CONCAT("key_",A450)</f>
        <v>key_450</v>
      </c>
    </row>
    <row r="451" spans="1:20" ht="7.8" customHeight="1" x14ac:dyDescent="0.3">
      <c r="A451" s="13">
        <v>451</v>
      </c>
      <c r="B451" s="9" t="s">
        <v>1454</v>
      </c>
      <c r="C451" s="9" t="s">
        <v>1492</v>
      </c>
      <c r="D451" s="9" t="s">
        <v>575</v>
      </c>
      <c r="E451" s="25" t="s">
        <v>1375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 t="shared" si="69"/>
        <v>da.classe.ifc only ifcSwitchingDevice</v>
      </c>
      <c r="L451" s="7" t="str">
        <f t="shared" si="71"/>
        <v>Trata-se de: Modelado</v>
      </c>
      <c r="M451" s="7" t="str">
        <f t="shared" si="70"/>
        <v xml:space="preserve">Em IFC e Tageável </v>
      </c>
      <c r="N451" s="7" t="str">
        <f t="shared" ref="N451:N514" si="74">_xlfn.CONCAT(SUBSTITUTE(D451,"."," ")," ")</f>
        <v xml:space="preserve">ifcDistributionFlowElement </v>
      </c>
      <c r="O451" s="7" t="str">
        <f t="shared" ref="O451:O514" si="75">_xlfn.CONCAT(SUBSTITUTE(E451,"."," ")," ")</f>
        <v xml:space="preserve">Tema Luminotécnica </v>
      </c>
      <c r="P451" s="7" t="str">
        <f t="shared" si="72"/>
        <v>Trata-se de: Modelado Em IFC e Tageável  ifcDistributionFlowElement  Tema Luminotécnica  ifcSwitchingDevice. --- Consultar a Documentação Revit API</v>
      </c>
      <c r="Q451" s="7" t="s">
        <v>680</v>
      </c>
      <c r="R451" s="21" t="s">
        <v>412</v>
      </c>
      <c r="S451" s="21" t="s">
        <v>412</v>
      </c>
      <c r="T451" s="10" t="str">
        <f t="shared" si="73"/>
        <v>key_451</v>
      </c>
    </row>
    <row r="452" spans="1:20" ht="7.8" customHeight="1" x14ac:dyDescent="0.3">
      <c r="A452" s="13">
        <v>452</v>
      </c>
      <c r="B452" s="9" t="s">
        <v>1454</v>
      </c>
      <c r="C452" s="9" t="s">
        <v>1492</v>
      </c>
      <c r="D452" s="9" t="s">
        <v>575</v>
      </c>
      <c r="E452" s="25" t="s">
        <v>1376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Tema.Tubulação</v>
      </c>
      <c r="K452" s="29" t="str">
        <f t="shared" si="69"/>
        <v>da.classe.ifc only ifcVaIve</v>
      </c>
      <c r="L452" s="7" t="str">
        <f t="shared" si="71"/>
        <v>Trata-se de: Modelado</v>
      </c>
      <c r="M452" s="7" t="str">
        <f t="shared" si="70"/>
        <v xml:space="preserve">Em IFC e Tageável </v>
      </c>
      <c r="N452" s="7" t="str">
        <f t="shared" si="74"/>
        <v xml:space="preserve">ifcDistributionFlowElement </v>
      </c>
      <c r="O452" s="7" t="str">
        <f t="shared" si="75"/>
        <v xml:space="preserve">Tema Tubulação </v>
      </c>
      <c r="P452" s="7" t="str">
        <f t="shared" si="72"/>
        <v>Trata-se de: Modelado Em IFC e Tageável  ifcDistributionFlowElement  Tema Tubulação  ifcVaIve. --- Consultar a Documentação Revit API</v>
      </c>
      <c r="Q452" s="7" t="s">
        <v>680</v>
      </c>
      <c r="R452" s="21" t="s">
        <v>412</v>
      </c>
      <c r="S452" s="21" t="s">
        <v>412</v>
      </c>
      <c r="T452" s="10" t="str">
        <f t="shared" si="73"/>
        <v>key_452</v>
      </c>
    </row>
    <row r="453" spans="1:20" ht="7.8" customHeight="1" x14ac:dyDescent="0.3">
      <c r="A453" s="13">
        <v>453</v>
      </c>
      <c r="B453" s="9" t="s">
        <v>1454</v>
      </c>
      <c r="C453" s="9" t="s">
        <v>1492</v>
      </c>
      <c r="D453" s="9" t="s">
        <v>576</v>
      </c>
      <c r="E453" s="9" t="s">
        <v>1377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</v>
      </c>
      <c r="K453" s="29" t="str">
        <f t="shared" si="69"/>
        <v>da.classe.ifc only ifcElementAssembly</v>
      </c>
      <c r="L453" s="7" t="str">
        <f t="shared" si="71"/>
        <v>Trata-se de: Modelado</v>
      </c>
      <c r="M453" s="7" t="str">
        <f t="shared" si="70"/>
        <v xml:space="preserve">Em IFC e Tageável </v>
      </c>
      <c r="N453" s="7" t="str">
        <f t="shared" si="74"/>
        <v xml:space="preserve">ifcElement </v>
      </c>
      <c r="O453" s="7" t="str">
        <f t="shared" si="75"/>
        <v xml:space="preserve">Tema Conjunto </v>
      </c>
      <c r="P453" s="7" t="str">
        <f t="shared" si="72"/>
        <v>Trata-se de: Modelado Em IFC e Tageável  ifcElement  Tema Conjunto  ifcElementAssembly. --- Consultar a Documentação Revit API</v>
      </c>
      <c r="Q453" s="7" t="s">
        <v>680</v>
      </c>
      <c r="R453" s="21" t="s">
        <v>412</v>
      </c>
      <c r="S453" s="21" t="s">
        <v>412</v>
      </c>
      <c r="T453" s="10" t="str">
        <f t="shared" si="73"/>
        <v>key_453</v>
      </c>
    </row>
    <row r="454" spans="1:20" ht="7.8" customHeight="1" x14ac:dyDescent="0.3">
      <c r="A454" s="13">
        <v>454</v>
      </c>
      <c r="B454" s="9" t="s">
        <v>1454</v>
      </c>
      <c r="C454" s="9" t="s">
        <v>1492</v>
      </c>
      <c r="D454" s="9" t="s">
        <v>581</v>
      </c>
      <c r="E454" s="25" t="s">
        <v>1378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 t="shared" si="69"/>
        <v>da.classe.ifc only ifcReinforcingBar</v>
      </c>
      <c r="L454" s="7" t="str">
        <f t="shared" si="71"/>
        <v>Trata-se de: Modelado</v>
      </c>
      <c r="M454" s="7" t="str">
        <f t="shared" si="70"/>
        <v xml:space="preserve">Em IFC e Tageável </v>
      </c>
      <c r="N454" s="7" t="str">
        <f t="shared" si="74"/>
        <v xml:space="preserve">ifcElementComponent </v>
      </c>
      <c r="O454" s="7" t="str">
        <f t="shared" si="75"/>
        <v xml:space="preserve">Tema Armadura </v>
      </c>
      <c r="P454" s="7" t="str">
        <f t="shared" si="72"/>
        <v>Trata-se de: Modelado Em IFC e Tageável  ifcElementComponent  Tema Armadura  ifcReinforcingBar. --- Consultar a Documentação Revit API</v>
      </c>
      <c r="Q454" s="7" t="s">
        <v>680</v>
      </c>
      <c r="R454" s="21" t="s">
        <v>412</v>
      </c>
      <c r="S454" s="21" t="s">
        <v>412</v>
      </c>
      <c r="T454" s="10" t="str">
        <f t="shared" si="73"/>
        <v>key_454</v>
      </c>
    </row>
    <row r="455" spans="1:20" ht="7.8" customHeight="1" x14ac:dyDescent="0.3">
      <c r="A455" s="13">
        <v>455</v>
      </c>
      <c r="B455" s="9" t="s">
        <v>1454</v>
      </c>
      <c r="C455" s="9" t="s">
        <v>1492</v>
      </c>
      <c r="D455" s="9" t="s">
        <v>581</v>
      </c>
      <c r="E455" s="25" t="s">
        <v>1378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 t="shared" si="69"/>
        <v>da.classe.ifc only ifcReinforcingMesh</v>
      </c>
      <c r="L455" s="7" t="str">
        <f t="shared" si="71"/>
        <v>Trata-se de: Modelado</v>
      </c>
      <c r="M455" s="7" t="str">
        <f t="shared" si="70"/>
        <v xml:space="preserve">Em IFC e Tageável </v>
      </c>
      <c r="N455" s="7" t="str">
        <f t="shared" si="74"/>
        <v xml:space="preserve">ifcElementComponent </v>
      </c>
      <c r="O455" s="7" t="str">
        <f t="shared" si="75"/>
        <v xml:space="preserve">Tema Armadura </v>
      </c>
      <c r="P455" s="7" t="str">
        <f t="shared" si="72"/>
        <v>Trata-se de: Modelado Em IFC e Tageável  ifcElementComponent  Tema Armadura  ifcReinforcingMesh. --- Consultar a Documentação Revit API</v>
      </c>
      <c r="Q455" s="7" t="s">
        <v>680</v>
      </c>
      <c r="R455" s="21" t="s">
        <v>412</v>
      </c>
      <c r="S455" s="21" t="s">
        <v>412</v>
      </c>
      <c r="T455" s="10" t="str">
        <f t="shared" si="73"/>
        <v>key_455</v>
      </c>
    </row>
    <row r="456" spans="1:20" ht="7.8" customHeight="1" x14ac:dyDescent="0.3">
      <c r="A456" s="13">
        <v>456</v>
      </c>
      <c r="B456" s="9" t="s">
        <v>1454</v>
      </c>
      <c r="C456" s="9" t="s">
        <v>1492</v>
      </c>
      <c r="D456" s="9" t="s">
        <v>581</v>
      </c>
      <c r="E456" s="9" t="s">
        <v>1360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 t="shared" si="69"/>
        <v>da.classe.ifc only ifcFastener</v>
      </c>
      <c r="L456" s="7" t="str">
        <f t="shared" si="71"/>
        <v>Trata-se de: Modelado</v>
      </c>
      <c r="M456" s="7" t="str">
        <f t="shared" si="70"/>
        <v xml:space="preserve">Em IFC e Tageável </v>
      </c>
      <c r="N456" s="7" t="str">
        <f t="shared" si="74"/>
        <v xml:space="preserve">ifcElementComponent </v>
      </c>
      <c r="O456" s="7" t="str">
        <f t="shared" si="75"/>
        <v xml:space="preserve">Tema Estrutura </v>
      </c>
      <c r="P456" s="7" t="str">
        <f t="shared" si="72"/>
        <v>Trata-se de: Modelado Em IFC e Tageável  ifcElementComponent  Tema Estrutura  ifcFastener. --- Consultar a Documentação Revit API</v>
      </c>
      <c r="Q456" s="7" t="s">
        <v>680</v>
      </c>
      <c r="R456" s="21" t="s">
        <v>412</v>
      </c>
      <c r="S456" s="21" t="s">
        <v>412</v>
      </c>
      <c r="T456" s="10" t="str">
        <f t="shared" si="73"/>
        <v>key_456</v>
      </c>
    </row>
    <row r="457" spans="1:20" ht="7.8" customHeight="1" x14ac:dyDescent="0.3">
      <c r="A457" s="13">
        <v>457</v>
      </c>
      <c r="B457" s="9" t="s">
        <v>1454</v>
      </c>
      <c r="C457" s="9" t="s">
        <v>1492</v>
      </c>
      <c r="D457" s="9" t="s">
        <v>581</v>
      </c>
      <c r="E457" s="9" t="s">
        <v>1360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 t="shared" si="69"/>
        <v>da.classe.ifc only ifcMechanicaIFastener</v>
      </c>
      <c r="L457" s="7" t="str">
        <f t="shared" si="71"/>
        <v>Trata-se de: Modelado</v>
      </c>
      <c r="M457" s="7" t="str">
        <f t="shared" si="70"/>
        <v xml:space="preserve">Em IFC e Tageável </v>
      </c>
      <c r="N457" s="7" t="str">
        <f t="shared" si="74"/>
        <v xml:space="preserve">ifcElementComponent </v>
      </c>
      <c r="O457" s="7" t="str">
        <f t="shared" si="75"/>
        <v xml:space="preserve">Tema Estrutura </v>
      </c>
      <c r="P457" s="7" t="str">
        <f t="shared" si="72"/>
        <v>Trata-se de: Modelado Em IFC e Tageável  ifcElementComponent  Tema Estrutura  ifcMechanicaIFastener. --- Consultar a Documentação Revit API</v>
      </c>
      <c r="Q457" s="7" t="s">
        <v>680</v>
      </c>
      <c r="R457" s="21" t="s">
        <v>412</v>
      </c>
      <c r="S457" s="21" t="s">
        <v>412</v>
      </c>
      <c r="T457" s="10" t="str">
        <f t="shared" si="73"/>
        <v>key_457</v>
      </c>
    </row>
    <row r="458" spans="1:20" ht="7.8" customHeight="1" x14ac:dyDescent="0.3">
      <c r="A458" s="13">
        <v>458</v>
      </c>
      <c r="B458" s="9" t="s">
        <v>1454</v>
      </c>
      <c r="C458" s="9" t="s">
        <v>1492</v>
      </c>
      <c r="D458" s="9" t="s">
        <v>581</v>
      </c>
      <c r="E458" s="9" t="s">
        <v>1360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 t="shared" si="69"/>
        <v>da.classe.ifc only ifcTendon</v>
      </c>
      <c r="L458" s="7" t="str">
        <f t="shared" si="71"/>
        <v>Trata-se de: Modelado</v>
      </c>
      <c r="M458" s="7" t="str">
        <f t="shared" si="70"/>
        <v xml:space="preserve">Em IFC e Tageável </v>
      </c>
      <c r="N458" s="7" t="str">
        <f t="shared" si="74"/>
        <v xml:space="preserve">ifcElementComponent </v>
      </c>
      <c r="O458" s="7" t="str">
        <f t="shared" si="75"/>
        <v xml:space="preserve">Tema Estrutura </v>
      </c>
      <c r="P458" s="7" t="str">
        <f t="shared" si="72"/>
        <v>Trata-se de: Modelado Em IFC e Tageável  ifcElementComponent  Tema Estrutura  ifcTendon. --- Consultar a Documentação Revit API</v>
      </c>
      <c r="Q458" s="7" t="s">
        <v>680</v>
      </c>
      <c r="R458" s="21" t="s">
        <v>412</v>
      </c>
      <c r="S458" s="21" t="s">
        <v>412</v>
      </c>
      <c r="T458" s="10" t="str">
        <f t="shared" si="73"/>
        <v>key_458</v>
      </c>
    </row>
    <row r="459" spans="1:20" ht="7.8" customHeight="1" x14ac:dyDescent="0.3">
      <c r="A459" s="13">
        <v>459</v>
      </c>
      <c r="B459" s="9" t="s">
        <v>1454</v>
      </c>
      <c r="C459" s="9" t="s">
        <v>1492</v>
      </c>
      <c r="D459" s="9" t="s">
        <v>581</v>
      </c>
      <c r="E459" s="9" t="s">
        <v>1360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 t="shared" ref="K459:K490" si="76">_xlfn.CONCAT("da.classe.ifc only ",F459)</f>
        <v>da.classe.ifc only ifcTendonAnchor</v>
      </c>
      <c r="L459" s="7" t="str">
        <f t="shared" si="71"/>
        <v>Trata-se de: Modelado</v>
      </c>
      <c r="M459" s="7" t="str">
        <f t="shared" ref="M459:M490" si="77">_xlfn.CONCAT("", SUBSTITUTE(C459,"."," ")," e Tageável ")</f>
        <v xml:space="preserve">Em IFC e Tageável </v>
      </c>
      <c r="N459" s="7" t="str">
        <f t="shared" si="74"/>
        <v xml:space="preserve">ifcElementComponent </v>
      </c>
      <c r="O459" s="7" t="str">
        <f t="shared" si="75"/>
        <v xml:space="preserve">Tema Estrutura </v>
      </c>
      <c r="P459" s="7" t="str">
        <f t="shared" si="72"/>
        <v>Trata-se de: Modelado Em IFC e Tageável  ifcElementComponent  Tema Estrutura  ifcTendonAnchor. --- Consultar a Documentação Revit API</v>
      </c>
      <c r="Q459" s="7" t="s">
        <v>680</v>
      </c>
      <c r="R459" s="21" t="s">
        <v>412</v>
      </c>
      <c r="S459" s="21" t="s">
        <v>412</v>
      </c>
      <c r="T459" s="10" t="str">
        <f t="shared" si="73"/>
        <v>key_459</v>
      </c>
    </row>
    <row r="460" spans="1:20" ht="7.8" customHeight="1" x14ac:dyDescent="0.3">
      <c r="A460" s="13">
        <v>460</v>
      </c>
      <c r="B460" s="9" t="s">
        <v>1454</v>
      </c>
      <c r="C460" s="9" t="s">
        <v>1492</v>
      </c>
      <c r="D460" s="9" t="s">
        <v>581</v>
      </c>
      <c r="E460" s="9" t="s">
        <v>1372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 t="shared" si="76"/>
        <v>da.classe.ifc only ifcDiscreteAccessory</v>
      </c>
      <c r="L460" s="7" t="str">
        <f t="shared" si="71"/>
        <v>Trata-se de: Modelado</v>
      </c>
      <c r="M460" s="7" t="str">
        <f t="shared" si="77"/>
        <v xml:space="preserve">Em IFC e Tageável </v>
      </c>
      <c r="N460" s="7" t="str">
        <f t="shared" si="74"/>
        <v xml:space="preserve">ifcElementComponent </v>
      </c>
      <c r="O460" s="7" t="str">
        <f t="shared" si="75"/>
        <v xml:space="preserve">Tema Instalação </v>
      </c>
      <c r="P460" s="7" t="str">
        <f t="shared" si="72"/>
        <v>Trata-se de: Modelado Em IFC e Tageável  ifcElementComponent  Tema Instalação  ifcDiscreteAccessory. --- Consultar a Documentação Revit API</v>
      </c>
      <c r="Q460" s="7" t="s">
        <v>680</v>
      </c>
      <c r="R460" s="21" t="s">
        <v>412</v>
      </c>
      <c r="S460" s="21" t="s">
        <v>412</v>
      </c>
      <c r="T460" s="10" t="str">
        <f t="shared" si="73"/>
        <v>key_460</v>
      </c>
    </row>
    <row r="461" spans="1:20" ht="7.8" customHeight="1" x14ac:dyDescent="0.3">
      <c r="A461" s="13">
        <v>461</v>
      </c>
      <c r="B461" s="9" t="s">
        <v>1454</v>
      </c>
      <c r="C461" s="9" t="s">
        <v>1492</v>
      </c>
      <c r="D461" s="9" t="s">
        <v>581</v>
      </c>
      <c r="E461" s="25" t="s">
        <v>1379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 t="shared" si="76"/>
        <v>da.classe.ifc only ifcVibrationIsoIator</v>
      </c>
      <c r="L461" s="7" t="str">
        <f t="shared" si="71"/>
        <v>Trata-se de: Modelado</v>
      </c>
      <c r="M461" s="7" t="str">
        <f t="shared" si="77"/>
        <v xml:space="preserve">Em IFC e Tageável </v>
      </c>
      <c r="N461" s="7" t="str">
        <f t="shared" si="74"/>
        <v xml:space="preserve">ifcElementComponent </v>
      </c>
      <c r="O461" s="7" t="str">
        <f t="shared" si="75"/>
        <v xml:space="preserve">Tema Mecânico </v>
      </c>
      <c r="P461" s="7" t="str">
        <f t="shared" si="72"/>
        <v>Trata-se de: Modelado Em IFC e Tageável  ifcElementComponent  Tema Mecânico  ifcVibrationIsoIator. --- Consultar a Documentação Revit API</v>
      </c>
      <c r="Q461" s="7" t="s">
        <v>680</v>
      </c>
      <c r="R461" s="21" t="s">
        <v>412</v>
      </c>
      <c r="S461" s="21" t="s">
        <v>412</v>
      </c>
      <c r="T461" s="10" t="str">
        <f t="shared" si="73"/>
        <v>key_461</v>
      </c>
    </row>
    <row r="462" spans="1:20" ht="7.8" customHeight="1" x14ac:dyDescent="0.3">
      <c r="A462" s="13">
        <v>462</v>
      </c>
      <c r="B462" s="9" t="s">
        <v>1454</v>
      </c>
      <c r="C462" s="9" t="s">
        <v>1492</v>
      </c>
      <c r="D462" s="9" t="s">
        <v>581</v>
      </c>
      <c r="E462" s="9" t="s">
        <v>1363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 t="shared" si="76"/>
        <v>da.classe.ifc only ifcBuiIdingEIementPart</v>
      </c>
      <c r="L462" s="7" t="str">
        <f t="shared" si="71"/>
        <v>Trata-se de: Modelado</v>
      </c>
      <c r="M462" s="7" t="str">
        <f t="shared" si="77"/>
        <v xml:space="preserve">Em IFC e Tageável </v>
      </c>
      <c r="N462" s="7" t="str">
        <f t="shared" si="74"/>
        <v xml:space="preserve">ifcElementComponent </v>
      </c>
      <c r="O462" s="7" t="str">
        <f t="shared" si="75"/>
        <v xml:space="preserve">Tema Predial </v>
      </c>
      <c r="P462" s="7" t="str">
        <f t="shared" si="72"/>
        <v>Trata-se de: Modelado Em IFC e Tageável  ifcElementComponent  Tema Predial  ifcBuiIdingEIementPart. --- Consultar a Documentação Revit API</v>
      </c>
      <c r="Q462" s="7" t="s">
        <v>680</v>
      </c>
      <c r="R462" s="21" t="s">
        <v>412</v>
      </c>
      <c r="S462" s="21" t="s">
        <v>412</v>
      </c>
      <c r="T462" s="10" t="str">
        <f t="shared" si="73"/>
        <v>key_462</v>
      </c>
    </row>
    <row r="463" spans="1:20" ht="7.8" customHeight="1" x14ac:dyDescent="0.3">
      <c r="A463" s="13">
        <v>463</v>
      </c>
      <c r="B463" s="9" t="s">
        <v>1454</v>
      </c>
      <c r="C463" s="9" t="s">
        <v>1492</v>
      </c>
      <c r="D463" s="9" t="s">
        <v>220</v>
      </c>
      <c r="E463" s="9" t="s">
        <v>1380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 t="shared" si="76"/>
        <v>da.classe.ifc only ifcBoiIer</v>
      </c>
      <c r="L463" s="7" t="str">
        <f t="shared" si="71"/>
        <v>Trata-se de: Modelado</v>
      </c>
      <c r="M463" s="7" t="str">
        <f t="shared" si="77"/>
        <v xml:space="preserve">Em IFC e Tageável </v>
      </c>
      <c r="N463" s="7" t="str">
        <f t="shared" si="74"/>
        <v xml:space="preserve">ifcEnergyConversionDevice </v>
      </c>
      <c r="O463" s="7" t="str">
        <f t="shared" si="75"/>
        <v xml:space="preserve">Tema Aquecimento </v>
      </c>
      <c r="P463" s="7" t="str">
        <f t="shared" si="72"/>
        <v>Trata-se de: Modelado Em IFC e Tageável  ifcEnergyConversionDevice  Tema Aquecimento  ifcBoiIer. --- Consultar a Documentação Revit API</v>
      </c>
      <c r="Q463" s="7" t="s">
        <v>680</v>
      </c>
      <c r="R463" s="21" t="s">
        <v>412</v>
      </c>
      <c r="S463" s="21" t="s">
        <v>412</v>
      </c>
      <c r="T463" s="10" t="str">
        <f t="shared" si="73"/>
        <v>key_463</v>
      </c>
    </row>
    <row r="464" spans="1:20" ht="7.8" customHeight="1" x14ac:dyDescent="0.3">
      <c r="A464" s="13">
        <v>464</v>
      </c>
      <c r="B464" s="9" t="s">
        <v>1454</v>
      </c>
      <c r="C464" s="9" t="s">
        <v>1492</v>
      </c>
      <c r="D464" s="9" t="s">
        <v>220</v>
      </c>
      <c r="E464" s="9" t="s">
        <v>1380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 t="shared" si="76"/>
        <v>da.classe.ifc only ifcBurner</v>
      </c>
      <c r="L464" s="7" t="str">
        <f t="shared" si="71"/>
        <v>Trata-se de: Modelado</v>
      </c>
      <c r="M464" s="7" t="str">
        <f t="shared" si="77"/>
        <v xml:space="preserve">Em IFC e Tageável </v>
      </c>
      <c r="N464" s="7" t="str">
        <f t="shared" si="74"/>
        <v xml:space="preserve">ifcEnergyConversionDevice </v>
      </c>
      <c r="O464" s="7" t="str">
        <f t="shared" si="75"/>
        <v xml:space="preserve">Tema Aquecimento </v>
      </c>
      <c r="P464" s="7" t="str">
        <f t="shared" si="72"/>
        <v>Trata-se de: Modelado Em IFC e Tageável  ifcEnergyConversionDevice  Tema Aquecimento  ifcBurner. --- Consultar a Documentação Revit API</v>
      </c>
      <c r="Q464" s="7" t="s">
        <v>680</v>
      </c>
      <c r="R464" s="21" t="s">
        <v>412</v>
      </c>
      <c r="S464" s="21" t="s">
        <v>412</v>
      </c>
      <c r="T464" s="10" t="str">
        <f t="shared" si="73"/>
        <v>key_464</v>
      </c>
    </row>
    <row r="465" spans="1:20" ht="7.8" customHeight="1" x14ac:dyDescent="0.3">
      <c r="A465" s="13">
        <v>465</v>
      </c>
      <c r="B465" s="9" t="s">
        <v>1454</v>
      </c>
      <c r="C465" s="9" t="s">
        <v>1492</v>
      </c>
      <c r="D465" s="9" t="s">
        <v>220</v>
      </c>
      <c r="E465" s="25" t="s">
        <v>1374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 t="shared" si="76"/>
        <v>da.classe.ifc only ifcEIectricGenerator</v>
      </c>
      <c r="L465" s="7" t="str">
        <f t="shared" si="71"/>
        <v>Trata-se de: Modelado</v>
      </c>
      <c r="M465" s="7" t="str">
        <f t="shared" si="77"/>
        <v xml:space="preserve">Em IFC e Tageável </v>
      </c>
      <c r="N465" s="7" t="str">
        <f t="shared" si="74"/>
        <v xml:space="preserve">ifcEnergyConversionDevice </v>
      </c>
      <c r="O465" s="7" t="str">
        <f t="shared" si="75"/>
        <v xml:space="preserve">Tema Elétrica </v>
      </c>
      <c r="P465" s="7" t="str">
        <f t="shared" si="72"/>
        <v>Trata-se de: Modelado Em IFC e Tageável  ifcEnergyConversionDevice  Tema Elétrica  ifcEIectricGenerator. --- Consultar a Documentação Revit API</v>
      </c>
      <c r="Q465" s="7" t="s">
        <v>680</v>
      </c>
      <c r="R465" s="21" t="s">
        <v>412</v>
      </c>
      <c r="S465" s="21" t="s">
        <v>412</v>
      </c>
      <c r="T465" s="10" t="str">
        <f t="shared" si="73"/>
        <v>key_465</v>
      </c>
    </row>
    <row r="466" spans="1:20" ht="7.8" customHeight="1" x14ac:dyDescent="0.3">
      <c r="A466" s="13">
        <v>466</v>
      </c>
      <c r="B466" s="9" t="s">
        <v>1454</v>
      </c>
      <c r="C466" s="9" t="s">
        <v>1492</v>
      </c>
      <c r="D466" s="9" t="s">
        <v>220</v>
      </c>
      <c r="E466" s="25" t="s">
        <v>1374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 t="shared" si="76"/>
        <v>da.classe.ifc only ifcElectricMotor</v>
      </c>
      <c r="L466" s="7" t="str">
        <f t="shared" si="71"/>
        <v>Trata-se de: Modelado</v>
      </c>
      <c r="M466" s="7" t="str">
        <f t="shared" si="77"/>
        <v xml:space="preserve">Em IFC e Tageável </v>
      </c>
      <c r="N466" s="7" t="str">
        <f t="shared" si="74"/>
        <v xml:space="preserve">ifcEnergyConversionDevice </v>
      </c>
      <c r="O466" s="7" t="str">
        <f t="shared" si="75"/>
        <v xml:space="preserve">Tema Elétrica </v>
      </c>
      <c r="P466" s="7" t="str">
        <f t="shared" si="72"/>
        <v>Trata-se de: Modelado Em IFC e Tageável  ifcEnergyConversionDevice  Tema Elétrica  ifcElectricMotor. --- Consultar a Documentação Revit API</v>
      </c>
      <c r="Q466" s="7" t="s">
        <v>680</v>
      </c>
      <c r="R466" s="21" t="s">
        <v>412</v>
      </c>
      <c r="S466" s="21" t="s">
        <v>412</v>
      </c>
      <c r="T466" s="10" t="str">
        <f t="shared" si="73"/>
        <v>key_466</v>
      </c>
    </row>
    <row r="467" spans="1:20" ht="7.8" customHeight="1" x14ac:dyDescent="0.3">
      <c r="A467" s="13">
        <v>467</v>
      </c>
      <c r="B467" s="9" t="s">
        <v>1454</v>
      </c>
      <c r="C467" s="9" t="s">
        <v>1492</v>
      </c>
      <c r="D467" s="9" t="s">
        <v>220</v>
      </c>
      <c r="E467" s="25" t="s">
        <v>1374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 t="shared" si="76"/>
        <v>da.classe.ifc only ifcTransformer</v>
      </c>
      <c r="L467" s="7" t="str">
        <f t="shared" si="71"/>
        <v>Trata-se de: Modelado</v>
      </c>
      <c r="M467" s="7" t="str">
        <f t="shared" si="77"/>
        <v xml:space="preserve">Em IFC e Tageável </v>
      </c>
      <c r="N467" s="7" t="str">
        <f t="shared" si="74"/>
        <v xml:space="preserve">ifcEnergyConversionDevice </v>
      </c>
      <c r="O467" s="7" t="str">
        <f t="shared" si="75"/>
        <v xml:space="preserve">Tema Elétrica </v>
      </c>
      <c r="P467" s="7" t="str">
        <f t="shared" si="72"/>
        <v>Trata-se de: Modelado Em IFC e Tageável  ifcEnergyConversionDevice  Tema Elétrica  ifcTransformer. --- Consultar a Documentação Revit API</v>
      </c>
      <c r="Q467" s="7" t="s">
        <v>680</v>
      </c>
      <c r="R467" s="21" t="s">
        <v>412</v>
      </c>
      <c r="S467" s="21" t="s">
        <v>412</v>
      </c>
      <c r="T467" s="10" t="str">
        <f t="shared" si="73"/>
        <v>key_467</v>
      </c>
    </row>
    <row r="468" spans="1:20" ht="7.8" customHeight="1" x14ac:dyDescent="0.3">
      <c r="A468" s="13">
        <v>468</v>
      </c>
      <c r="B468" s="9" t="s">
        <v>1454</v>
      </c>
      <c r="C468" s="9" t="s">
        <v>1492</v>
      </c>
      <c r="D468" s="9" t="s">
        <v>220</v>
      </c>
      <c r="E468" s="25" t="s">
        <v>1381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 t="shared" si="76"/>
        <v>da.classe.ifc only ifcEngine</v>
      </c>
      <c r="L468" s="7" t="str">
        <f t="shared" si="71"/>
        <v>Trata-se de: Modelado</v>
      </c>
      <c r="M468" s="7" t="str">
        <f t="shared" si="77"/>
        <v xml:space="preserve">Em IFC e Tageável </v>
      </c>
      <c r="N468" s="7" t="str">
        <f t="shared" si="74"/>
        <v xml:space="preserve">ifcEnergyConversionDevice </v>
      </c>
      <c r="O468" s="7" t="str">
        <f t="shared" si="75"/>
        <v xml:space="preserve">Tema Energia </v>
      </c>
      <c r="P468" s="7" t="str">
        <f t="shared" si="72"/>
        <v>Trata-se de: Modelado Em IFC e Tageável  ifcEnergyConversionDevice  Tema Energia  ifcEngine. --- Consultar a Documentação Revit API</v>
      </c>
      <c r="Q468" s="7" t="s">
        <v>680</v>
      </c>
      <c r="R468" s="21" t="s">
        <v>412</v>
      </c>
      <c r="S468" s="21" t="s">
        <v>412</v>
      </c>
      <c r="T468" s="10" t="str">
        <f t="shared" si="73"/>
        <v>key_468</v>
      </c>
    </row>
    <row r="469" spans="1:20" ht="7.8" customHeight="1" x14ac:dyDescent="0.3">
      <c r="A469" s="13">
        <v>469</v>
      </c>
      <c r="B469" s="9" t="s">
        <v>1454</v>
      </c>
      <c r="C469" s="9" t="s">
        <v>1492</v>
      </c>
      <c r="D469" s="9" t="s">
        <v>220</v>
      </c>
      <c r="E469" s="9" t="s">
        <v>1381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 t="shared" si="76"/>
        <v>da.classe.ifc only ifcSolarDevice</v>
      </c>
      <c r="L469" s="7" t="str">
        <f t="shared" si="71"/>
        <v>Trata-se de: Modelado</v>
      </c>
      <c r="M469" s="7" t="str">
        <f t="shared" si="77"/>
        <v xml:space="preserve">Em IFC e Tageável </v>
      </c>
      <c r="N469" s="7" t="str">
        <f t="shared" si="74"/>
        <v xml:space="preserve">ifcEnergyConversionDevice </v>
      </c>
      <c r="O469" s="7" t="str">
        <f t="shared" si="75"/>
        <v xml:space="preserve">Tema Energia </v>
      </c>
      <c r="P469" s="7" t="str">
        <f t="shared" si="72"/>
        <v>Trata-se de: Modelado Em IFC e Tageável  ifcEnergyConversionDevice  Tema Energia  ifcSolarDevice. --- Consultar a Documentação Revit API</v>
      </c>
      <c r="Q469" s="7" t="s">
        <v>680</v>
      </c>
      <c r="R469" s="21" t="s">
        <v>412</v>
      </c>
      <c r="S469" s="21" t="s">
        <v>412</v>
      </c>
      <c r="T469" s="10" t="str">
        <f t="shared" si="73"/>
        <v>key_469</v>
      </c>
    </row>
    <row r="470" spans="1:20" ht="7.8" customHeight="1" x14ac:dyDescent="0.3">
      <c r="A470" s="13">
        <v>470</v>
      </c>
      <c r="B470" s="9" t="s">
        <v>1454</v>
      </c>
      <c r="C470" s="9" t="s">
        <v>1492</v>
      </c>
      <c r="D470" s="9" t="s">
        <v>220</v>
      </c>
      <c r="E470" s="25" t="s">
        <v>1370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 t="shared" si="76"/>
        <v>da.classe.ifc only ifcUnitaryEquipment</v>
      </c>
      <c r="L470" s="7" t="str">
        <f t="shared" si="71"/>
        <v>Trata-se de: Modelado</v>
      </c>
      <c r="M470" s="7" t="str">
        <f t="shared" si="77"/>
        <v xml:space="preserve">Em IFC e Tageável </v>
      </c>
      <c r="N470" s="7" t="str">
        <f t="shared" si="74"/>
        <v xml:space="preserve">ifcEnergyConversionDevice </v>
      </c>
      <c r="O470" s="7" t="str">
        <f t="shared" si="75"/>
        <v xml:space="preserve">Tema Equipamento </v>
      </c>
      <c r="P470" s="7" t="str">
        <f t="shared" si="72"/>
        <v>Trata-se de: Modelado Em IFC e Tageável  ifcEnergyConversionDevice  Tema Equipamento  ifcUnitaryEquipment. --- Consultar a Documentação Revit API</v>
      </c>
      <c r="Q470" s="7" t="s">
        <v>680</v>
      </c>
      <c r="R470" s="21" t="s">
        <v>412</v>
      </c>
      <c r="S470" s="21" t="s">
        <v>412</v>
      </c>
      <c r="T470" s="10" t="str">
        <f t="shared" si="73"/>
        <v>key_470</v>
      </c>
    </row>
    <row r="471" spans="1:20" ht="7.8" customHeight="1" x14ac:dyDescent="0.3">
      <c r="A471" s="13">
        <v>471</v>
      </c>
      <c r="B471" s="9" t="s">
        <v>1454</v>
      </c>
      <c r="C471" s="9" t="s">
        <v>1492</v>
      </c>
      <c r="D471" s="9" t="s">
        <v>220</v>
      </c>
      <c r="E471" s="9" t="s">
        <v>1361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 t="shared" si="76"/>
        <v>da.classe.ifc only ifcAirToAirHeatRecovery</v>
      </c>
      <c r="L471" s="7" t="str">
        <f t="shared" si="71"/>
        <v>Trata-se de: Modelado</v>
      </c>
      <c r="M471" s="7" t="str">
        <f t="shared" si="77"/>
        <v xml:space="preserve">Em IFC e Tageável </v>
      </c>
      <c r="N471" s="7" t="str">
        <f t="shared" si="74"/>
        <v xml:space="preserve">ifcEnergyConversionDevice </v>
      </c>
      <c r="O471" s="7" t="str">
        <f t="shared" si="75"/>
        <v xml:space="preserve">Tema HVAC </v>
      </c>
      <c r="P471" s="7" t="str">
        <f t="shared" si="72"/>
        <v>Trata-se de: Modelado Em IFC e Tageável  ifcEnergyConversionDevice  Tema HVAC  ifcAirToAirHeatRecovery. --- Consultar a Documentação Revit API</v>
      </c>
      <c r="Q471" s="7" t="s">
        <v>680</v>
      </c>
      <c r="R471" s="21" t="s">
        <v>412</v>
      </c>
      <c r="S471" s="21" t="s">
        <v>412</v>
      </c>
      <c r="T471" s="10" t="str">
        <f t="shared" si="73"/>
        <v>key_471</v>
      </c>
    </row>
    <row r="472" spans="1:20" ht="7.8" customHeight="1" x14ac:dyDescent="0.3">
      <c r="A472" s="13">
        <v>472</v>
      </c>
      <c r="B472" s="9" t="s">
        <v>1454</v>
      </c>
      <c r="C472" s="9" t="s">
        <v>1492</v>
      </c>
      <c r="D472" s="9" t="s">
        <v>220</v>
      </c>
      <c r="E472" s="9" t="s">
        <v>1361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 t="shared" si="76"/>
        <v>da.classe.ifc only ifcChiIIer</v>
      </c>
      <c r="L472" s="7" t="str">
        <f t="shared" si="71"/>
        <v>Trata-se de: Modelado</v>
      </c>
      <c r="M472" s="7" t="str">
        <f t="shared" si="77"/>
        <v xml:space="preserve">Em IFC e Tageável </v>
      </c>
      <c r="N472" s="7" t="str">
        <f t="shared" si="74"/>
        <v xml:space="preserve">ifcEnergyConversionDevice </v>
      </c>
      <c r="O472" s="7" t="str">
        <f t="shared" si="75"/>
        <v xml:space="preserve">Tema HVAC </v>
      </c>
      <c r="P472" s="7" t="str">
        <f t="shared" si="72"/>
        <v>Trata-se de: Modelado Em IFC e Tageável  ifcEnergyConversionDevice  Tema HVAC  ifcChiIIer. --- Consultar a Documentação Revit API</v>
      </c>
      <c r="Q472" s="7" t="s">
        <v>680</v>
      </c>
      <c r="R472" s="21" t="s">
        <v>412</v>
      </c>
      <c r="S472" s="21" t="s">
        <v>412</v>
      </c>
      <c r="T472" s="10" t="str">
        <f t="shared" si="73"/>
        <v>key_472</v>
      </c>
    </row>
    <row r="473" spans="1:20" ht="7.8" customHeight="1" x14ac:dyDescent="0.3">
      <c r="A473" s="13">
        <v>473</v>
      </c>
      <c r="B473" s="9" t="s">
        <v>1454</v>
      </c>
      <c r="C473" s="9" t="s">
        <v>1492</v>
      </c>
      <c r="D473" s="9" t="s">
        <v>220</v>
      </c>
      <c r="E473" s="9" t="s">
        <v>1361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 t="shared" si="76"/>
        <v>da.classe.ifc only ifcCoiI</v>
      </c>
      <c r="L473" s="7" t="str">
        <f t="shared" si="71"/>
        <v>Trata-se de: Modelado</v>
      </c>
      <c r="M473" s="7" t="str">
        <f t="shared" si="77"/>
        <v xml:space="preserve">Em IFC e Tageável </v>
      </c>
      <c r="N473" s="7" t="str">
        <f t="shared" si="74"/>
        <v xml:space="preserve">ifcEnergyConversionDevice </v>
      </c>
      <c r="O473" s="7" t="str">
        <f t="shared" si="75"/>
        <v xml:space="preserve">Tema HVAC </v>
      </c>
      <c r="P473" s="7" t="str">
        <f t="shared" si="72"/>
        <v>Trata-se de: Modelado Em IFC e Tageável  ifcEnergyConversionDevice  Tema HVAC  ifcCoiI. --- Consultar a Documentação Revit API</v>
      </c>
      <c r="Q473" s="7" t="s">
        <v>680</v>
      </c>
      <c r="R473" s="21" t="s">
        <v>412</v>
      </c>
      <c r="S473" s="21" t="s">
        <v>412</v>
      </c>
      <c r="T473" s="10" t="str">
        <f t="shared" si="73"/>
        <v>key_473</v>
      </c>
    </row>
    <row r="474" spans="1:20" ht="7.8" customHeight="1" x14ac:dyDescent="0.3">
      <c r="A474" s="13">
        <v>474</v>
      </c>
      <c r="B474" s="9" t="s">
        <v>1454</v>
      </c>
      <c r="C474" s="9" t="s">
        <v>1492</v>
      </c>
      <c r="D474" s="9" t="s">
        <v>220</v>
      </c>
      <c r="E474" s="9" t="s">
        <v>1361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 t="shared" si="76"/>
        <v>da.classe.ifc only ifcCondenser</v>
      </c>
      <c r="L474" s="7" t="str">
        <f t="shared" si="71"/>
        <v>Trata-se de: Modelado</v>
      </c>
      <c r="M474" s="7" t="str">
        <f t="shared" si="77"/>
        <v xml:space="preserve">Em IFC e Tageável </v>
      </c>
      <c r="N474" s="7" t="str">
        <f t="shared" si="74"/>
        <v xml:space="preserve">ifcEnergyConversionDevice </v>
      </c>
      <c r="O474" s="7" t="str">
        <f t="shared" si="75"/>
        <v xml:space="preserve">Tema HVAC </v>
      </c>
      <c r="P474" s="7" t="str">
        <f t="shared" si="72"/>
        <v>Trata-se de: Modelado Em IFC e Tageável  ifcEnergyConversionDevice  Tema HVAC  ifcCondenser. --- Consultar a Documentação Revit API</v>
      </c>
      <c r="Q474" s="7" t="s">
        <v>680</v>
      </c>
      <c r="R474" s="21" t="s">
        <v>412</v>
      </c>
      <c r="S474" s="21" t="s">
        <v>412</v>
      </c>
      <c r="T474" s="10" t="str">
        <f t="shared" si="73"/>
        <v>key_474</v>
      </c>
    </row>
    <row r="475" spans="1:20" ht="7.8" customHeight="1" x14ac:dyDescent="0.3">
      <c r="A475" s="13">
        <v>475</v>
      </c>
      <c r="B475" s="9" t="s">
        <v>1454</v>
      </c>
      <c r="C475" s="9" t="s">
        <v>1492</v>
      </c>
      <c r="D475" s="9" t="s">
        <v>220</v>
      </c>
      <c r="E475" s="9" t="s">
        <v>1361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 t="shared" si="76"/>
        <v>da.classe.ifc only ifcCooledBeam</v>
      </c>
      <c r="L475" s="7" t="str">
        <f t="shared" si="71"/>
        <v>Trata-se de: Modelado</v>
      </c>
      <c r="M475" s="7" t="str">
        <f t="shared" si="77"/>
        <v xml:space="preserve">Em IFC e Tageável </v>
      </c>
      <c r="N475" s="7" t="str">
        <f t="shared" si="74"/>
        <v xml:space="preserve">ifcEnergyConversionDevice </v>
      </c>
      <c r="O475" s="7" t="str">
        <f t="shared" si="75"/>
        <v xml:space="preserve">Tema HVAC </v>
      </c>
      <c r="P475" s="7" t="str">
        <f t="shared" si="72"/>
        <v>Trata-se de: Modelado Em IFC e Tageável  ifcEnergyConversionDevice  Tema HVAC  ifcCooledBeam. --- Consultar a Documentação Revit API</v>
      </c>
      <c r="Q475" s="7" t="s">
        <v>680</v>
      </c>
      <c r="R475" s="21" t="s">
        <v>412</v>
      </c>
      <c r="S475" s="21" t="s">
        <v>412</v>
      </c>
      <c r="T475" s="10" t="str">
        <f t="shared" si="73"/>
        <v>key_475</v>
      </c>
    </row>
    <row r="476" spans="1:20" ht="7.8" customHeight="1" x14ac:dyDescent="0.3">
      <c r="A476" s="13">
        <v>476</v>
      </c>
      <c r="B476" s="9" t="s">
        <v>1454</v>
      </c>
      <c r="C476" s="9" t="s">
        <v>1492</v>
      </c>
      <c r="D476" s="9" t="s">
        <v>220</v>
      </c>
      <c r="E476" s="9" t="s">
        <v>1361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 t="shared" si="76"/>
        <v>da.classe.ifc only ifcCooIingTower</v>
      </c>
      <c r="L476" s="7" t="str">
        <f t="shared" si="71"/>
        <v>Trata-se de: Modelado</v>
      </c>
      <c r="M476" s="7" t="str">
        <f t="shared" si="77"/>
        <v xml:space="preserve">Em IFC e Tageável </v>
      </c>
      <c r="N476" s="7" t="str">
        <f t="shared" si="74"/>
        <v xml:space="preserve">ifcEnergyConversionDevice </v>
      </c>
      <c r="O476" s="7" t="str">
        <f t="shared" si="75"/>
        <v xml:space="preserve">Tema HVAC </v>
      </c>
      <c r="P476" s="7" t="str">
        <f t="shared" si="72"/>
        <v>Trata-se de: Modelado Em IFC e Tageável  ifcEnergyConversionDevice  Tema HVAC  ifcCooIingTower. --- Consultar a Documentação Revit API</v>
      </c>
      <c r="Q476" s="7" t="s">
        <v>680</v>
      </c>
      <c r="R476" s="21" t="s">
        <v>412</v>
      </c>
      <c r="S476" s="21" t="s">
        <v>412</v>
      </c>
      <c r="T476" s="10" t="str">
        <f t="shared" si="73"/>
        <v>key_476</v>
      </c>
    </row>
    <row r="477" spans="1:20" ht="7.8" customHeight="1" x14ac:dyDescent="0.3">
      <c r="A477" s="13">
        <v>477</v>
      </c>
      <c r="B477" s="9" t="s">
        <v>1454</v>
      </c>
      <c r="C477" s="9" t="s">
        <v>1492</v>
      </c>
      <c r="D477" s="9" t="s">
        <v>220</v>
      </c>
      <c r="E477" s="9" t="s">
        <v>1361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 t="shared" si="76"/>
        <v>da.classe.ifc only ifcEvaporativeCooler</v>
      </c>
      <c r="L477" s="7" t="str">
        <f t="shared" si="71"/>
        <v>Trata-se de: Modelado</v>
      </c>
      <c r="M477" s="7" t="str">
        <f t="shared" si="77"/>
        <v xml:space="preserve">Em IFC e Tageável </v>
      </c>
      <c r="N477" s="7" t="str">
        <f t="shared" si="74"/>
        <v xml:space="preserve">ifcEnergyConversionDevice </v>
      </c>
      <c r="O477" s="7" t="str">
        <f t="shared" si="75"/>
        <v xml:space="preserve">Tema HVAC </v>
      </c>
      <c r="P477" s="7" t="str">
        <f t="shared" si="72"/>
        <v>Trata-se de: Modelado Em IFC e Tageável  ifcEnergyConversionDevice  Tema HVAC  ifcEvaporativeCooler. --- Consultar a Documentação Revit API</v>
      </c>
      <c r="Q477" s="7" t="s">
        <v>680</v>
      </c>
      <c r="R477" s="21" t="s">
        <v>412</v>
      </c>
      <c r="S477" s="21" t="s">
        <v>412</v>
      </c>
      <c r="T477" s="10" t="str">
        <f t="shared" si="73"/>
        <v>key_477</v>
      </c>
    </row>
    <row r="478" spans="1:20" ht="7.8" customHeight="1" x14ac:dyDescent="0.3">
      <c r="A478" s="13">
        <v>478</v>
      </c>
      <c r="B478" s="9" t="s">
        <v>1454</v>
      </c>
      <c r="C478" s="9" t="s">
        <v>1492</v>
      </c>
      <c r="D478" s="9" t="s">
        <v>220</v>
      </c>
      <c r="E478" s="9" t="s">
        <v>1361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 t="shared" si="76"/>
        <v>da.classe.ifc only ifcEvaporator</v>
      </c>
      <c r="L478" s="7" t="str">
        <f t="shared" si="71"/>
        <v>Trata-se de: Modelado</v>
      </c>
      <c r="M478" s="7" t="str">
        <f t="shared" si="77"/>
        <v xml:space="preserve">Em IFC e Tageável </v>
      </c>
      <c r="N478" s="7" t="str">
        <f t="shared" si="74"/>
        <v xml:space="preserve">ifcEnergyConversionDevice </v>
      </c>
      <c r="O478" s="7" t="str">
        <f t="shared" si="75"/>
        <v xml:space="preserve">Tema HVAC </v>
      </c>
      <c r="P478" s="7" t="str">
        <f t="shared" si="72"/>
        <v>Trata-se de: Modelado Em IFC e Tageável  ifcEnergyConversionDevice  Tema HVAC  ifcEvaporator. --- Consultar a Documentação Revit API</v>
      </c>
      <c r="Q478" s="7" t="s">
        <v>680</v>
      </c>
      <c r="R478" s="21" t="s">
        <v>412</v>
      </c>
      <c r="S478" s="21" t="s">
        <v>412</v>
      </c>
      <c r="T478" s="10" t="str">
        <f t="shared" si="73"/>
        <v>key_478</v>
      </c>
    </row>
    <row r="479" spans="1:20" ht="7.8" customHeight="1" x14ac:dyDescent="0.3">
      <c r="A479" s="13">
        <v>479</v>
      </c>
      <c r="B479" s="9" t="s">
        <v>1454</v>
      </c>
      <c r="C479" s="9" t="s">
        <v>1492</v>
      </c>
      <c r="D479" s="9" t="s">
        <v>220</v>
      </c>
      <c r="E479" s="9" t="s">
        <v>1361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 t="shared" si="76"/>
        <v>da.classe.ifc only ifcHeatExchanger</v>
      </c>
      <c r="L479" s="7" t="str">
        <f t="shared" si="71"/>
        <v>Trata-se de: Modelado</v>
      </c>
      <c r="M479" s="7" t="str">
        <f t="shared" si="77"/>
        <v xml:space="preserve">Em IFC e Tageável </v>
      </c>
      <c r="N479" s="7" t="str">
        <f t="shared" si="74"/>
        <v xml:space="preserve">ifcEnergyConversionDevice </v>
      </c>
      <c r="O479" s="7" t="str">
        <f t="shared" si="75"/>
        <v xml:space="preserve">Tema HVAC </v>
      </c>
      <c r="P479" s="7" t="str">
        <f t="shared" si="72"/>
        <v>Trata-se de: Modelado Em IFC e Tageável  ifcEnergyConversionDevice  Tema HVAC  ifcHeatExchanger. --- Consultar a Documentação Revit API</v>
      </c>
      <c r="Q479" s="7" t="s">
        <v>680</v>
      </c>
      <c r="R479" s="21" t="s">
        <v>412</v>
      </c>
      <c r="S479" s="21" t="s">
        <v>412</v>
      </c>
      <c r="T479" s="10" t="str">
        <f t="shared" si="73"/>
        <v>key_479</v>
      </c>
    </row>
    <row r="480" spans="1:20" ht="7.8" customHeight="1" x14ac:dyDescent="0.3">
      <c r="A480" s="13">
        <v>480</v>
      </c>
      <c r="B480" s="9" t="s">
        <v>1454</v>
      </c>
      <c r="C480" s="9" t="s">
        <v>1492</v>
      </c>
      <c r="D480" s="9" t="s">
        <v>220</v>
      </c>
      <c r="E480" s="9" t="s">
        <v>1361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 t="shared" si="76"/>
        <v>da.classe.ifc only ifcHumidifier</v>
      </c>
      <c r="L480" s="7" t="str">
        <f t="shared" si="71"/>
        <v>Trata-se de: Modelado</v>
      </c>
      <c r="M480" s="7" t="str">
        <f t="shared" si="77"/>
        <v xml:space="preserve">Em IFC e Tageável </v>
      </c>
      <c r="N480" s="7" t="str">
        <f t="shared" si="74"/>
        <v xml:space="preserve">ifcEnergyConversionDevice </v>
      </c>
      <c r="O480" s="7" t="str">
        <f t="shared" si="75"/>
        <v xml:space="preserve">Tema HVAC </v>
      </c>
      <c r="P480" s="7" t="str">
        <f t="shared" si="72"/>
        <v>Trata-se de: Modelado Em IFC e Tageável  ifcEnergyConversionDevice  Tema HVAC  ifcHumidifier. --- Consultar a Documentação Revit API</v>
      </c>
      <c r="Q480" s="7" t="s">
        <v>680</v>
      </c>
      <c r="R480" s="21" t="s">
        <v>412</v>
      </c>
      <c r="S480" s="21" t="s">
        <v>412</v>
      </c>
      <c r="T480" s="10" t="str">
        <f t="shared" si="73"/>
        <v>key_480</v>
      </c>
    </row>
    <row r="481" spans="1:20" ht="7.8" customHeight="1" x14ac:dyDescent="0.3">
      <c r="A481" s="13">
        <v>481</v>
      </c>
      <c r="B481" s="9" t="s">
        <v>1454</v>
      </c>
      <c r="C481" s="9" t="s">
        <v>1492</v>
      </c>
      <c r="D481" s="9" t="s">
        <v>220</v>
      </c>
      <c r="E481" s="9" t="s">
        <v>1361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 t="shared" si="76"/>
        <v>da.classe.ifc only ifcTubeBundle</v>
      </c>
      <c r="L481" s="7" t="str">
        <f t="shared" si="71"/>
        <v>Trata-se de: Modelado</v>
      </c>
      <c r="M481" s="7" t="str">
        <f t="shared" si="77"/>
        <v xml:space="preserve">Em IFC e Tageável </v>
      </c>
      <c r="N481" s="7" t="str">
        <f t="shared" si="74"/>
        <v xml:space="preserve">ifcEnergyConversionDevice </v>
      </c>
      <c r="O481" s="7" t="str">
        <f t="shared" si="75"/>
        <v xml:space="preserve">Tema HVAC </v>
      </c>
      <c r="P481" s="7" t="str">
        <f t="shared" si="72"/>
        <v>Trata-se de: Modelado Em IFC e Tageável  ifcEnergyConversionDevice  Tema HVAC  ifcTubeBundle. --- Consultar a Documentação Revit API</v>
      </c>
      <c r="Q481" s="7" t="s">
        <v>680</v>
      </c>
      <c r="R481" s="21" t="s">
        <v>412</v>
      </c>
      <c r="S481" s="21" t="s">
        <v>412</v>
      </c>
      <c r="T481" s="10" t="str">
        <f t="shared" si="73"/>
        <v>key_481</v>
      </c>
    </row>
    <row r="482" spans="1:20" ht="7.8" customHeight="1" x14ac:dyDescent="0.3">
      <c r="A482" s="13">
        <v>482</v>
      </c>
      <c r="B482" s="9" t="s">
        <v>1454</v>
      </c>
      <c r="C482" s="9" t="s">
        <v>1492</v>
      </c>
      <c r="D482" s="9" t="s">
        <v>220</v>
      </c>
      <c r="E482" s="9" t="s">
        <v>1372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 t="shared" si="76"/>
        <v>da.classe.ifc only ifcMotorConnection</v>
      </c>
      <c r="L482" s="7" t="str">
        <f t="shared" si="71"/>
        <v>Trata-se de: Modelado</v>
      </c>
      <c r="M482" s="7" t="str">
        <f t="shared" si="77"/>
        <v xml:space="preserve">Em IFC e Tageável </v>
      </c>
      <c r="N482" s="7" t="str">
        <f t="shared" si="74"/>
        <v xml:space="preserve">ifcEnergyConversionDevice </v>
      </c>
      <c r="O482" s="7" t="str">
        <f t="shared" si="75"/>
        <v xml:space="preserve">Tema Instalação </v>
      </c>
      <c r="P482" s="7" t="str">
        <f t="shared" si="72"/>
        <v>Trata-se de: Modelado Em IFC e Tageável  ifcEnergyConversionDevice  Tema Instalação  ifcMotorConnection. --- Consultar a Documentação Revit API</v>
      </c>
      <c r="Q482" s="7" t="s">
        <v>680</v>
      </c>
      <c r="R482" s="21" t="s">
        <v>412</v>
      </c>
      <c r="S482" s="21" t="s">
        <v>412</v>
      </c>
      <c r="T482" s="10" t="str">
        <f t="shared" si="73"/>
        <v>key_482</v>
      </c>
    </row>
    <row r="483" spans="1:20" ht="7.8" customHeight="1" x14ac:dyDescent="0.3">
      <c r="A483" s="13">
        <v>483</v>
      </c>
      <c r="B483" s="9" t="s">
        <v>1454</v>
      </c>
      <c r="C483" s="9" t="s">
        <v>1492</v>
      </c>
      <c r="D483" s="9" t="s">
        <v>577</v>
      </c>
      <c r="E483" s="25" t="s">
        <v>1382</v>
      </c>
      <c r="F483" s="23" t="s">
        <v>505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Tema.Superestrutura</v>
      </c>
      <c r="K483" s="29" t="str">
        <f t="shared" si="76"/>
        <v>da.classe.ifc only ifcBridgePart</v>
      </c>
      <c r="L483" s="7" t="str">
        <f t="shared" si="71"/>
        <v>Trata-se de: Modelado</v>
      </c>
      <c r="M483" s="7" t="str">
        <f t="shared" si="77"/>
        <v xml:space="preserve">Em IFC e Tageável </v>
      </c>
      <c r="N483" s="7" t="str">
        <f t="shared" si="74"/>
        <v xml:space="preserve">ifcFacilityPart </v>
      </c>
      <c r="O483" s="7" t="str">
        <f t="shared" si="75"/>
        <v xml:space="preserve">Tema Superestrutura </v>
      </c>
      <c r="P483" s="7" t="str">
        <f t="shared" si="72"/>
        <v>Trata-se de: Modelado Em IFC e Tageável  ifcFacilityPart  Tema Superestrutura  ifcBridgePart. --- Consultar a Documentação Revit API</v>
      </c>
      <c r="Q483" s="7" t="s">
        <v>680</v>
      </c>
      <c r="R483" s="21" t="s">
        <v>412</v>
      </c>
      <c r="S483" s="21" t="s">
        <v>412</v>
      </c>
      <c r="T483" s="10" t="str">
        <f t="shared" si="73"/>
        <v>key_483</v>
      </c>
    </row>
    <row r="484" spans="1:20" ht="7.8" customHeight="1" x14ac:dyDescent="0.3">
      <c r="A484" s="13">
        <v>484</v>
      </c>
      <c r="B484" s="9" t="s">
        <v>1454</v>
      </c>
      <c r="C484" s="9" t="s">
        <v>1492</v>
      </c>
      <c r="D484" s="9" t="s">
        <v>580</v>
      </c>
      <c r="E484" s="9" t="s">
        <v>1383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 t="shared" si="76"/>
        <v>da.classe.ifc only ifcProjectionElement</v>
      </c>
      <c r="L484" s="7" t="str">
        <f t="shared" si="71"/>
        <v>Trata-se de: Modelado</v>
      </c>
      <c r="M484" s="7" t="str">
        <f t="shared" si="77"/>
        <v xml:space="preserve">Em IFC e Tageável </v>
      </c>
      <c r="N484" s="7" t="str">
        <f t="shared" si="74"/>
        <v xml:space="preserve">ifcFeatureElement </v>
      </c>
      <c r="O484" s="7" t="str">
        <f t="shared" si="75"/>
        <v xml:space="preserve">Tema Geometria </v>
      </c>
      <c r="P484" s="7" t="str">
        <f t="shared" si="72"/>
        <v>Trata-se de: Modelado Em IFC e Tageável  ifcFeatureElement  Tema Geometria  ifcProjectionElement. --- Consultar a Documentação Revit API</v>
      </c>
      <c r="Q484" s="7" t="s">
        <v>680</v>
      </c>
      <c r="R484" s="21" t="s">
        <v>412</v>
      </c>
      <c r="S484" s="21" t="s">
        <v>412</v>
      </c>
      <c r="T484" s="10" t="str">
        <f t="shared" si="73"/>
        <v>key_484</v>
      </c>
    </row>
    <row r="485" spans="1:20" ht="7.8" customHeight="1" x14ac:dyDescent="0.3">
      <c r="A485" s="13">
        <v>485</v>
      </c>
      <c r="B485" s="9" t="s">
        <v>1454</v>
      </c>
      <c r="C485" s="9" t="s">
        <v>1492</v>
      </c>
      <c r="D485" s="9" t="s">
        <v>580</v>
      </c>
      <c r="E485" s="9" t="s">
        <v>1383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 t="shared" si="76"/>
        <v>da.classe.ifc only ifcOpeningElement</v>
      </c>
      <c r="L485" s="7" t="str">
        <f t="shared" si="71"/>
        <v>Trata-se de: Modelado</v>
      </c>
      <c r="M485" s="7" t="str">
        <f t="shared" si="77"/>
        <v xml:space="preserve">Em IFC e Tageável </v>
      </c>
      <c r="N485" s="7" t="str">
        <f t="shared" si="74"/>
        <v xml:space="preserve">ifcFeatureElement </v>
      </c>
      <c r="O485" s="7" t="str">
        <f t="shared" si="75"/>
        <v xml:space="preserve">Tema Geometria </v>
      </c>
      <c r="P485" s="7" t="str">
        <f t="shared" si="72"/>
        <v>Trata-se de: Modelado Em IFC e Tageável  ifcFeatureElement  Tema Geometria  ifcOpeningElement. --- Consultar a Documentação Revit API</v>
      </c>
      <c r="Q485" s="7" t="s">
        <v>680</v>
      </c>
      <c r="R485" s="21" t="s">
        <v>412</v>
      </c>
      <c r="S485" s="21" t="s">
        <v>412</v>
      </c>
      <c r="T485" s="10" t="str">
        <f t="shared" si="73"/>
        <v>key_485</v>
      </c>
    </row>
    <row r="486" spans="1:20" ht="7.8" customHeight="1" x14ac:dyDescent="0.3">
      <c r="A486" s="13">
        <v>486</v>
      </c>
      <c r="B486" s="9" t="s">
        <v>1454</v>
      </c>
      <c r="C486" s="9" t="s">
        <v>1492</v>
      </c>
      <c r="D486" s="9" t="s">
        <v>580</v>
      </c>
      <c r="E486" s="9" t="s">
        <v>1383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 t="shared" si="76"/>
        <v>da.classe.ifc only ifcSurfaceFeature</v>
      </c>
      <c r="L486" s="7" t="str">
        <f t="shared" si="71"/>
        <v>Trata-se de: Modelado</v>
      </c>
      <c r="M486" s="7" t="str">
        <f t="shared" si="77"/>
        <v xml:space="preserve">Em IFC e Tageável </v>
      </c>
      <c r="N486" s="7" t="str">
        <f t="shared" si="74"/>
        <v xml:space="preserve">ifcFeatureElement </v>
      </c>
      <c r="O486" s="7" t="str">
        <f t="shared" si="75"/>
        <v xml:space="preserve">Tema Geometria </v>
      </c>
      <c r="P486" s="7" t="str">
        <f t="shared" si="72"/>
        <v>Trata-se de: Modelado Em IFC e Tageável  ifcFeatureElement  Tema Geometria  ifcSurfaceFeature. --- Consultar a Documentação Revit API</v>
      </c>
      <c r="Q486" s="7" t="s">
        <v>680</v>
      </c>
      <c r="R486" s="21" t="s">
        <v>412</v>
      </c>
      <c r="S486" s="21" t="s">
        <v>412</v>
      </c>
      <c r="T486" s="10" t="str">
        <f t="shared" si="73"/>
        <v>key_486</v>
      </c>
    </row>
    <row r="487" spans="1:20" ht="7.8" customHeight="1" x14ac:dyDescent="0.3">
      <c r="A487" s="13">
        <v>487</v>
      </c>
      <c r="B487" s="9" t="s">
        <v>1454</v>
      </c>
      <c r="C487" s="9" t="s">
        <v>1492</v>
      </c>
      <c r="D487" s="9" t="s">
        <v>580</v>
      </c>
      <c r="E487" s="9" t="s">
        <v>1383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 t="shared" si="76"/>
        <v>da.classe.ifc only ifcVoidingFeature</v>
      </c>
      <c r="L487" s="7" t="str">
        <f t="shared" si="71"/>
        <v>Trata-se de: Modelado</v>
      </c>
      <c r="M487" s="7" t="str">
        <f t="shared" si="77"/>
        <v xml:space="preserve">Em IFC e Tageável </v>
      </c>
      <c r="N487" s="7" t="str">
        <f t="shared" si="74"/>
        <v xml:space="preserve">ifcFeatureElement </v>
      </c>
      <c r="O487" s="7" t="str">
        <f t="shared" si="75"/>
        <v xml:space="preserve">Tema Geometria </v>
      </c>
      <c r="P487" s="7" t="str">
        <f t="shared" si="72"/>
        <v>Trata-se de: Modelado Em IFC e Tageável  ifcFeatureElement  Tema Geometria  ifcVoidingFeature. --- Consultar a Documentação Revit API</v>
      </c>
      <c r="Q487" s="7" t="s">
        <v>680</v>
      </c>
      <c r="R487" s="21" t="s">
        <v>412</v>
      </c>
      <c r="S487" s="21" t="s">
        <v>412</v>
      </c>
      <c r="T487" s="10" t="str">
        <f t="shared" si="73"/>
        <v>key_487</v>
      </c>
    </row>
    <row r="488" spans="1:20" ht="7.8" customHeight="1" x14ac:dyDescent="0.3">
      <c r="A488" s="13">
        <v>488</v>
      </c>
      <c r="B488" s="9" t="s">
        <v>1454</v>
      </c>
      <c r="C488" s="9" t="s">
        <v>1492</v>
      </c>
      <c r="D488" s="9" t="s">
        <v>490</v>
      </c>
      <c r="E488" s="25" t="s">
        <v>1384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 t="shared" si="76"/>
        <v>da.classe.ifc only ifcCabIeCarrierFitting</v>
      </c>
      <c r="L488" s="7" t="str">
        <f t="shared" si="71"/>
        <v>Trata-se de: Modelado</v>
      </c>
      <c r="M488" s="7" t="str">
        <f t="shared" si="77"/>
        <v xml:space="preserve">Em IFC e Tageável </v>
      </c>
      <c r="N488" s="7" t="str">
        <f t="shared" si="74"/>
        <v xml:space="preserve">ifcFlowFitting </v>
      </c>
      <c r="O488" s="7" t="str">
        <f t="shared" si="75"/>
        <v xml:space="preserve">Tema Cabeamento </v>
      </c>
      <c r="P488" s="7" t="str">
        <f t="shared" si="72"/>
        <v>Trata-se de: Modelado Em IFC e Tageável  ifcFlowFitting  Tema Cabeamento  ifcCabIeCarrierFitting. --- Consultar a Documentação Revit API</v>
      </c>
      <c r="Q488" s="7" t="s">
        <v>680</v>
      </c>
      <c r="R488" s="21" t="s">
        <v>412</v>
      </c>
      <c r="S488" s="21" t="s">
        <v>412</v>
      </c>
      <c r="T488" s="10" t="str">
        <f t="shared" si="73"/>
        <v>key_488</v>
      </c>
    </row>
    <row r="489" spans="1:20" ht="7.8" customHeight="1" x14ac:dyDescent="0.3">
      <c r="A489" s="13">
        <v>489</v>
      </c>
      <c r="B489" s="9" t="s">
        <v>1454</v>
      </c>
      <c r="C489" s="9" t="s">
        <v>1492</v>
      </c>
      <c r="D489" s="9" t="s">
        <v>490</v>
      </c>
      <c r="E489" s="25" t="s">
        <v>1384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 t="shared" si="76"/>
        <v>da.classe.ifc only ifcCabIeFitting</v>
      </c>
      <c r="L489" s="7" t="str">
        <f t="shared" si="71"/>
        <v>Trata-se de: Modelado</v>
      </c>
      <c r="M489" s="7" t="str">
        <f t="shared" si="77"/>
        <v xml:space="preserve">Em IFC e Tageável </v>
      </c>
      <c r="N489" s="7" t="str">
        <f t="shared" si="74"/>
        <v xml:space="preserve">ifcFlowFitting </v>
      </c>
      <c r="O489" s="7" t="str">
        <f t="shared" si="75"/>
        <v xml:space="preserve">Tema Cabeamento </v>
      </c>
      <c r="P489" s="7" t="str">
        <f t="shared" si="72"/>
        <v>Trata-se de: Modelado Em IFC e Tageável  ifcFlowFitting  Tema Cabeamento  ifcCabIeFitting. --- Consultar a Documentação Revit API</v>
      </c>
      <c r="Q489" s="7" t="s">
        <v>680</v>
      </c>
      <c r="R489" s="21" t="s">
        <v>412</v>
      </c>
      <c r="S489" s="21" t="s">
        <v>412</v>
      </c>
      <c r="T489" s="10" t="str">
        <f t="shared" si="73"/>
        <v>key_489</v>
      </c>
    </row>
    <row r="490" spans="1:20" ht="7.8" customHeight="1" x14ac:dyDescent="0.3">
      <c r="A490" s="13">
        <v>490</v>
      </c>
      <c r="B490" s="9" t="s">
        <v>1454</v>
      </c>
      <c r="C490" s="9" t="s">
        <v>1492</v>
      </c>
      <c r="D490" s="9" t="s">
        <v>490</v>
      </c>
      <c r="E490" s="9" t="s">
        <v>1373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 t="shared" si="76"/>
        <v>da.classe.ifc only ifcDuctFitting</v>
      </c>
      <c r="L490" s="7" t="str">
        <f t="shared" si="71"/>
        <v>Trata-se de: Modelado</v>
      </c>
      <c r="M490" s="7" t="str">
        <f t="shared" si="77"/>
        <v xml:space="preserve">Em IFC e Tageável </v>
      </c>
      <c r="N490" s="7" t="str">
        <f t="shared" si="74"/>
        <v xml:space="preserve">ifcFlowFitting </v>
      </c>
      <c r="O490" s="7" t="str">
        <f t="shared" si="75"/>
        <v xml:space="preserve">Tema Dutos </v>
      </c>
      <c r="P490" s="7" t="str">
        <f t="shared" si="72"/>
        <v>Trata-se de: Modelado Em IFC e Tageável  ifcFlowFitting  Tema Dutos  ifcDuctFitting. --- Consultar a Documentação Revit API</v>
      </c>
      <c r="Q490" s="7" t="s">
        <v>680</v>
      </c>
      <c r="R490" s="21" t="s">
        <v>412</v>
      </c>
      <c r="S490" s="21" t="s">
        <v>412</v>
      </c>
      <c r="T490" s="10" t="str">
        <f t="shared" si="73"/>
        <v>key_490</v>
      </c>
    </row>
    <row r="491" spans="1:20" ht="7.8" customHeight="1" x14ac:dyDescent="0.3">
      <c r="A491" s="13">
        <v>491</v>
      </c>
      <c r="B491" s="9" t="s">
        <v>1454</v>
      </c>
      <c r="C491" s="9" t="s">
        <v>1492</v>
      </c>
      <c r="D491" s="9" t="s">
        <v>490</v>
      </c>
      <c r="E491" s="9" t="s">
        <v>1373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 t="shared" ref="K491:K522" si="78">_xlfn.CONCAT("da.classe.ifc only ",F491)</f>
        <v>da.classe.ifc only ifcJunctionBox</v>
      </c>
      <c r="L491" s="7" t="str">
        <f t="shared" si="71"/>
        <v>Trata-se de: Modelado</v>
      </c>
      <c r="M491" s="7" t="str">
        <f t="shared" ref="M491:M522" si="79">_xlfn.CONCAT("", SUBSTITUTE(C491,"."," ")," e Tageável ")</f>
        <v xml:space="preserve">Em IFC e Tageável </v>
      </c>
      <c r="N491" s="7" t="str">
        <f t="shared" si="74"/>
        <v xml:space="preserve">ifcFlowFitting </v>
      </c>
      <c r="O491" s="7" t="str">
        <f t="shared" si="75"/>
        <v xml:space="preserve">Tema Dutos </v>
      </c>
      <c r="P491" s="7" t="str">
        <f t="shared" si="72"/>
        <v>Trata-se de: Modelado Em IFC e Tageável  ifcFlowFitting  Tema Dutos  ifcJunctionBox. --- Consultar a Documentação Revit API</v>
      </c>
      <c r="Q491" s="7" t="s">
        <v>680</v>
      </c>
      <c r="R491" s="21" t="s">
        <v>412</v>
      </c>
      <c r="S491" s="21" t="s">
        <v>412</v>
      </c>
      <c r="T491" s="10" t="str">
        <f t="shared" si="73"/>
        <v>key_491</v>
      </c>
    </row>
    <row r="492" spans="1:20" ht="7.8" customHeight="1" x14ac:dyDescent="0.3">
      <c r="A492" s="13">
        <v>492</v>
      </c>
      <c r="B492" s="9" t="s">
        <v>1454</v>
      </c>
      <c r="C492" s="9" t="s">
        <v>1492</v>
      </c>
      <c r="D492" s="9" t="s">
        <v>490</v>
      </c>
      <c r="E492" s="25" t="s">
        <v>1376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 t="shared" si="78"/>
        <v>da.classe.ifc only ifcPipeFitting</v>
      </c>
      <c r="L492" s="7" t="str">
        <f t="shared" si="71"/>
        <v>Trata-se de: Modelado</v>
      </c>
      <c r="M492" s="7" t="str">
        <f t="shared" si="79"/>
        <v xml:space="preserve">Em IFC e Tageável </v>
      </c>
      <c r="N492" s="7" t="str">
        <f t="shared" si="74"/>
        <v xml:space="preserve">ifcFlowFitting </v>
      </c>
      <c r="O492" s="7" t="str">
        <f t="shared" si="75"/>
        <v xml:space="preserve">Tema Tubulação </v>
      </c>
      <c r="P492" s="7" t="str">
        <f t="shared" si="72"/>
        <v>Trata-se de: Modelado Em IFC e Tageável  ifcFlowFitting  Tema Tubulação  ifcPipeFitting. --- Consultar a Documentação Revit API</v>
      </c>
      <c r="Q492" s="7" t="s">
        <v>680</v>
      </c>
      <c r="R492" s="21" t="s">
        <v>412</v>
      </c>
      <c r="S492" s="21" t="s">
        <v>412</v>
      </c>
      <c r="T492" s="10" t="str">
        <f t="shared" si="73"/>
        <v>key_492</v>
      </c>
    </row>
    <row r="493" spans="1:20" ht="7.8" customHeight="1" x14ac:dyDescent="0.3">
      <c r="A493" s="13">
        <v>493</v>
      </c>
      <c r="B493" s="9" t="s">
        <v>1454</v>
      </c>
      <c r="C493" s="9" t="s">
        <v>1492</v>
      </c>
      <c r="D493" s="9" t="s">
        <v>491</v>
      </c>
      <c r="E493" s="9" t="s">
        <v>1361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 t="shared" si="78"/>
        <v>da.classe.ifc only ifcCompressor</v>
      </c>
      <c r="L493" s="7" t="str">
        <f t="shared" si="71"/>
        <v>Trata-se de: Modelado</v>
      </c>
      <c r="M493" s="7" t="str">
        <f t="shared" si="79"/>
        <v xml:space="preserve">Em IFC e Tageável </v>
      </c>
      <c r="N493" s="7" t="str">
        <f t="shared" si="74"/>
        <v xml:space="preserve">ifcFlowMovingDevice </v>
      </c>
      <c r="O493" s="7" t="str">
        <f t="shared" si="75"/>
        <v xml:space="preserve">Tema HVAC </v>
      </c>
      <c r="P493" s="7" t="str">
        <f t="shared" si="72"/>
        <v>Trata-se de: Modelado Em IFC e Tageável  ifcFlowMovingDevice  Tema HVAC  ifcCompressor. --- Consultar a Documentação Revit API</v>
      </c>
      <c r="Q493" s="7" t="s">
        <v>680</v>
      </c>
      <c r="R493" s="21" t="s">
        <v>412</v>
      </c>
      <c r="S493" s="21" t="s">
        <v>412</v>
      </c>
      <c r="T493" s="10" t="str">
        <f t="shared" si="73"/>
        <v>key_493</v>
      </c>
    </row>
    <row r="494" spans="1:20" ht="7.8" customHeight="1" x14ac:dyDescent="0.3">
      <c r="A494" s="13">
        <v>494</v>
      </c>
      <c r="B494" s="9" t="s">
        <v>1454</v>
      </c>
      <c r="C494" s="9" t="s">
        <v>1492</v>
      </c>
      <c r="D494" s="9" t="s">
        <v>491</v>
      </c>
      <c r="E494" s="9" t="s">
        <v>1361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 t="shared" si="78"/>
        <v>da.classe.ifc only ifcFan</v>
      </c>
      <c r="L494" s="7" t="str">
        <f t="shared" si="71"/>
        <v>Trata-se de: Modelado</v>
      </c>
      <c r="M494" s="7" t="str">
        <f t="shared" si="79"/>
        <v xml:space="preserve">Em IFC e Tageável </v>
      </c>
      <c r="N494" s="7" t="str">
        <f t="shared" si="74"/>
        <v xml:space="preserve">ifcFlowMovingDevice </v>
      </c>
      <c r="O494" s="7" t="str">
        <f t="shared" si="75"/>
        <v xml:space="preserve">Tema HVAC </v>
      </c>
      <c r="P494" s="7" t="str">
        <f t="shared" si="72"/>
        <v>Trata-se de: Modelado Em IFC e Tageável  ifcFlowMovingDevice  Tema HVAC  ifcFan. --- Consultar a Documentação Revit API</v>
      </c>
      <c r="Q494" s="7" t="s">
        <v>680</v>
      </c>
      <c r="R494" s="21" t="s">
        <v>412</v>
      </c>
      <c r="S494" s="21" t="s">
        <v>412</v>
      </c>
      <c r="T494" s="10" t="str">
        <f t="shared" si="73"/>
        <v>key_494</v>
      </c>
    </row>
    <row r="495" spans="1:20" ht="7.8" customHeight="1" x14ac:dyDescent="0.3">
      <c r="A495" s="13">
        <v>495</v>
      </c>
      <c r="B495" s="9" t="s">
        <v>1454</v>
      </c>
      <c r="C495" s="9" t="s">
        <v>1492</v>
      </c>
      <c r="D495" s="9" t="s">
        <v>491</v>
      </c>
      <c r="E495" s="25" t="s">
        <v>1376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 t="shared" si="78"/>
        <v>da.classe.ifc only ifcPump</v>
      </c>
      <c r="L495" s="7" t="str">
        <f t="shared" si="71"/>
        <v>Trata-se de: Modelado</v>
      </c>
      <c r="M495" s="7" t="str">
        <f t="shared" si="79"/>
        <v xml:space="preserve">Em IFC e Tageável </v>
      </c>
      <c r="N495" s="7" t="str">
        <f t="shared" si="74"/>
        <v xml:space="preserve">ifcFlowMovingDevice </v>
      </c>
      <c r="O495" s="7" t="str">
        <f t="shared" si="75"/>
        <v xml:space="preserve">Tema Tubulação </v>
      </c>
      <c r="P495" s="7" t="str">
        <f t="shared" si="72"/>
        <v>Trata-se de: Modelado Em IFC e Tageável  ifcFlowMovingDevice  Tema Tubulação  ifcPump. --- Consultar a Documentação Revit API</v>
      </c>
      <c r="Q495" s="7" t="s">
        <v>680</v>
      </c>
      <c r="R495" s="21" t="s">
        <v>412</v>
      </c>
      <c r="S495" s="21" t="s">
        <v>412</v>
      </c>
      <c r="T495" s="10" t="str">
        <f t="shared" si="73"/>
        <v>key_495</v>
      </c>
    </row>
    <row r="496" spans="1:20" ht="7.8" customHeight="1" x14ac:dyDescent="0.3">
      <c r="A496" s="13">
        <v>496</v>
      </c>
      <c r="B496" s="9" t="s">
        <v>1454</v>
      </c>
      <c r="C496" s="9" t="s">
        <v>1492</v>
      </c>
      <c r="D496" s="9" t="s">
        <v>492</v>
      </c>
      <c r="E496" s="25" t="s">
        <v>1384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 t="shared" si="78"/>
        <v>da.classe.ifc only ifcCabIeCarrierSegment</v>
      </c>
      <c r="L496" s="7" t="str">
        <f t="shared" si="71"/>
        <v>Trata-se de: Modelado</v>
      </c>
      <c r="M496" s="7" t="str">
        <f t="shared" si="79"/>
        <v xml:space="preserve">Em IFC e Tageável </v>
      </c>
      <c r="N496" s="7" t="str">
        <f t="shared" si="74"/>
        <v xml:space="preserve">ifcFlowSegment </v>
      </c>
      <c r="O496" s="7" t="str">
        <f t="shared" si="75"/>
        <v xml:space="preserve">Tema Cabeamento </v>
      </c>
      <c r="P496" s="7" t="str">
        <f t="shared" si="72"/>
        <v>Trata-se de: Modelado Em IFC e Tageável  ifcFlowSegment  Tema Cabeamento  ifcCabIeCarrierSegment. --- Consultar a Documentação Revit API</v>
      </c>
      <c r="Q496" s="7" t="s">
        <v>680</v>
      </c>
      <c r="R496" s="21" t="s">
        <v>412</v>
      </c>
      <c r="S496" s="21" t="s">
        <v>412</v>
      </c>
      <c r="T496" s="10" t="str">
        <f t="shared" si="73"/>
        <v>key_496</v>
      </c>
    </row>
    <row r="497" spans="1:20" ht="7.8" customHeight="1" x14ac:dyDescent="0.3">
      <c r="A497" s="13">
        <v>497</v>
      </c>
      <c r="B497" s="9" t="s">
        <v>1454</v>
      </c>
      <c r="C497" s="9" t="s">
        <v>1492</v>
      </c>
      <c r="D497" s="9" t="s">
        <v>492</v>
      </c>
      <c r="E497" s="25" t="s">
        <v>1384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 t="shared" si="78"/>
        <v>da.classe.ifc only ifcCabIeSegment</v>
      </c>
      <c r="L497" s="7" t="str">
        <f t="shared" si="71"/>
        <v>Trata-se de: Modelado</v>
      </c>
      <c r="M497" s="7" t="str">
        <f t="shared" si="79"/>
        <v xml:space="preserve">Em IFC e Tageável </v>
      </c>
      <c r="N497" s="7" t="str">
        <f t="shared" si="74"/>
        <v xml:space="preserve">ifcFlowSegment </v>
      </c>
      <c r="O497" s="7" t="str">
        <f t="shared" si="75"/>
        <v xml:space="preserve">Tema Cabeamento </v>
      </c>
      <c r="P497" s="7" t="str">
        <f t="shared" si="72"/>
        <v>Trata-se de: Modelado Em IFC e Tageável  ifcFlowSegment  Tema Cabeamento  ifcCabIeSegment. --- Consultar a Documentação Revit API</v>
      </c>
      <c r="Q497" s="7" t="s">
        <v>680</v>
      </c>
      <c r="R497" s="21" t="s">
        <v>412</v>
      </c>
      <c r="S497" s="21" t="s">
        <v>412</v>
      </c>
      <c r="T497" s="10" t="str">
        <f t="shared" si="73"/>
        <v>key_497</v>
      </c>
    </row>
    <row r="498" spans="1:20" ht="7.8" customHeight="1" x14ac:dyDescent="0.3">
      <c r="A498" s="13">
        <v>498</v>
      </c>
      <c r="B498" s="9" t="s">
        <v>1454</v>
      </c>
      <c r="C498" s="9" t="s">
        <v>1492</v>
      </c>
      <c r="D498" s="9" t="s">
        <v>492</v>
      </c>
      <c r="E498" s="9" t="s">
        <v>1373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 t="shared" si="78"/>
        <v>da.classe.ifc only ifcDuctSegment</v>
      </c>
      <c r="L498" s="7" t="str">
        <f t="shared" si="71"/>
        <v>Trata-se de: Modelado</v>
      </c>
      <c r="M498" s="7" t="str">
        <f t="shared" si="79"/>
        <v xml:space="preserve">Em IFC e Tageável </v>
      </c>
      <c r="N498" s="7" t="str">
        <f t="shared" si="74"/>
        <v xml:space="preserve">ifcFlowSegment </v>
      </c>
      <c r="O498" s="7" t="str">
        <f t="shared" si="75"/>
        <v xml:space="preserve">Tema Dutos </v>
      </c>
      <c r="P498" s="7" t="str">
        <f t="shared" si="72"/>
        <v>Trata-se de: Modelado Em IFC e Tageável  ifcFlowSegment  Tema Dutos  ifcDuctSegment. --- Consultar a Documentação Revit API</v>
      </c>
      <c r="Q498" s="7" t="s">
        <v>680</v>
      </c>
      <c r="R498" s="21" t="s">
        <v>412</v>
      </c>
      <c r="S498" s="21" t="s">
        <v>412</v>
      </c>
      <c r="T498" s="10" t="str">
        <f t="shared" si="73"/>
        <v>key_498</v>
      </c>
    </row>
    <row r="499" spans="1:20" ht="7.8" customHeight="1" x14ac:dyDescent="0.3">
      <c r="A499" s="13">
        <v>499</v>
      </c>
      <c r="B499" s="9" t="s">
        <v>1454</v>
      </c>
      <c r="C499" s="9" t="s">
        <v>1492</v>
      </c>
      <c r="D499" s="9" t="s">
        <v>492</v>
      </c>
      <c r="E499" s="25" t="s">
        <v>1376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 t="shared" si="78"/>
        <v>da.classe.ifc only ifcPipeSegment</v>
      </c>
      <c r="L499" s="7" t="str">
        <f t="shared" si="71"/>
        <v>Trata-se de: Modelado</v>
      </c>
      <c r="M499" s="7" t="str">
        <f t="shared" si="79"/>
        <v xml:space="preserve">Em IFC e Tageável </v>
      </c>
      <c r="N499" s="7" t="str">
        <f t="shared" si="74"/>
        <v xml:space="preserve">ifcFlowSegment </v>
      </c>
      <c r="O499" s="7" t="str">
        <f t="shared" si="75"/>
        <v xml:space="preserve">Tema Tubulação </v>
      </c>
      <c r="P499" s="7" t="str">
        <f t="shared" si="72"/>
        <v>Trata-se de: Modelado Em IFC e Tageável  ifcFlowSegment  Tema Tubulação  ifcPipeSegment. --- Consultar a Documentação Revit API</v>
      </c>
      <c r="Q499" s="7" t="s">
        <v>680</v>
      </c>
      <c r="R499" s="21" t="s">
        <v>412</v>
      </c>
      <c r="S499" s="21" t="s">
        <v>412</v>
      </c>
      <c r="T499" s="10" t="str">
        <f t="shared" si="73"/>
        <v>key_499</v>
      </c>
    </row>
    <row r="500" spans="1:20" ht="7.8" customHeight="1" x14ac:dyDescent="0.3">
      <c r="A500" s="13">
        <v>500</v>
      </c>
      <c r="B500" s="9" t="s">
        <v>1454</v>
      </c>
      <c r="C500" s="9" t="s">
        <v>1492</v>
      </c>
      <c r="D500" s="9" t="s">
        <v>493</v>
      </c>
      <c r="E500" s="25" t="s">
        <v>1374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 t="shared" si="78"/>
        <v>da.classe.ifc only ifcEIectricFIowStorageDevice</v>
      </c>
      <c r="L500" s="7" t="str">
        <f t="shared" si="71"/>
        <v>Trata-se de: Modelado</v>
      </c>
      <c r="M500" s="7" t="str">
        <f t="shared" si="79"/>
        <v xml:space="preserve">Em IFC e Tageável </v>
      </c>
      <c r="N500" s="7" t="str">
        <f t="shared" si="74"/>
        <v xml:space="preserve">ifcFlowStorageDevice </v>
      </c>
      <c r="O500" s="7" t="str">
        <f t="shared" si="75"/>
        <v xml:space="preserve">Tema Elétrica </v>
      </c>
      <c r="P500" s="7" t="str">
        <f t="shared" si="72"/>
        <v>Trata-se de: Modelado Em IFC e Tageável  ifcFlowStorageDevice  Tema Elétrica  ifcEIectricFIowStorageDevice. --- Consultar a Documentação Revit API</v>
      </c>
      <c r="Q500" s="7" t="s">
        <v>680</v>
      </c>
      <c r="R500" s="21" t="s">
        <v>412</v>
      </c>
      <c r="S500" s="21" t="s">
        <v>412</v>
      </c>
      <c r="T500" s="10" t="str">
        <f t="shared" si="73"/>
        <v>key_500</v>
      </c>
    </row>
    <row r="501" spans="1:20" ht="7.8" customHeight="1" x14ac:dyDescent="0.3">
      <c r="A501" s="13">
        <v>501</v>
      </c>
      <c r="B501" s="9" t="s">
        <v>1454</v>
      </c>
      <c r="C501" s="9" t="s">
        <v>1492</v>
      </c>
      <c r="D501" s="9" t="s">
        <v>493</v>
      </c>
      <c r="E501" s="25" t="s">
        <v>1376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 t="shared" si="78"/>
        <v>da.classe.ifc only ifcTank</v>
      </c>
      <c r="L501" s="7" t="str">
        <f t="shared" si="71"/>
        <v>Trata-se de: Modelado</v>
      </c>
      <c r="M501" s="7" t="str">
        <f t="shared" si="79"/>
        <v xml:space="preserve">Em IFC e Tageável </v>
      </c>
      <c r="N501" s="7" t="str">
        <f t="shared" si="74"/>
        <v xml:space="preserve">ifcFlowStorageDevice </v>
      </c>
      <c r="O501" s="7" t="str">
        <f t="shared" si="75"/>
        <v xml:space="preserve">Tema Tubulação </v>
      </c>
      <c r="P501" s="7" t="str">
        <f t="shared" si="72"/>
        <v>Trata-se de: Modelado Em IFC e Tageável  ifcFlowStorageDevice  Tema Tubulação  ifcTank. --- Consultar a Documentação Revit API</v>
      </c>
      <c r="Q501" s="7" t="s">
        <v>680</v>
      </c>
      <c r="R501" s="21" t="s">
        <v>412</v>
      </c>
      <c r="S501" s="21" t="s">
        <v>412</v>
      </c>
      <c r="T501" s="10" t="str">
        <f t="shared" si="73"/>
        <v>key_501</v>
      </c>
    </row>
    <row r="502" spans="1:20" ht="7.8" customHeight="1" x14ac:dyDescent="0.3">
      <c r="A502" s="13">
        <v>502</v>
      </c>
      <c r="B502" s="9" t="s">
        <v>1454</v>
      </c>
      <c r="C502" s="9" t="s">
        <v>1492</v>
      </c>
      <c r="D502" s="9" t="s">
        <v>228</v>
      </c>
      <c r="E502" s="25" t="s">
        <v>1385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 t="shared" si="78"/>
        <v>da.classe.ifc only ifcAudioVisuaIAppIiance</v>
      </c>
      <c r="L502" s="7" t="str">
        <f t="shared" si="71"/>
        <v>Trata-se de: Modelado</v>
      </c>
      <c r="M502" s="7" t="str">
        <f t="shared" si="79"/>
        <v xml:space="preserve">Em IFC e Tageável </v>
      </c>
      <c r="N502" s="7" t="str">
        <f t="shared" si="74"/>
        <v xml:space="preserve">ifcFlowTerminal </v>
      </c>
      <c r="O502" s="7" t="str">
        <f t="shared" si="75"/>
        <v xml:space="preserve">Tema Audiovisual </v>
      </c>
      <c r="P502" s="7" t="str">
        <f t="shared" si="72"/>
        <v>Trata-se de: Modelado Em IFC e Tageável  ifcFlowTerminal  Tema Audiovisual  ifcAudioVisuaIAppIiance. --- Consultar a Documentação Revit API</v>
      </c>
      <c r="Q502" s="7" t="s">
        <v>680</v>
      </c>
      <c r="R502" s="21" t="s">
        <v>412</v>
      </c>
      <c r="S502" s="21" t="s">
        <v>412</v>
      </c>
      <c r="T502" s="10" t="str">
        <f t="shared" si="73"/>
        <v>key_502</v>
      </c>
    </row>
    <row r="503" spans="1:20" ht="7.8" customHeight="1" x14ac:dyDescent="0.3">
      <c r="A503" s="13">
        <v>503</v>
      </c>
      <c r="B503" s="9" t="s">
        <v>1454</v>
      </c>
      <c r="C503" s="9" t="s">
        <v>1492</v>
      </c>
      <c r="D503" s="9" t="s">
        <v>228</v>
      </c>
      <c r="E503" s="25" t="s">
        <v>1374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 t="shared" si="78"/>
        <v>da.classe.ifc only ifcElectricAppliance</v>
      </c>
      <c r="L503" s="7" t="str">
        <f t="shared" si="71"/>
        <v>Trata-se de: Modelado</v>
      </c>
      <c r="M503" s="7" t="str">
        <f t="shared" si="79"/>
        <v xml:space="preserve">Em IFC e Tageável </v>
      </c>
      <c r="N503" s="7" t="str">
        <f t="shared" si="74"/>
        <v xml:space="preserve">ifcFlowTerminal </v>
      </c>
      <c r="O503" s="7" t="str">
        <f t="shared" si="75"/>
        <v xml:space="preserve">Tema Elétrica </v>
      </c>
      <c r="P503" s="7" t="str">
        <f t="shared" si="72"/>
        <v>Trata-se de: Modelado Em IFC e Tageável  ifcFlowTerminal  Tema Elétrica  ifcElectricAppliance. --- Consultar a Documentação Revit API</v>
      </c>
      <c r="Q503" s="7" t="s">
        <v>680</v>
      </c>
      <c r="R503" s="21" t="s">
        <v>412</v>
      </c>
      <c r="S503" s="21" t="s">
        <v>412</v>
      </c>
      <c r="T503" s="10" t="str">
        <f t="shared" si="73"/>
        <v>key_503</v>
      </c>
    </row>
    <row r="504" spans="1:20" ht="7.8" customHeight="1" x14ac:dyDescent="0.3">
      <c r="A504" s="13">
        <v>504</v>
      </c>
      <c r="B504" s="9" t="s">
        <v>1454</v>
      </c>
      <c r="C504" s="9" t="s">
        <v>1492</v>
      </c>
      <c r="D504" s="9" t="s">
        <v>228</v>
      </c>
      <c r="E504" s="9" t="s">
        <v>1361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 t="shared" si="78"/>
        <v>da.classe.ifc only ifcAirTerminaI</v>
      </c>
      <c r="L504" s="7" t="str">
        <f t="shared" si="71"/>
        <v>Trata-se de: Modelado</v>
      </c>
      <c r="M504" s="7" t="str">
        <f t="shared" si="79"/>
        <v xml:space="preserve">Em IFC e Tageável </v>
      </c>
      <c r="N504" s="7" t="str">
        <f t="shared" si="74"/>
        <v xml:space="preserve">ifcFlowTerminal </v>
      </c>
      <c r="O504" s="7" t="str">
        <f t="shared" si="75"/>
        <v xml:space="preserve">Tema HVAC </v>
      </c>
      <c r="P504" s="7" t="str">
        <f t="shared" si="72"/>
        <v>Trata-se de: Modelado Em IFC e Tageável  ifcFlowTerminal  Tema HVAC  ifcAirTerminaI. --- Consultar a Documentação Revit API</v>
      </c>
      <c r="Q504" s="7" t="s">
        <v>680</v>
      </c>
      <c r="R504" s="21" t="s">
        <v>412</v>
      </c>
      <c r="S504" s="21" t="s">
        <v>412</v>
      </c>
      <c r="T504" s="10" t="str">
        <f t="shared" si="73"/>
        <v>key_504</v>
      </c>
    </row>
    <row r="505" spans="1:20" ht="7.8" customHeight="1" x14ac:dyDescent="0.3">
      <c r="A505" s="13">
        <v>505</v>
      </c>
      <c r="B505" s="9" t="s">
        <v>1454</v>
      </c>
      <c r="C505" s="9" t="s">
        <v>1492</v>
      </c>
      <c r="D505" s="9" t="s">
        <v>228</v>
      </c>
      <c r="E505" s="9" t="s">
        <v>1361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 t="shared" si="78"/>
        <v>da.classe.ifc only ifcSpaceHeater</v>
      </c>
      <c r="L505" s="7" t="str">
        <f t="shared" si="71"/>
        <v>Trata-se de: Modelado</v>
      </c>
      <c r="M505" s="7" t="str">
        <f t="shared" si="79"/>
        <v xml:space="preserve">Em IFC e Tageável </v>
      </c>
      <c r="N505" s="7" t="str">
        <f t="shared" si="74"/>
        <v xml:space="preserve">ifcFlowTerminal </v>
      </c>
      <c r="O505" s="7" t="str">
        <f t="shared" si="75"/>
        <v xml:space="preserve">Tema HVAC </v>
      </c>
      <c r="P505" s="7" t="str">
        <f t="shared" si="72"/>
        <v>Trata-se de: Modelado Em IFC e Tageável  ifcFlowTerminal  Tema HVAC  ifcSpaceHeater. --- Consultar a Documentação Revit API</v>
      </c>
      <c r="Q505" s="7" t="s">
        <v>680</v>
      </c>
      <c r="R505" s="21" t="s">
        <v>412</v>
      </c>
      <c r="S505" s="21" t="s">
        <v>412</v>
      </c>
      <c r="T505" s="10" t="str">
        <f t="shared" si="73"/>
        <v>key_505</v>
      </c>
    </row>
    <row r="506" spans="1:20" ht="7.8" customHeight="1" x14ac:dyDescent="0.3">
      <c r="A506" s="13">
        <v>506</v>
      </c>
      <c r="B506" s="9" t="s">
        <v>1454</v>
      </c>
      <c r="C506" s="9" t="s">
        <v>1492</v>
      </c>
      <c r="D506" s="9" t="s">
        <v>228</v>
      </c>
      <c r="E506" s="9" t="s">
        <v>1371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 t="shared" si="78"/>
        <v>da.classe.ifc only ifcFireSuppressionTerminaI</v>
      </c>
      <c r="L506" s="7" t="str">
        <f t="shared" si="71"/>
        <v>Trata-se de: Modelado</v>
      </c>
      <c r="M506" s="7" t="str">
        <f t="shared" si="79"/>
        <v xml:space="preserve">Em IFC e Tageável </v>
      </c>
      <c r="N506" s="7" t="str">
        <f t="shared" si="74"/>
        <v xml:space="preserve">ifcFlowTerminal </v>
      </c>
      <c r="O506" s="7" t="str">
        <f t="shared" si="75"/>
        <v xml:space="preserve">Tema Incêndio </v>
      </c>
      <c r="P506" s="7" t="str">
        <f t="shared" si="72"/>
        <v>Trata-se de: Modelado Em IFC e Tageável  ifcFlowTerminal  Tema Incêndio  ifcFireSuppressionTerminaI. --- Consultar a Documentação Revit API</v>
      </c>
      <c r="Q506" s="7" t="s">
        <v>680</v>
      </c>
      <c r="R506" s="21" t="s">
        <v>412</v>
      </c>
      <c r="S506" s="21" t="s">
        <v>412</v>
      </c>
      <c r="T506" s="10" t="str">
        <f t="shared" si="73"/>
        <v>key_506</v>
      </c>
    </row>
    <row r="507" spans="1:20" ht="7.8" customHeight="1" x14ac:dyDescent="0.3">
      <c r="A507" s="13">
        <v>507</v>
      </c>
      <c r="B507" s="9" t="s">
        <v>1454</v>
      </c>
      <c r="C507" s="9" t="s">
        <v>1492</v>
      </c>
      <c r="D507" s="9" t="s">
        <v>228</v>
      </c>
      <c r="E507" s="9" t="s">
        <v>1372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 t="shared" si="78"/>
        <v>da.classe.ifc only ifcOutlet</v>
      </c>
      <c r="L507" s="7" t="str">
        <f t="shared" si="71"/>
        <v>Trata-se de: Modelado</v>
      </c>
      <c r="M507" s="7" t="str">
        <f t="shared" si="79"/>
        <v xml:space="preserve">Em IFC e Tageável </v>
      </c>
      <c r="N507" s="7" t="str">
        <f t="shared" si="74"/>
        <v xml:space="preserve">ifcFlowTerminal </v>
      </c>
      <c r="O507" s="7" t="str">
        <f t="shared" si="75"/>
        <v xml:space="preserve">Tema Instalação </v>
      </c>
      <c r="P507" s="7" t="str">
        <f t="shared" si="72"/>
        <v>Trata-se de: Modelado Em IFC e Tageável  ifcFlowTerminal  Tema Instalação  ifcOutlet. --- Consultar a Documentação Revit API</v>
      </c>
      <c r="Q507" s="7" t="s">
        <v>680</v>
      </c>
      <c r="R507" s="21" t="s">
        <v>412</v>
      </c>
      <c r="S507" s="21" t="s">
        <v>412</v>
      </c>
      <c r="T507" s="10" t="str">
        <f t="shared" si="73"/>
        <v>key_507</v>
      </c>
    </row>
    <row r="508" spans="1:20" ht="7.8" customHeight="1" x14ac:dyDescent="0.3">
      <c r="A508" s="13">
        <v>508</v>
      </c>
      <c r="B508" s="9" t="s">
        <v>1454</v>
      </c>
      <c r="C508" s="9" t="s">
        <v>1492</v>
      </c>
      <c r="D508" s="9" t="s">
        <v>228</v>
      </c>
      <c r="E508" s="9" t="s">
        <v>1372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 t="shared" si="78"/>
        <v>da.classe.ifc only ifcStackTerminal</v>
      </c>
      <c r="L508" s="7" t="str">
        <f t="shared" si="71"/>
        <v>Trata-se de: Modelado</v>
      </c>
      <c r="M508" s="7" t="str">
        <f t="shared" si="79"/>
        <v xml:space="preserve">Em IFC e Tageável </v>
      </c>
      <c r="N508" s="7" t="str">
        <f t="shared" si="74"/>
        <v xml:space="preserve">ifcFlowTerminal </v>
      </c>
      <c r="O508" s="7" t="str">
        <f t="shared" si="75"/>
        <v xml:space="preserve">Tema Instalação </v>
      </c>
      <c r="P508" s="7" t="str">
        <f t="shared" si="72"/>
        <v>Trata-se de: Modelado Em IFC e Tageável  ifcFlowTerminal  Tema Instalação  ifcStackTerminal. --- Consultar a Documentação Revit API</v>
      </c>
      <c r="Q508" s="7" t="s">
        <v>680</v>
      </c>
      <c r="R508" s="21" t="s">
        <v>412</v>
      </c>
      <c r="S508" s="21" t="s">
        <v>412</v>
      </c>
      <c r="T508" s="10" t="str">
        <f t="shared" si="73"/>
        <v>key_508</v>
      </c>
    </row>
    <row r="509" spans="1:20" ht="7.8" customHeight="1" x14ac:dyDescent="0.3">
      <c r="A509" s="13">
        <v>509</v>
      </c>
      <c r="B509" s="9" t="s">
        <v>1454</v>
      </c>
      <c r="C509" s="9" t="s">
        <v>1492</v>
      </c>
      <c r="D509" s="9" t="s">
        <v>228</v>
      </c>
      <c r="E509" s="25" t="s">
        <v>1375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 t="shared" si="78"/>
        <v>da.classe.ifc only ifcLamp</v>
      </c>
      <c r="L509" s="7" t="str">
        <f t="shared" si="71"/>
        <v>Trata-se de: Modelado</v>
      </c>
      <c r="M509" s="7" t="str">
        <f t="shared" si="79"/>
        <v xml:space="preserve">Em IFC e Tageável </v>
      </c>
      <c r="N509" s="7" t="str">
        <f t="shared" si="74"/>
        <v xml:space="preserve">ifcFlowTerminal </v>
      </c>
      <c r="O509" s="7" t="str">
        <f t="shared" si="75"/>
        <v xml:space="preserve">Tema Luminotécnica </v>
      </c>
      <c r="P509" s="7" t="str">
        <f t="shared" si="72"/>
        <v>Trata-se de: Modelado Em IFC e Tageável  ifcFlowTerminal  Tema Luminotécnica  ifcLamp. --- Consultar a Documentação Revit API</v>
      </c>
      <c r="Q509" s="7" t="s">
        <v>680</v>
      </c>
      <c r="R509" s="21" t="s">
        <v>412</v>
      </c>
      <c r="S509" s="21" t="s">
        <v>412</v>
      </c>
      <c r="T509" s="10" t="str">
        <f t="shared" si="73"/>
        <v>key_509</v>
      </c>
    </row>
    <row r="510" spans="1:20" ht="7.8" customHeight="1" x14ac:dyDescent="0.3">
      <c r="A510" s="13">
        <v>510</v>
      </c>
      <c r="B510" s="9" t="s">
        <v>1454</v>
      </c>
      <c r="C510" s="9" t="s">
        <v>1492</v>
      </c>
      <c r="D510" s="9" t="s">
        <v>228</v>
      </c>
      <c r="E510" s="25" t="s">
        <v>1375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 t="shared" si="78"/>
        <v>da.classe.ifc only ifcLightFixture</v>
      </c>
      <c r="L510" s="7" t="str">
        <f t="shared" si="71"/>
        <v>Trata-se de: Modelado</v>
      </c>
      <c r="M510" s="7" t="str">
        <f t="shared" si="79"/>
        <v xml:space="preserve">Em IFC e Tageável </v>
      </c>
      <c r="N510" s="7" t="str">
        <f t="shared" si="74"/>
        <v xml:space="preserve">ifcFlowTerminal </v>
      </c>
      <c r="O510" s="7" t="str">
        <f t="shared" si="75"/>
        <v xml:space="preserve">Tema Luminotécnica </v>
      </c>
      <c r="P510" s="7" t="str">
        <f t="shared" si="72"/>
        <v>Trata-se de: Modelado Em IFC e Tageável  ifcFlowTerminal  Tema Luminotécnica  ifcLightFixture. --- Consultar a Documentação Revit API</v>
      </c>
      <c r="Q510" s="7" t="s">
        <v>680</v>
      </c>
      <c r="R510" s="21" t="s">
        <v>412</v>
      </c>
      <c r="S510" s="21" t="s">
        <v>412</v>
      </c>
      <c r="T510" s="10" t="str">
        <f t="shared" si="73"/>
        <v>key_510</v>
      </c>
    </row>
    <row r="511" spans="1:20" ht="7.8" customHeight="1" x14ac:dyDescent="0.3">
      <c r="A511" s="13">
        <v>511</v>
      </c>
      <c r="B511" s="9" t="s">
        <v>1454</v>
      </c>
      <c r="C511" s="9" t="s">
        <v>1492</v>
      </c>
      <c r="D511" s="9" t="s">
        <v>228</v>
      </c>
      <c r="E511" s="9" t="s">
        <v>1386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 t="shared" si="78"/>
        <v>da.classe.ifc only ifcMedicaIDevice</v>
      </c>
      <c r="L511" s="7" t="str">
        <f t="shared" si="71"/>
        <v>Trata-se de: Modelado</v>
      </c>
      <c r="M511" s="7" t="str">
        <f t="shared" si="79"/>
        <v xml:space="preserve">Em IFC e Tageável </v>
      </c>
      <c r="N511" s="7" t="str">
        <f t="shared" si="74"/>
        <v xml:space="preserve">ifcFlowTerminal </v>
      </c>
      <c r="O511" s="7" t="str">
        <f t="shared" si="75"/>
        <v xml:space="preserve">Tema Saúde </v>
      </c>
      <c r="P511" s="7" t="str">
        <f t="shared" si="72"/>
        <v>Trata-se de: Modelado Em IFC e Tageável  ifcFlowTerminal  Tema Saúde  ifcMedicaIDevice. --- Consultar a Documentação Revit API</v>
      </c>
      <c r="Q511" s="7" t="s">
        <v>680</v>
      </c>
      <c r="R511" s="21" t="s">
        <v>412</v>
      </c>
      <c r="S511" s="21" t="s">
        <v>412</v>
      </c>
      <c r="T511" s="10" t="str">
        <f t="shared" si="73"/>
        <v>key_511</v>
      </c>
    </row>
    <row r="512" spans="1:20" ht="7.8" customHeight="1" x14ac:dyDescent="0.3">
      <c r="A512" s="13">
        <v>512</v>
      </c>
      <c r="B512" s="9" t="s">
        <v>1454</v>
      </c>
      <c r="C512" s="9" t="s">
        <v>1492</v>
      </c>
      <c r="D512" s="9" t="s">
        <v>228</v>
      </c>
      <c r="E512" s="9" t="s">
        <v>1387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 t="shared" si="78"/>
        <v>da.classe.ifc only ifcCommunicationsAppliance</v>
      </c>
      <c r="L512" s="7" t="str">
        <f t="shared" si="71"/>
        <v>Trata-se de: Modelado</v>
      </c>
      <c r="M512" s="7" t="str">
        <f t="shared" si="79"/>
        <v xml:space="preserve">Em IFC e Tageável </v>
      </c>
      <c r="N512" s="7" t="str">
        <f t="shared" si="74"/>
        <v xml:space="preserve">ifcFlowTerminal </v>
      </c>
      <c r="O512" s="7" t="str">
        <f t="shared" si="75"/>
        <v xml:space="preserve">Tema Telecom </v>
      </c>
      <c r="P512" s="7" t="str">
        <f t="shared" si="72"/>
        <v>Trata-se de: Modelado Em IFC e Tageável  ifcFlowTerminal  Tema Telecom  ifcCommunicationsAppliance. --- Consultar a Documentação Revit API</v>
      </c>
      <c r="Q512" s="7" t="s">
        <v>680</v>
      </c>
      <c r="R512" s="21" t="s">
        <v>412</v>
      </c>
      <c r="S512" s="21" t="s">
        <v>412</v>
      </c>
      <c r="T512" s="10" t="str">
        <f t="shared" si="73"/>
        <v>key_512</v>
      </c>
    </row>
    <row r="513" spans="1:20" ht="7.8" customHeight="1" x14ac:dyDescent="0.3">
      <c r="A513" s="13">
        <v>513</v>
      </c>
      <c r="B513" s="9" t="s">
        <v>1454</v>
      </c>
      <c r="C513" s="9" t="s">
        <v>1492</v>
      </c>
      <c r="D513" s="9" t="s">
        <v>228</v>
      </c>
      <c r="E513" s="25" t="s">
        <v>1376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 t="shared" si="78"/>
        <v>da.classe.ifc only ifcSanitaryTerminaI</v>
      </c>
      <c r="L513" s="7" t="str">
        <f t="shared" si="71"/>
        <v>Trata-se de: Modelado</v>
      </c>
      <c r="M513" s="7" t="str">
        <f t="shared" si="79"/>
        <v xml:space="preserve">Em IFC e Tageável </v>
      </c>
      <c r="N513" s="7" t="str">
        <f t="shared" si="74"/>
        <v xml:space="preserve">ifcFlowTerminal </v>
      </c>
      <c r="O513" s="7" t="str">
        <f t="shared" si="75"/>
        <v xml:space="preserve">Tema Tubulação </v>
      </c>
      <c r="P513" s="7" t="str">
        <f t="shared" si="72"/>
        <v>Trata-se de: Modelado Em IFC e Tageável  ifcFlowTerminal  Tema Tubulação  ifcSanitaryTerminaI. --- Consultar a Documentação Revit API</v>
      </c>
      <c r="Q513" s="7" t="s">
        <v>680</v>
      </c>
      <c r="R513" s="21" t="s">
        <v>412</v>
      </c>
      <c r="S513" s="21" t="s">
        <v>412</v>
      </c>
      <c r="T513" s="10" t="str">
        <f t="shared" si="73"/>
        <v>key_513</v>
      </c>
    </row>
    <row r="514" spans="1:20" ht="7.8" customHeight="1" x14ac:dyDescent="0.3">
      <c r="A514" s="13">
        <v>514</v>
      </c>
      <c r="B514" s="9" t="s">
        <v>1454</v>
      </c>
      <c r="C514" s="9" t="s">
        <v>1492</v>
      </c>
      <c r="D514" s="9" t="s">
        <v>228</v>
      </c>
      <c r="E514" s="25" t="s">
        <v>1376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 t="shared" si="78"/>
        <v>da.classe.ifc only ifcWasteTerminal</v>
      </c>
      <c r="L514" s="7" t="str">
        <f t="shared" ref="L514:L577" si="80">_xlfn.CONCAT("Trata-se de: ", SUBSTITUTE(B514,"1.",""))</f>
        <v>Trata-se de: Modelado</v>
      </c>
      <c r="M514" s="7" t="str">
        <f t="shared" si="79"/>
        <v xml:space="preserve">Em IFC e Tageável </v>
      </c>
      <c r="N514" s="7" t="str">
        <f t="shared" si="74"/>
        <v xml:space="preserve">ifcFlowTerminal </v>
      </c>
      <c r="O514" s="7" t="str">
        <f t="shared" si="75"/>
        <v xml:space="preserve">Tema Tubulação </v>
      </c>
      <c r="P514" s="7" t="str">
        <f t="shared" ref="P514:P577" si="81">_xlfn.CONCAT(L514," ",M514," ",N514," ",O514," ", SUBSTITUTE(F514, ".", " "),". --- ",Q514)</f>
        <v>Trata-se de: Modelado Em IFC e Tageável  ifcFlowTerminal  Tema Tubulação  ifcWasteTerminal. --- Consultar a Documentação Revit API</v>
      </c>
      <c r="Q514" s="7" t="s">
        <v>680</v>
      </c>
      <c r="R514" s="21" t="s">
        <v>412</v>
      </c>
      <c r="S514" s="21" t="s">
        <v>412</v>
      </c>
      <c r="T514" s="10" t="str">
        <f t="shared" ref="T514:T577" si="82">_xlfn.CONCAT("key_",A514)</f>
        <v>key_514</v>
      </c>
    </row>
    <row r="515" spans="1:20" ht="7.8" customHeight="1" x14ac:dyDescent="0.3">
      <c r="A515" s="13">
        <v>515</v>
      </c>
      <c r="B515" s="9" t="s">
        <v>1454</v>
      </c>
      <c r="C515" s="9" t="s">
        <v>1492</v>
      </c>
      <c r="D515" s="9" t="s">
        <v>582</v>
      </c>
      <c r="E515" s="25" t="s">
        <v>1388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 t="shared" si="78"/>
        <v>da.classe.ifc only ifcFurniture</v>
      </c>
      <c r="L515" s="7" t="str">
        <f t="shared" si="80"/>
        <v>Trata-se de: Modelado</v>
      </c>
      <c r="M515" s="7" t="str">
        <f t="shared" si="79"/>
        <v xml:space="preserve">Em IFC e Tageável </v>
      </c>
      <c r="N515" s="7" t="str">
        <f t="shared" ref="N515:N578" si="83">_xlfn.CONCAT(SUBSTITUTE(D515,"."," ")," ")</f>
        <v xml:space="preserve">ifcFurnishingElement </v>
      </c>
      <c r="O515" s="7" t="str">
        <f t="shared" ref="O515:O578" si="84">_xlfn.CONCAT(SUBSTITUTE(E515,"."," ")," ")</f>
        <v xml:space="preserve">Tema Mobiliário </v>
      </c>
      <c r="P515" s="7" t="str">
        <f t="shared" si="81"/>
        <v>Trata-se de: Modelado Em IFC e Tageável  ifcFurnishingElement  Tema Mobiliário  ifcFurniture. --- Consultar a Documentação Revit API</v>
      </c>
      <c r="Q515" s="7" t="s">
        <v>680</v>
      </c>
      <c r="R515" s="21" t="s">
        <v>412</v>
      </c>
      <c r="S515" s="21" t="s">
        <v>412</v>
      </c>
      <c r="T515" s="10" t="str">
        <f t="shared" si="82"/>
        <v>key_515</v>
      </c>
    </row>
    <row r="516" spans="1:20" ht="7.8" customHeight="1" x14ac:dyDescent="0.3">
      <c r="A516" s="13">
        <v>516</v>
      </c>
      <c r="B516" s="9" t="s">
        <v>1454</v>
      </c>
      <c r="C516" s="9" t="s">
        <v>1492</v>
      </c>
      <c r="D516" s="9" t="s">
        <v>582</v>
      </c>
      <c r="E516" s="25" t="s">
        <v>1388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 t="shared" si="78"/>
        <v>da.classe.ifc only ifcSystemFurnitureElement</v>
      </c>
      <c r="L516" s="7" t="str">
        <f t="shared" si="80"/>
        <v>Trata-se de: Modelado</v>
      </c>
      <c r="M516" s="7" t="str">
        <f t="shared" si="79"/>
        <v xml:space="preserve">Em IFC e Tageável </v>
      </c>
      <c r="N516" s="7" t="str">
        <f t="shared" si="83"/>
        <v xml:space="preserve">ifcFurnishingElement </v>
      </c>
      <c r="O516" s="7" t="str">
        <f t="shared" si="84"/>
        <v xml:space="preserve">Tema Mobiliário </v>
      </c>
      <c r="P516" s="7" t="str">
        <f t="shared" si="81"/>
        <v>Trata-se de: Modelado Em IFC e Tageável  ifcFurnishingElement  Tema Mobiliário  ifcSystemFurnitureElement. --- Consultar a Documentação Revit API</v>
      </c>
      <c r="Q516" s="7" t="s">
        <v>680</v>
      </c>
      <c r="R516" s="21" t="s">
        <v>412</v>
      </c>
      <c r="S516" s="21" t="s">
        <v>412</v>
      </c>
      <c r="T516" s="10" t="str">
        <f t="shared" si="82"/>
        <v>key_516</v>
      </c>
    </row>
    <row r="517" spans="1:20" ht="7.8" customHeight="1" x14ac:dyDescent="0.3">
      <c r="A517" s="13">
        <v>517</v>
      </c>
      <c r="B517" s="9" t="s">
        <v>1454</v>
      </c>
      <c r="C517" s="9" t="s">
        <v>1492</v>
      </c>
      <c r="D517" s="9" t="s">
        <v>231</v>
      </c>
      <c r="E517" s="25" t="s">
        <v>1389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Tema.Site</v>
      </c>
      <c r="K517" s="29" t="str">
        <f t="shared" si="78"/>
        <v>da.classe.ifc only ifcGeographicEIement</v>
      </c>
      <c r="L517" s="7" t="str">
        <f t="shared" si="80"/>
        <v>Trata-se de: Modelado</v>
      </c>
      <c r="M517" s="7" t="str">
        <f t="shared" si="79"/>
        <v xml:space="preserve">Em IFC e Tageável </v>
      </c>
      <c r="N517" s="7" t="str">
        <f t="shared" si="83"/>
        <v xml:space="preserve">ifcGeographicEIement </v>
      </c>
      <c r="O517" s="7" t="str">
        <f t="shared" si="84"/>
        <v xml:space="preserve">Tema Site </v>
      </c>
      <c r="P517" s="7" t="str">
        <f t="shared" si="81"/>
        <v>Trata-se de: Modelado Em IFC e Tageável  ifcGeographicEIement  Tema Site  ifcGeographicEIement. --- Consultar a Documentação Revit API</v>
      </c>
      <c r="Q517" s="7" t="s">
        <v>680</v>
      </c>
      <c r="R517" s="21" t="s">
        <v>412</v>
      </c>
      <c r="S517" s="21" t="s">
        <v>412</v>
      </c>
      <c r="T517" s="10" t="str">
        <f t="shared" si="82"/>
        <v>key_517</v>
      </c>
    </row>
    <row r="518" spans="1:20" ht="7.8" customHeight="1" x14ac:dyDescent="0.3">
      <c r="A518" s="13">
        <v>518</v>
      </c>
      <c r="B518" s="9" t="s">
        <v>1454</v>
      </c>
      <c r="C518" s="9" t="s">
        <v>1492</v>
      </c>
      <c r="D518" s="9" t="s">
        <v>515</v>
      </c>
      <c r="E518" s="9" t="s">
        <v>1390</v>
      </c>
      <c r="F518" s="42" t="s">
        <v>497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Tema.AnáliseEstrutural</v>
      </c>
      <c r="K518" s="29" t="str">
        <f t="shared" si="78"/>
        <v>da.classe.ifc only ifcStructuralAnalisysModel</v>
      </c>
      <c r="L518" s="7" t="str">
        <f t="shared" si="80"/>
        <v>Trata-se de: Modelado</v>
      </c>
      <c r="M518" s="7" t="str">
        <f t="shared" si="79"/>
        <v xml:space="preserve">Em IFC e Tageável </v>
      </c>
      <c r="N518" s="7" t="str">
        <f t="shared" si="83"/>
        <v xml:space="preserve">ifcGroup </v>
      </c>
      <c r="O518" s="7" t="str">
        <f t="shared" si="84"/>
        <v xml:space="preserve">Tema AnáliseEstrutural </v>
      </c>
      <c r="P518" s="7" t="str">
        <f t="shared" si="81"/>
        <v>Trata-se de: Modelado Em IFC e Tageável  ifcGroup  Tema AnáliseEstrutural  ifcStructuralAnalisysModel. --- Consultar a Documentação Revit API</v>
      </c>
      <c r="Q518" s="7" t="s">
        <v>680</v>
      </c>
      <c r="R518" s="21" t="s">
        <v>412</v>
      </c>
      <c r="S518" s="21" t="s">
        <v>412</v>
      </c>
      <c r="T518" s="10" t="str">
        <f t="shared" si="82"/>
        <v>key_518</v>
      </c>
    </row>
    <row r="519" spans="1:20" ht="7.8" customHeight="1" x14ac:dyDescent="0.3">
      <c r="A519" s="13">
        <v>519</v>
      </c>
      <c r="B519" s="9" t="s">
        <v>1454</v>
      </c>
      <c r="C519" s="9" t="s">
        <v>1492</v>
      </c>
      <c r="D519" s="9" t="s">
        <v>515</v>
      </c>
      <c r="E519" s="9" t="s">
        <v>1390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 t="shared" si="78"/>
        <v>da.classe.ifc only ifcStructuralLoadGroup</v>
      </c>
      <c r="L519" s="7" t="str">
        <f t="shared" si="80"/>
        <v>Trata-se de: Modelado</v>
      </c>
      <c r="M519" s="7" t="str">
        <f t="shared" si="79"/>
        <v xml:space="preserve">Em IFC e Tageável </v>
      </c>
      <c r="N519" s="7" t="str">
        <f t="shared" si="83"/>
        <v xml:space="preserve">ifcGroup </v>
      </c>
      <c r="O519" s="7" t="str">
        <f t="shared" si="84"/>
        <v xml:space="preserve">Tema AnáliseEstrutural </v>
      </c>
      <c r="P519" s="7" t="str">
        <f t="shared" si="81"/>
        <v>Trata-se de: Modelado Em IFC e Tageável  ifcGroup  Tema AnáliseEstrutural  ifcStructuralLoadGroup. --- Consultar a Documentação Revit API</v>
      </c>
      <c r="Q519" s="7" t="s">
        <v>680</v>
      </c>
      <c r="R519" s="21" t="s">
        <v>412</v>
      </c>
      <c r="S519" s="21" t="s">
        <v>412</v>
      </c>
      <c r="T519" s="10" t="str">
        <f t="shared" si="82"/>
        <v>key_519</v>
      </c>
    </row>
    <row r="520" spans="1:20" ht="7.8" customHeight="1" x14ac:dyDescent="0.3">
      <c r="A520" s="13">
        <v>520</v>
      </c>
      <c r="B520" s="9" t="s">
        <v>1454</v>
      </c>
      <c r="C520" s="9" t="s">
        <v>1492</v>
      </c>
      <c r="D520" s="9" t="s">
        <v>515</v>
      </c>
      <c r="E520" s="9" t="s">
        <v>1390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 t="shared" si="78"/>
        <v>da.classe.ifc only ifcStructuralResultGroup</v>
      </c>
      <c r="L520" s="7" t="str">
        <f t="shared" si="80"/>
        <v>Trata-se de: Modelado</v>
      </c>
      <c r="M520" s="7" t="str">
        <f t="shared" si="79"/>
        <v xml:space="preserve">Em IFC e Tageável </v>
      </c>
      <c r="N520" s="7" t="str">
        <f t="shared" si="83"/>
        <v xml:space="preserve">ifcGroup </v>
      </c>
      <c r="O520" s="7" t="str">
        <f t="shared" si="84"/>
        <v xml:space="preserve">Tema AnáliseEstrutural </v>
      </c>
      <c r="P520" s="7" t="str">
        <f t="shared" si="81"/>
        <v>Trata-se de: Modelado Em IFC e Tageável  ifcGroup  Tema AnáliseEstrutural  ifcStructuralResultGroup. --- Consultar a Documentação Revit API</v>
      </c>
      <c r="Q520" s="7" t="s">
        <v>680</v>
      </c>
      <c r="R520" s="21" t="s">
        <v>412</v>
      </c>
      <c r="S520" s="21" t="s">
        <v>412</v>
      </c>
      <c r="T520" s="10" t="str">
        <f t="shared" si="82"/>
        <v>key_520</v>
      </c>
    </row>
    <row r="521" spans="1:20" ht="7.8" customHeight="1" x14ac:dyDescent="0.3">
      <c r="A521" s="13">
        <v>521</v>
      </c>
      <c r="B521" s="9" t="s">
        <v>1454</v>
      </c>
      <c r="C521" s="9" t="s">
        <v>1492</v>
      </c>
      <c r="D521" s="9" t="s">
        <v>515</v>
      </c>
      <c r="E521" s="25" t="s">
        <v>1391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 t="shared" si="78"/>
        <v>da.classe.ifc only ifcZone</v>
      </c>
      <c r="L521" s="7" t="str">
        <f t="shared" si="80"/>
        <v>Trata-se de: Modelado</v>
      </c>
      <c r="M521" s="7" t="str">
        <f t="shared" si="79"/>
        <v xml:space="preserve">Em IFC e Tageável </v>
      </c>
      <c r="N521" s="7" t="str">
        <f t="shared" si="83"/>
        <v xml:space="preserve">ifcGroup </v>
      </c>
      <c r="O521" s="7" t="str">
        <f t="shared" si="84"/>
        <v xml:space="preserve">Tema Espacial </v>
      </c>
      <c r="P521" s="7" t="str">
        <f t="shared" si="81"/>
        <v>Trata-se de: Modelado Em IFC e Tageável  ifcGroup  Tema Espacial  ifcZone. --- Consultar a Documentação Revit API</v>
      </c>
      <c r="Q521" s="7" t="s">
        <v>680</v>
      </c>
      <c r="R521" s="21" t="s">
        <v>412</v>
      </c>
      <c r="S521" s="21" t="s">
        <v>412</v>
      </c>
      <c r="T521" s="10" t="str">
        <f t="shared" si="82"/>
        <v>key_521</v>
      </c>
    </row>
    <row r="522" spans="1:20" ht="7.8" customHeight="1" x14ac:dyDescent="0.3">
      <c r="A522" s="13">
        <v>522</v>
      </c>
      <c r="B522" s="9" t="s">
        <v>1454</v>
      </c>
      <c r="C522" s="9" t="s">
        <v>1492</v>
      </c>
      <c r="D522" s="9" t="s">
        <v>515</v>
      </c>
      <c r="E522" s="9" t="s">
        <v>1392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 t="shared" si="78"/>
        <v>da.classe.ifc only ifcAsset</v>
      </c>
      <c r="L522" s="7" t="str">
        <f t="shared" si="80"/>
        <v>Trata-se de: Modelado</v>
      </c>
      <c r="M522" s="7" t="str">
        <f t="shared" si="79"/>
        <v xml:space="preserve">Em IFC e Tageável </v>
      </c>
      <c r="N522" s="7" t="str">
        <f t="shared" si="83"/>
        <v xml:space="preserve">ifcGroup </v>
      </c>
      <c r="O522" s="7" t="str">
        <f t="shared" si="84"/>
        <v xml:space="preserve">Tema Grupos </v>
      </c>
      <c r="P522" s="7" t="str">
        <f t="shared" si="81"/>
        <v>Trata-se de: Modelado Em IFC e Tageável  ifcGroup  Tema Grupos  ifcAsset. --- Consultar a Documentação Revit API</v>
      </c>
      <c r="Q522" s="7" t="s">
        <v>680</v>
      </c>
      <c r="R522" s="21" t="s">
        <v>412</v>
      </c>
      <c r="S522" s="21" t="s">
        <v>412</v>
      </c>
      <c r="T522" s="10" t="str">
        <f t="shared" si="82"/>
        <v>key_522</v>
      </c>
    </row>
    <row r="523" spans="1:20" ht="7.8" customHeight="1" x14ac:dyDescent="0.3">
      <c r="A523" s="13">
        <v>523</v>
      </c>
      <c r="B523" s="9" t="s">
        <v>1454</v>
      </c>
      <c r="C523" s="9" t="s">
        <v>1492</v>
      </c>
      <c r="D523" s="9" t="s">
        <v>515</v>
      </c>
      <c r="E523" s="9" t="s">
        <v>1392</v>
      </c>
      <c r="F523" s="42" t="s">
        <v>487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 t="shared" ref="K523:K554" si="85">_xlfn.CONCAT("da.classe.ifc only ",F523)</f>
        <v>da.classe.ifc only ifcCondition</v>
      </c>
      <c r="L523" s="7" t="str">
        <f t="shared" si="80"/>
        <v>Trata-se de: Modelado</v>
      </c>
      <c r="M523" s="7" t="str">
        <f t="shared" ref="M523:M554" si="86">_xlfn.CONCAT("", SUBSTITUTE(C523,"."," ")," e Tageável ")</f>
        <v xml:space="preserve">Em IFC e Tageável </v>
      </c>
      <c r="N523" s="7" t="str">
        <f t="shared" si="83"/>
        <v xml:space="preserve">ifcGroup </v>
      </c>
      <c r="O523" s="7" t="str">
        <f t="shared" si="84"/>
        <v xml:space="preserve">Tema Grupos </v>
      </c>
      <c r="P523" s="7" t="str">
        <f t="shared" si="81"/>
        <v>Trata-se de: Modelado Em IFC e Tageável  ifcGroup  Tema Grupos  ifcCondition. --- Consultar a Documentação Revit API</v>
      </c>
      <c r="Q523" s="7" t="s">
        <v>680</v>
      </c>
      <c r="R523" s="21" t="s">
        <v>412</v>
      </c>
      <c r="S523" s="21" t="s">
        <v>412</v>
      </c>
      <c r="T523" s="10" t="str">
        <f t="shared" si="82"/>
        <v>key_523</v>
      </c>
    </row>
    <row r="524" spans="1:20" ht="7.8" customHeight="1" x14ac:dyDescent="0.3">
      <c r="A524" s="13">
        <v>524</v>
      </c>
      <c r="B524" s="9" t="s">
        <v>1454</v>
      </c>
      <c r="C524" s="9" t="s">
        <v>1492</v>
      </c>
      <c r="D524" s="9" t="s">
        <v>515</v>
      </c>
      <c r="E524" s="9" t="s">
        <v>1392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 t="shared" si="85"/>
        <v>da.classe.ifc only ifcInventory</v>
      </c>
      <c r="L524" s="7" t="str">
        <f t="shared" si="80"/>
        <v>Trata-se de: Modelado</v>
      </c>
      <c r="M524" s="7" t="str">
        <f t="shared" si="86"/>
        <v xml:space="preserve">Em IFC e Tageável </v>
      </c>
      <c r="N524" s="7" t="str">
        <f t="shared" si="83"/>
        <v xml:space="preserve">ifcGroup </v>
      </c>
      <c r="O524" s="7" t="str">
        <f t="shared" si="84"/>
        <v xml:space="preserve">Tema Grupos </v>
      </c>
      <c r="P524" s="7" t="str">
        <f t="shared" si="81"/>
        <v>Trata-se de: Modelado Em IFC e Tageável  ifcGroup  Tema Grupos  ifcInventory. --- Consultar a Documentação Revit API</v>
      </c>
      <c r="Q524" s="7" t="s">
        <v>680</v>
      </c>
      <c r="R524" s="21" t="s">
        <v>412</v>
      </c>
      <c r="S524" s="21" t="s">
        <v>412</v>
      </c>
      <c r="T524" s="10" t="str">
        <f t="shared" si="82"/>
        <v>key_524</v>
      </c>
    </row>
    <row r="525" spans="1:20" ht="7.8" customHeight="1" x14ac:dyDescent="0.3">
      <c r="A525" s="13">
        <v>525</v>
      </c>
      <c r="B525" s="9" t="s">
        <v>1454</v>
      </c>
      <c r="C525" s="9" t="s">
        <v>1492</v>
      </c>
      <c r="D525" s="9" t="s">
        <v>515</v>
      </c>
      <c r="E525" s="9" t="s">
        <v>1372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 t="shared" si="85"/>
        <v>da.classe.ifc only ifcDistributionSystem</v>
      </c>
      <c r="L525" s="7" t="str">
        <f t="shared" si="80"/>
        <v>Trata-se de: Modelado</v>
      </c>
      <c r="M525" s="7" t="str">
        <f t="shared" si="86"/>
        <v xml:space="preserve">Em IFC e Tageável </v>
      </c>
      <c r="N525" s="7" t="str">
        <f t="shared" si="83"/>
        <v xml:space="preserve">ifcGroup </v>
      </c>
      <c r="O525" s="7" t="str">
        <f t="shared" si="84"/>
        <v xml:space="preserve">Tema Instalação </v>
      </c>
      <c r="P525" s="7" t="str">
        <f t="shared" si="81"/>
        <v>Trata-se de: Modelado Em IFC e Tageável  ifcGroup  Tema Instalação  ifcDistributionSystem. --- Consultar a Documentação Revit API</v>
      </c>
      <c r="Q525" s="7" t="s">
        <v>680</v>
      </c>
      <c r="R525" s="21" t="s">
        <v>412</v>
      </c>
      <c r="S525" s="21" t="s">
        <v>412</v>
      </c>
      <c r="T525" s="10" t="str">
        <f t="shared" si="82"/>
        <v>key_525</v>
      </c>
    </row>
    <row r="526" spans="1:20" ht="7.8" customHeight="1" x14ac:dyDescent="0.3">
      <c r="A526" s="13">
        <v>526</v>
      </c>
      <c r="B526" s="9" t="s">
        <v>1454</v>
      </c>
      <c r="C526" s="9" t="s">
        <v>1492</v>
      </c>
      <c r="D526" s="9" t="s">
        <v>515</v>
      </c>
      <c r="E526" s="9" t="s">
        <v>1363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 t="shared" si="85"/>
        <v>da.classe.ifc only ifcBuildingSystem</v>
      </c>
      <c r="L526" s="7" t="str">
        <f t="shared" si="80"/>
        <v>Trata-se de: Modelado</v>
      </c>
      <c r="M526" s="7" t="str">
        <f t="shared" si="86"/>
        <v xml:space="preserve">Em IFC e Tageável </v>
      </c>
      <c r="N526" s="7" t="str">
        <f t="shared" si="83"/>
        <v xml:space="preserve">ifcGroup </v>
      </c>
      <c r="O526" s="7" t="str">
        <f t="shared" si="84"/>
        <v xml:space="preserve">Tema Predial </v>
      </c>
      <c r="P526" s="7" t="str">
        <f t="shared" si="81"/>
        <v>Trata-se de: Modelado Em IFC e Tageável  ifcGroup  Tema Predial  ifcBuildingSystem. --- Consultar a Documentação Revit API</v>
      </c>
      <c r="Q526" s="7" t="s">
        <v>680</v>
      </c>
      <c r="R526" s="21" t="s">
        <v>412</v>
      </c>
      <c r="S526" s="21" t="s">
        <v>412</v>
      </c>
      <c r="T526" s="10" t="str">
        <f t="shared" si="82"/>
        <v>key_526</v>
      </c>
    </row>
    <row r="527" spans="1:20" ht="7.8" customHeight="1" x14ac:dyDescent="0.3">
      <c r="A527" s="13">
        <v>527</v>
      </c>
      <c r="B527" s="9" t="s">
        <v>1454</v>
      </c>
      <c r="C527" s="9" t="s">
        <v>1492</v>
      </c>
      <c r="D527" s="9" t="s">
        <v>578</v>
      </c>
      <c r="E527" s="25" t="s">
        <v>1393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 t="shared" si="85"/>
        <v>da.classe.ifc only ifcMaterial</v>
      </c>
      <c r="L527" s="7" t="str">
        <f t="shared" si="80"/>
        <v>Trata-se de: Modelado</v>
      </c>
      <c r="M527" s="7" t="str">
        <f t="shared" si="86"/>
        <v xml:space="preserve">Em IFC e Tageável </v>
      </c>
      <c r="N527" s="7" t="str">
        <f t="shared" si="83"/>
        <v xml:space="preserve">ifcMaterialDefinition </v>
      </c>
      <c r="O527" s="7" t="str">
        <f t="shared" si="84"/>
        <v xml:space="preserve">Tema Materiais </v>
      </c>
      <c r="P527" s="7" t="str">
        <f t="shared" si="81"/>
        <v>Trata-se de: Modelado Em IFC e Tageável  ifcMaterialDefinition  Tema Materiais  ifcMaterial. --- Consultar a Documentação Revit API</v>
      </c>
      <c r="Q527" s="7" t="s">
        <v>680</v>
      </c>
      <c r="R527" s="21" t="s">
        <v>412</v>
      </c>
      <c r="S527" s="21" t="s">
        <v>412</v>
      </c>
      <c r="T527" s="10" t="str">
        <f t="shared" si="82"/>
        <v>key_527</v>
      </c>
    </row>
    <row r="528" spans="1:20" ht="7.8" customHeight="1" x14ac:dyDescent="0.3">
      <c r="A528" s="13">
        <v>528</v>
      </c>
      <c r="B528" s="9" t="s">
        <v>1454</v>
      </c>
      <c r="C528" s="9" t="s">
        <v>1492</v>
      </c>
      <c r="D528" s="9" t="s">
        <v>578</v>
      </c>
      <c r="E528" s="25" t="s">
        <v>1393</v>
      </c>
      <c r="F528" s="23" t="s">
        <v>498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 t="shared" si="85"/>
        <v>da.classe.ifc only ifcMaterialConstituent</v>
      </c>
      <c r="L528" s="7" t="str">
        <f t="shared" si="80"/>
        <v>Trata-se de: Modelado</v>
      </c>
      <c r="M528" s="7" t="str">
        <f t="shared" si="86"/>
        <v xml:space="preserve">Em IFC e Tageável </v>
      </c>
      <c r="N528" s="7" t="str">
        <f t="shared" si="83"/>
        <v xml:space="preserve">ifcMaterialDefinition </v>
      </c>
      <c r="O528" s="7" t="str">
        <f t="shared" si="84"/>
        <v xml:space="preserve">Tema Materiais </v>
      </c>
      <c r="P528" s="7" t="str">
        <f t="shared" si="81"/>
        <v>Trata-se de: Modelado Em IFC e Tageável  ifcMaterialDefinition  Tema Materiais  ifcMaterialConstituent. --- Consultar a Documentação Revit API</v>
      </c>
      <c r="Q528" s="7" t="s">
        <v>680</v>
      </c>
      <c r="R528" s="21" t="s">
        <v>412</v>
      </c>
      <c r="S528" s="21" t="s">
        <v>412</v>
      </c>
      <c r="T528" s="10" t="str">
        <f t="shared" si="82"/>
        <v>key_528</v>
      </c>
    </row>
    <row r="529" spans="1:20" ht="7.8" customHeight="1" x14ac:dyDescent="0.3">
      <c r="A529" s="13">
        <v>529</v>
      </c>
      <c r="B529" s="9" t="s">
        <v>1454</v>
      </c>
      <c r="C529" s="9" t="s">
        <v>1492</v>
      </c>
      <c r="D529" s="9" t="s">
        <v>578</v>
      </c>
      <c r="E529" s="25" t="s">
        <v>1393</v>
      </c>
      <c r="F529" s="23" t="s">
        <v>499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 t="shared" si="85"/>
        <v>da.classe.ifc only ifcMaterialConstituentSet</v>
      </c>
      <c r="L529" s="7" t="str">
        <f t="shared" si="80"/>
        <v>Trata-se de: Modelado</v>
      </c>
      <c r="M529" s="7" t="str">
        <f t="shared" si="86"/>
        <v xml:space="preserve">Em IFC e Tageável </v>
      </c>
      <c r="N529" s="7" t="str">
        <f t="shared" si="83"/>
        <v xml:space="preserve">ifcMaterialDefinition </v>
      </c>
      <c r="O529" s="7" t="str">
        <f t="shared" si="84"/>
        <v xml:space="preserve">Tema Materiais </v>
      </c>
      <c r="P529" s="7" t="str">
        <f t="shared" si="81"/>
        <v>Trata-se de: Modelado Em IFC e Tageável  ifcMaterialDefinition  Tema Materiais  ifcMaterialConstituentSet. --- Consultar a Documentação Revit API</v>
      </c>
      <c r="Q529" s="7" t="s">
        <v>680</v>
      </c>
      <c r="R529" s="21" t="s">
        <v>412</v>
      </c>
      <c r="S529" s="21" t="s">
        <v>412</v>
      </c>
      <c r="T529" s="10" t="str">
        <f t="shared" si="82"/>
        <v>key_529</v>
      </c>
    </row>
    <row r="530" spans="1:20" ht="7.8" customHeight="1" x14ac:dyDescent="0.3">
      <c r="A530" s="13">
        <v>530</v>
      </c>
      <c r="B530" s="9" t="s">
        <v>1454</v>
      </c>
      <c r="C530" s="9" t="s">
        <v>1492</v>
      </c>
      <c r="D530" s="9" t="s">
        <v>578</v>
      </c>
      <c r="E530" s="25" t="s">
        <v>1393</v>
      </c>
      <c r="F530" s="23" t="s">
        <v>500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 t="shared" si="85"/>
        <v>da.classe.ifc only ifcMaterialLayer</v>
      </c>
      <c r="L530" s="7" t="str">
        <f t="shared" si="80"/>
        <v>Trata-se de: Modelado</v>
      </c>
      <c r="M530" s="7" t="str">
        <f t="shared" si="86"/>
        <v xml:space="preserve">Em IFC e Tageável </v>
      </c>
      <c r="N530" s="7" t="str">
        <f t="shared" si="83"/>
        <v xml:space="preserve">ifcMaterialDefinition </v>
      </c>
      <c r="O530" s="7" t="str">
        <f t="shared" si="84"/>
        <v xml:space="preserve">Tema Materiais </v>
      </c>
      <c r="P530" s="7" t="str">
        <f t="shared" si="81"/>
        <v>Trata-se de: Modelado Em IFC e Tageável  ifcMaterialDefinition  Tema Materiais  ifcMaterialLayer. --- Consultar a Documentação Revit API</v>
      </c>
      <c r="Q530" s="7" t="s">
        <v>680</v>
      </c>
      <c r="R530" s="21" t="s">
        <v>412</v>
      </c>
      <c r="S530" s="21" t="s">
        <v>412</v>
      </c>
      <c r="T530" s="10" t="str">
        <f t="shared" si="82"/>
        <v>key_530</v>
      </c>
    </row>
    <row r="531" spans="1:20" ht="7.8" customHeight="1" x14ac:dyDescent="0.3">
      <c r="A531" s="13">
        <v>531</v>
      </c>
      <c r="B531" s="9" t="s">
        <v>1454</v>
      </c>
      <c r="C531" s="9" t="s">
        <v>1492</v>
      </c>
      <c r="D531" s="9" t="s">
        <v>578</v>
      </c>
      <c r="E531" s="25" t="s">
        <v>1393</v>
      </c>
      <c r="F531" s="23" t="s">
        <v>501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 t="shared" si="85"/>
        <v>da.classe.ifc only ifcMaterialLayerSet</v>
      </c>
      <c r="L531" s="7" t="str">
        <f t="shared" si="80"/>
        <v>Trata-se de: Modelado</v>
      </c>
      <c r="M531" s="7" t="str">
        <f t="shared" si="86"/>
        <v xml:space="preserve">Em IFC e Tageável </v>
      </c>
      <c r="N531" s="7" t="str">
        <f t="shared" si="83"/>
        <v xml:space="preserve">ifcMaterialDefinition </v>
      </c>
      <c r="O531" s="7" t="str">
        <f t="shared" si="84"/>
        <v xml:space="preserve">Tema Materiais </v>
      </c>
      <c r="P531" s="7" t="str">
        <f t="shared" si="81"/>
        <v>Trata-se de: Modelado Em IFC e Tageável  ifcMaterialDefinition  Tema Materiais  ifcMaterialLayerSet. --- Consultar a Documentação Revit API</v>
      </c>
      <c r="Q531" s="7" t="s">
        <v>680</v>
      </c>
      <c r="R531" s="21" t="s">
        <v>412</v>
      </c>
      <c r="S531" s="21" t="s">
        <v>412</v>
      </c>
      <c r="T531" s="10" t="str">
        <f t="shared" si="82"/>
        <v>key_531</v>
      </c>
    </row>
    <row r="532" spans="1:20" ht="7.8" customHeight="1" x14ac:dyDescent="0.3">
      <c r="A532" s="13">
        <v>532</v>
      </c>
      <c r="B532" s="9" t="s">
        <v>1454</v>
      </c>
      <c r="C532" s="9" t="s">
        <v>1492</v>
      </c>
      <c r="D532" s="9" t="s">
        <v>578</v>
      </c>
      <c r="E532" s="25" t="s">
        <v>1393</v>
      </c>
      <c r="F532" s="23" t="s">
        <v>502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 t="shared" si="85"/>
        <v>da.classe.ifc only ifcMaterialProfile</v>
      </c>
      <c r="L532" s="7" t="str">
        <f t="shared" si="80"/>
        <v>Trata-se de: Modelado</v>
      </c>
      <c r="M532" s="7" t="str">
        <f t="shared" si="86"/>
        <v xml:space="preserve">Em IFC e Tageável </v>
      </c>
      <c r="N532" s="7" t="str">
        <f t="shared" si="83"/>
        <v xml:space="preserve">ifcMaterialDefinition </v>
      </c>
      <c r="O532" s="7" t="str">
        <f t="shared" si="84"/>
        <v xml:space="preserve">Tema Materiais </v>
      </c>
      <c r="P532" s="7" t="str">
        <f t="shared" si="81"/>
        <v>Trata-se de: Modelado Em IFC e Tageável  ifcMaterialDefinition  Tema Materiais  ifcMaterialProfile. --- Consultar a Documentação Revit API</v>
      </c>
      <c r="Q532" s="7" t="s">
        <v>680</v>
      </c>
      <c r="R532" s="21" t="s">
        <v>412</v>
      </c>
      <c r="S532" s="21" t="s">
        <v>412</v>
      </c>
      <c r="T532" s="10" t="str">
        <f t="shared" si="82"/>
        <v>key_532</v>
      </c>
    </row>
    <row r="533" spans="1:20" ht="7.8" customHeight="1" x14ac:dyDescent="0.3">
      <c r="A533" s="13">
        <v>533</v>
      </c>
      <c r="B533" s="9" t="s">
        <v>1454</v>
      </c>
      <c r="C533" s="9" t="s">
        <v>1492</v>
      </c>
      <c r="D533" s="9" t="s">
        <v>578</v>
      </c>
      <c r="E533" s="25" t="s">
        <v>1393</v>
      </c>
      <c r="F533" s="23" t="s">
        <v>503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 t="shared" si="85"/>
        <v>da.classe.ifc only ifcMaterialProfileSet</v>
      </c>
      <c r="L533" s="7" t="str">
        <f t="shared" si="80"/>
        <v>Trata-se de: Modelado</v>
      </c>
      <c r="M533" s="7" t="str">
        <f t="shared" si="86"/>
        <v xml:space="preserve">Em IFC e Tageável </v>
      </c>
      <c r="N533" s="7" t="str">
        <f t="shared" si="83"/>
        <v xml:space="preserve">ifcMaterialDefinition </v>
      </c>
      <c r="O533" s="7" t="str">
        <f t="shared" si="84"/>
        <v xml:space="preserve">Tema Materiais </v>
      </c>
      <c r="P533" s="7" t="str">
        <f t="shared" si="81"/>
        <v>Trata-se de: Modelado Em IFC e Tageável  ifcMaterialDefinition  Tema Materiais  ifcMaterialProfileSet. --- Consultar a Documentação Revit API</v>
      </c>
      <c r="Q533" s="7" t="s">
        <v>680</v>
      </c>
      <c r="R533" s="21" t="s">
        <v>412</v>
      </c>
      <c r="S533" s="21" t="s">
        <v>412</v>
      </c>
      <c r="T533" s="10" t="str">
        <f t="shared" si="82"/>
        <v>key_533</v>
      </c>
    </row>
    <row r="534" spans="1:20" ht="7.8" customHeight="1" x14ac:dyDescent="0.3">
      <c r="A534" s="13">
        <v>534</v>
      </c>
      <c r="B534" s="9" t="s">
        <v>1454</v>
      </c>
      <c r="C534" s="9" t="s">
        <v>1492</v>
      </c>
      <c r="D534" s="42" t="s">
        <v>512</v>
      </c>
      <c r="E534" s="9" t="s">
        <v>1365</v>
      </c>
      <c r="F534" s="42" t="s">
        <v>513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 t="shared" si="85"/>
        <v>da.classe.ifc only ifcActor</v>
      </c>
      <c r="L534" s="7" t="str">
        <f t="shared" si="80"/>
        <v>Trata-se de: Modelado</v>
      </c>
      <c r="M534" s="7" t="str">
        <f t="shared" si="86"/>
        <v xml:space="preserve">Em IFC e Tageável </v>
      </c>
      <c r="N534" s="7" t="str">
        <f t="shared" si="83"/>
        <v xml:space="preserve">ifcObject </v>
      </c>
      <c r="O534" s="7" t="str">
        <f t="shared" si="84"/>
        <v xml:space="preserve">Tema SuperClasses IFC </v>
      </c>
      <c r="P534" s="7" t="str">
        <f t="shared" si="81"/>
        <v>Trata-se de: Modelado Em IFC e Tageável  ifcObject  Tema SuperClasses IFC  ifcActor. --- Consultar a Documentação Revit API</v>
      </c>
      <c r="Q534" s="7" t="s">
        <v>680</v>
      </c>
      <c r="R534" s="21" t="s">
        <v>412</v>
      </c>
      <c r="S534" s="21" t="s">
        <v>412</v>
      </c>
      <c r="T534" s="10" t="str">
        <f t="shared" si="82"/>
        <v>key_534</v>
      </c>
    </row>
    <row r="535" spans="1:20" ht="7.8" customHeight="1" x14ac:dyDescent="0.3">
      <c r="A535" s="13">
        <v>535</v>
      </c>
      <c r="B535" s="9" t="s">
        <v>1454</v>
      </c>
      <c r="C535" s="9" t="s">
        <v>1492</v>
      </c>
      <c r="D535" s="42" t="s">
        <v>512</v>
      </c>
      <c r="E535" s="9" t="s">
        <v>1365</v>
      </c>
      <c r="F535" s="42" t="s">
        <v>514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 t="shared" si="85"/>
        <v>da.classe.ifc only ifcControl</v>
      </c>
      <c r="L535" s="7" t="str">
        <f t="shared" si="80"/>
        <v>Trata-se de: Modelado</v>
      </c>
      <c r="M535" s="7" t="str">
        <f t="shared" si="86"/>
        <v xml:space="preserve">Em IFC e Tageável </v>
      </c>
      <c r="N535" s="7" t="str">
        <f t="shared" si="83"/>
        <v xml:space="preserve">ifcObject </v>
      </c>
      <c r="O535" s="7" t="str">
        <f t="shared" si="84"/>
        <v xml:space="preserve">Tema SuperClasses IFC </v>
      </c>
      <c r="P535" s="7" t="str">
        <f t="shared" si="81"/>
        <v>Trata-se de: Modelado Em IFC e Tageável  ifcObject  Tema SuperClasses IFC  ifcControl. --- Consultar a Documentação Revit API</v>
      </c>
      <c r="Q535" s="7" t="s">
        <v>680</v>
      </c>
      <c r="R535" s="21" t="s">
        <v>412</v>
      </c>
      <c r="S535" s="21" t="s">
        <v>412</v>
      </c>
      <c r="T535" s="10" t="str">
        <f t="shared" si="82"/>
        <v>key_535</v>
      </c>
    </row>
    <row r="536" spans="1:20" ht="7.8" customHeight="1" x14ac:dyDescent="0.3">
      <c r="A536" s="13">
        <v>536</v>
      </c>
      <c r="B536" s="9" t="s">
        <v>1454</v>
      </c>
      <c r="C536" s="9" t="s">
        <v>1492</v>
      </c>
      <c r="D536" s="42" t="s">
        <v>512</v>
      </c>
      <c r="E536" s="9" t="s">
        <v>1365</v>
      </c>
      <c r="F536" s="42" t="s">
        <v>515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 t="shared" si="85"/>
        <v>da.classe.ifc only ifcGroup</v>
      </c>
      <c r="L536" s="7" t="str">
        <f t="shared" si="80"/>
        <v>Trata-se de: Modelado</v>
      </c>
      <c r="M536" s="7" t="str">
        <f t="shared" si="86"/>
        <v xml:space="preserve">Em IFC e Tageável </v>
      </c>
      <c r="N536" s="7" t="str">
        <f t="shared" si="83"/>
        <v xml:space="preserve">ifcObject </v>
      </c>
      <c r="O536" s="7" t="str">
        <f t="shared" si="84"/>
        <v xml:space="preserve">Tema SuperClasses IFC </v>
      </c>
      <c r="P536" s="7" t="str">
        <f t="shared" si="81"/>
        <v>Trata-se de: Modelado Em IFC e Tageável  ifcObject  Tema SuperClasses IFC  ifcGroup. --- Consultar a Documentação Revit API</v>
      </c>
      <c r="Q536" s="7" t="s">
        <v>680</v>
      </c>
      <c r="R536" s="21" t="s">
        <v>412</v>
      </c>
      <c r="S536" s="21" t="s">
        <v>412</v>
      </c>
      <c r="T536" s="10" t="str">
        <f t="shared" si="82"/>
        <v>key_536</v>
      </c>
    </row>
    <row r="537" spans="1:20" ht="7.8" customHeight="1" x14ac:dyDescent="0.3">
      <c r="A537" s="13">
        <v>537</v>
      </c>
      <c r="B537" s="9" t="s">
        <v>1454</v>
      </c>
      <c r="C537" s="9" t="s">
        <v>1492</v>
      </c>
      <c r="D537" s="42" t="s">
        <v>512</v>
      </c>
      <c r="E537" s="9" t="s">
        <v>1365</v>
      </c>
      <c r="F537" s="42" t="s">
        <v>519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 t="shared" si="85"/>
        <v>da.classe.ifc only ifcProcess</v>
      </c>
      <c r="L537" s="7" t="str">
        <f t="shared" si="80"/>
        <v>Trata-se de: Modelado</v>
      </c>
      <c r="M537" s="7" t="str">
        <f t="shared" si="86"/>
        <v xml:space="preserve">Em IFC e Tageável </v>
      </c>
      <c r="N537" s="7" t="str">
        <f t="shared" si="83"/>
        <v xml:space="preserve">ifcObject </v>
      </c>
      <c r="O537" s="7" t="str">
        <f t="shared" si="84"/>
        <v xml:space="preserve">Tema SuperClasses IFC </v>
      </c>
      <c r="P537" s="7" t="str">
        <f t="shared" si="81"/>
        <v>Trata-se de: Modelado Em IFC e Tageável  ifcObject  Tema SuperClasses IFC  ifcProcess. --- Consultar a Documentação Revit API</v>
      </c>
      <c r="Q537" s="7" t="s">
        <v>680</v>
      </c>
      <c r="R537" s="21" t="s">
        <v>412</v>
      </c>
      <c r="S537" s="21" t="s">
        <v>412</v>
      </c>
      <c r="T537" s="10" t="str">
        <f t="shared" si="82"/>
        <v>key_537</v>
      </c>
    </row>
    <row r="538" spans="1:20" ht="7.8" customHeight="1" x14ac:dyDescent="0.3">
      <c r="A538" s="13">
        <v>538</v>
      </c>
      <c r="B538" s="9" t="s">
        <v>1454</v>
      </c>
      <c r="C538" s="9" t="s">
        <v>1492</v>
      </c>
      <c r="D538" s="42" t="s">
        <v>512</v>
      </c>
      <c r="E538" s="9" t="s">
        <v>1365</v>
      </c>
      <c r="F538" s="42" t="s">
        <v>516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 t="shared" si="85"/>
        <v>da.classe.ifc only ifcProduct</v>
      </c>
      <c r="L538" s="7" t="str">
        <f t="shared" si="80"/>
        <v>Trata-se de: Modelado</v>
      </c>
      <c r="M538" s="7" t="str">
        <f t="shared" si="86"/>
        <v xml:space="preserve">Em IFC e Tageável </v>
      </c>
      <c r="N538" s="7" t="str">
        <f t="shared" si="83"/>
        <v xml:space="preserve">ifcObject </v>
      </c>
      <c r="O538" s="7" t="str">
        <f t="shared" si="84"/>
        <v xml:space="preserve">Tema SuperClasses IFC </v>
      </c>
      <c r="P538" s="7" t="str">
        <f t="shared" si="81"/>
        <v>Trata-se de: Modelado Em IFC e Tageável  ifcObject  Tema SuperClasses IFC  ifcProduct. --- Consultar a Documentação Revit API</v>
      </c>
      <c r="Q538" s="7" t="s">
        <v>680</v>
      </c>
      <c r="R538" s="21" t="s">
        <v>412</v>
      </c>
      <c r="S538" s="21" t="s">
        <v>412</v>
      </c>
      <c r="T538" s="10" t="str">
        <f t="shared" si="82"/>
        <v>key_538</v>
      </c>
    </row>
    <row r="539" spans="1:20" ht="7.8" customHeight="1" x14ac:dyDescent="0.3">
      <c r="A539" s="13">
        <v>539</v>
      </c>
      <c r="B539" s="9" t="s">
        <v>1454</v>
      </c>
      <c r="C539" s="9" t="s">
        <v>1492</v>
      </c>
      <c r="D539" s="42" t="s">
        <v>512</v>
      </c>
      <c r="E539" s="9" t="s">
        <v>1365</v>
      </c>
      <c r="F539" s="42" t="s">
        <v>520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 t="shared" si="85"/>
        <v>da.classe.ifc only ifcResource</v>
      </c>
      <c r="L539" s="7" t="str">
        <f t="shared" si="80"/>
        <v>Trata-se de: Modelado</v>
      </c>
      <c r="M539" s="7" t="str">
        <f t="shared" si="86"/>
        <v xml:space="preserve">Em IFC e Tageável </v>
      </c>
      <c r="N539" s="7" t="str">
        <f t="shared" si="83"/>
        <v xml:space="preserve">ifcObject </v>
      </c>
      <c r="O539" s="7" t="str">
        <f t="shared" si="84"/>
        <v xml:space="preserve">Tema SuperClasses IFC </v>
      </c>
      <c r="P539" s="7" t="str">
        <f t="shared" si="81"/>
        <v>Trata-se de: Modelado Em IFC e Tageável  ifcObject  Tema SuperClasses IFC  ifcResource. --- Consultar a Documentação Revit API</v>
      </c>
      <c r="Q539" s="7" t="s">
        <v>680</v>
      </c>
      <c r="R539" s="21" t="s">
        <v>412</v>
      </c>
      <c r="S539" s="21" t="s">
        <v>412</v>
      </c>
      <c r="T539" s="10" t="str">
        <f t="shared" si="82"/>
        <v>key_539</v>
      </c>
    </row>
    <row r="540" spans="1:20" ht="7.8" customHeight="1" x14ac:dyDescent="0.3">
      <c r="A540" s="13">
        <v>540</v>
      </c>
      <c r="B540" s="9" t="s">
        <v>1454</v>
      </c>
      <c r="C540" s="9" t="s">
        <v>1492</v>
      </c>
      <c r="D540" s="42" t="s">
        <v>522</v>
      </c>
      <c r="E540" s="9" t="s">
        <v>1365</v>
      </c>
      <c r="F540" s="42" t="s">
        <v>517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 t="shared" si="85"/>
        <v>da.classe.ifc only ifcContext</v>
      </c>
      <c r="L540" s="7" t="str">
        <f t="shared" si="80"/>
        <v>Trata-se de: Modelado</v>
      </c>
      <c r="M540" s="7" t="str">
        <f t="shared" si="86"/>
        <v xml:space="preserve">Em IFC e Tageável </v>
      </c>
      <c r="N540" s="7" t="str">
        <f t="shared" si="83"/>
        <v xml:space="preserve">ifcObjectDefinition </v>
      </c>
      <c r="O540" s="7" t="str">
        <f t="shared" si="84"/>
        <v xml:space="preserve">Tema SuperClasses IFC </v>
      </c>
      <c r="P540" s="7" t="str">
        <f t="shared" si="81"/>
        <v>Trata-se de: Modelado Em IFC e Tageável  ifcObjectDefinition  Tema SuperClasses IFC  ifcContext. --- Consultar a Documentação Revit API</v>
      </c>
      <c r="Q540" s="7" t="s">
        <v>680</v>
      </c>
      <c r="R540" s="21" t="s">
        <v>412</v>
      </c>
      <c r="S540" s="21" t="s">
        <v>412</v>
      </c>
      <c r="T540" s="10" t="str">
        <f t="shared" si="82"/>
        <v>key_540</v>
      </c>
    </row>
    <row r="541" spans="1:20" ht="7.8" customHeight="1" x14ac:dyDescent="0.3">
      <c r="A541" s="13">
        <v>541</v>
      </c>
      <c r="B541" s="9" t="s">
        <v>1454</v>
      </c>
      <c r="C541" s="9" t="s">
        <v>1492</v>
      </c>
      <c r="D541" s="42" t="s">
        <v>522</v>
      </c>
      <c r="E541" s="9" t="s">
        <v>1365</v>
      </c>
      <c r="F541" s="42" t="s">
        <v>512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 t="shared" si="85"/>
        <v>da.classe.ifc only ifcObject</v>
      </c>
      <c r="L541" s="7" t="str">
        <f t="shared" si="80"/>
        <v>Trata-se de: Modelado</v>
      </c>
      <c r="M541" s="7" t="str">
        <f t="shared" si="86"/>
        <v xml:space="preserve">Em IFC e Tageável </v>
      </c>
      <c r="N541" s="7" t="str">
        <f t="shared" si="83"/>
        <v xml:space="preserve">ifcObjectDefinition </v>
      </c>
      <c r="O541" s="7" t="str">
        <f t="shared" si="84"/>
        <v xml:space="preserve">Tema SuperClasses IFC </v>
      </c>
      <c r="P541" s="7" t="str">
        <f t="shared" si="81"/>
        <v>Trata-se de: Modelado Em IFC e Tageável  ifcObjectDefinition  Tema SuperClasses IFC  ifcObject. --- Consultar a Documentação Revit API</v>
      </c>
      <c r="Q541" s="7" t="s">
        <v>680</v>
      </c>
      <c r="R541" s="21" t="s">
        <v>412</v>
      </c>
      <c r="S541" s="21" t="s">
        <v>412</v>
      </c>
      <c r="T541" s="10" t="str">
        <f t="shared" si="82"/>
        <v>key_541</v>
      </c>
    </row>
    <row r="542" spans="1:20" ht="7.8" customHeight="1" x14ac:dyDescent="0.3">
      <c r="A542" s="13">
        <v>542</v>
      </c>
      <c r="B542" s="9" t="s">
        <v>1454</v>
      </c>
      <c r="C542" s="9" t="s">
        <v>1492</v>
      </c>
      <c r="D542" s="42" t="s">
        <v>522</v>
      </c>
      <c r="E542" s="9" t="s">
        <v>1365</v>
      </c>
      <c r="F542" s="42" t="s">
        <v>518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 t="shared" si="85"/>
        <v>da.classe.ifc only ifcTypeObject</v>
      </c>
      <c r="L542" s="7" t="str">
        <f t="shared" si="80"/>
        <v>Trata-se de: Modelado</v>
      </c>
      <c r="M542" s="7" t="str">
        <f t="shared" si="86"/>
        <v xml:space="preserve">Em IFC e Tageável </v>
      </c>
      <c r="N542" s="7" t="str">
        <f t="shared" si="83"/>
        <v xml:space="preserve">ifcObjectDefinition </v>
      </c>
      <c r="O542" s="7" t="str">
        <f t="shared" si="84"/>
        <v xml:space="preserve">Tema SuperClasses IFC </v>
      </c>
      <c r="P542" s="7" t="str">
        <f t="shared" si="81"/>
        <v>Trata-se de: Modelado Em IFC e Tageável  ifcObjectDefinition  Tema SuperClasses IFC  ifcTypeObject. --- Consultar a Documentação Revit API</v>
      </c>
      <c r="Q542" s="7" t="s">
        <v>680</v>
      </c>
      <c r="R542" s="21" t="s">
        <v>412</v>
      </c>
      <c r="S542" s="21" t="s">
        <v>412</v>
      </c>
      <c r="T542" s="10" t="str">
        <f t="shared" si="82"/>
        <v>key_542</v>
      </c>
    </row>
    <row r="543" spans="1:20" ht="7.8" customHeight="1" x14ac:dyDescent="0.3">
      <c r="A543" s="13">
        <v>543</v>
      </c>
      <c r="B543" s="9" t="s">
        <v>1454</v>
      </c>
      <c r="C543" s="9" t="s">
        <v>1492</v>
      </c>
      <c r="D543" s="9" t="s">
        <v>583</v>
      </c>
      <c r="E543" s="9" t="s">
        <v>1372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 t="shared" si="85"/>
        <v>da.classe.ifc only ifcDistributionPort</v>
      </c>
      <c r="L543" s="7" t="str">
        <f t="shared" si="80"/>
        <v>Trata-se de: Modelado</v>
      </c>
      <c r="M543" s="7" t="str">
        <f t="shared" si="86"/>
        <v xml:space="preserve">Em IFC e Tageável </v>
      </c>
      <c r="N543" s="7" t="str">
        <f t="shared" si="83"/>
        <v xml:space="preserve">ifcPort </v>
      </c>
      <c r="O543" s="7" t="str">
        <f t="shared" si="84"/>
        <v xml:space="preserve">Tema Instalação </v>
      </c>
      <c r="P543" s="7" t="str">
        <f t="shared" si="81"/>
        <v>Trata-se de: Modelado Em IFC e Tageável  ifcPort  Tema Instalação  ifcDistributionPort. --- Consultar a Documentação Revit API</v>
      </c>
      <c r="Q543" s="7" t="s">
        <v>680</v>
      </c>
      <c r="R543" s="21" t="s">
        <v>412</v>
      </c>
      <c r="S543" s="21" t="s">
        <v>412</v>
      </c>
      <c r="T543" s="10" t="str">
        <f t="shared" si="82"/>
        <v>key_543</v>
      </c>
    </row>
    <row r="544" spans="1:20" ht="7.8" customHeight="1" x14ac:dyDescent="0.3">
      <c r="A544" s="13">
        <v>544</v>
      </c>
      <c r="B544" s="9" t="s">
        <v>1454</v>
      </c>
      <c r="C544" s="9" t="s">
        <v>1492</v>
      </c>
      <c r="D544" s="9" t="s">
        <v>584</v>
      </c>
      <c r="E544" s="9" t="s">
        <v>1394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 t="shared" si="85"/>
        <v>da.classe.ifc only ifcGrid</v>
      </c>
      <c r="L544" s="7" t="str">
        <f t="shared" si="80"/>
        <v>Trata-se de: Modelado</v>
      </c>
      <c r="M544" s="7" t="str">
        <f t="shared" si="86"/>
        <v xml:space="preserve">Em IFC e Tageável </v>
      </c>
      <c r="N544" s="7" t="str">
        <f t="shared" si="83"/>
        <v xml:space="preserve">ifcPositioningElement </v>
      </c>
      <c r="O544" s="7" t="str">
        <f t="shared" si="84"/>
        <v xml:space="preserve">Tema Posicionamento </v>
      </c>
      <c r="P544" s="7" t="str">
        <f t="shared" si="81"/>
        <v>Trata-se de: Modelado Em IFC e Tageável  ifcPositioningElement  Tema Posicionamento  ifcGrid. --- Consultar a Documentação Revit API</v>
      </c>
      <c r="Q544" s="7" t="s">
        <v>680</v>
      </c>
      <c r="R544" s="21" t="s">
        <v>412</v>
      </c>
      <c r="S544" s="21" t="s">
        <v>412</v>
      </c>
      <c r="T544" s="10" t="str">
        <f t="shared" si="82"/>
        <v>key_544</v>
      </c>
    </row>
    <row r="545" spans="1:20" ht="7.8" customHeight="1" x14ac:dyDescent="0.3">
      <c r="A545" s="13">
        <v>545</v>
      </c>
      <c r="B545" s="9" t="s">
        <v>1454</v>
      </c>
      <c r="C545" s="9" t="s">
        <v>1492</v>
      </c>
      <c r="D545" s="9" t="s">
        <v>584</v>
      </c>
      <c r="E545" s="9" t="s">
        <v>1394</v>
      </c>
      <c r="F545" s="23" t="s">
        <v>489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 t="shared" si="85"/>
        <v>da.classe.ifc only ifcReferent</v>
      </c>
      <c r="L545" s="7" t="str">
        <f t="shared" si="80"/>
        <v>Trata-se de: Modelado</v>
      </c>
      <c r="M545" s="7" t="str">
        <f t="shared" si="86"/>
        <v xml:space="preserve">Em IFC e Tageável </v>
      </c>
      <c r="N545" s="7" t="str">
        <f t="shared" si="83"/>
        <v xml:space="preserve">ifcPositioningElement </v>
      </c>
      <c r="O545" s="7" t="str">
        <f t="shared" si="84"/>
        <v xml:space="preserve">Tema Posicionamento </v>
      </c>
      <c r="P545" s="7" t="str">
        <f t="shared" si="81"/>
        <v>Trata-se de: Modelado Em IFC e Tageável  ifcPositioningElement  Tema Posicionamento  ifcReferent. --- Consultar a Documentação Revit API</v>
      </c>
      <c r="Q545" s="7" t="s">
        <v>680</v>
      </c>
      <c r="R545" s="21" t="s">
        <v>412</v>
      </c>
      <c r="S545" s="21" t="s">
        <v>412</v>
      </c>
      <c r="T545" s="10" t="str">
        <f t="shared" si="82"/>
        <v>key_545</v>
      </c>
    </row>
    <row r="546" spans="1:20" ht="7.8" customHeight="1" x14ac:dyDescent="0.3">
      <c r="A546" s="13">
        <v>546</v>
      </c>
      <c r="B546" s="9" t="s">
        <v>1454</v>
      </c>
      <c r="C546" s="9" t="s">
        <v>1492</v>
      </c>
      <c r="D546" s="9" t="s">
        <v>519</v>
      </c>
      <c r="E546" s="9" t="s">
        <v>1367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 t="shared" si="85"/>
        <v>da.classe.ifc only ifcEvent</v>
      </c>
      <c r="L546" s="7" t="str">
        <f t="shared" si="80"/>
        <v>Trata-se de: Modelado</v>
      </c>
      <c r="M546" s="7" t="str">
        <f t="shared" si="86"/>
        <v xml:space="preserve">Em IFC e Tageável </v>
      </c>
      <c r="N546" s="7" t="str">
        <f t="shared" si="83"/>
        <v xml:space="preserve">ifcProcess </v>
      </c>
      <c r="O546" s="7" t="str">
        <f t="shared" si="84"/>
        <v xml:space="preserve">Tema Processos </v>
      </c>
      <c r="P546" s="7" t="str">
        <f t="shared" si="81"/>
        <v>Trata-se de: Modelado Em IFC e Tageável  ifcProcess  Tema Processos  ifcEvent. --- Consultar a Documentação Revit API</v>
      </c>
      <c r="Q546" s="7" t="s">
        <v>680</v>
      </c>
      <c r="R546" s="21" t="s">
        <v>412</v>
      </c>
      <c r="S546" s="21" t="s">
        <v>412</v>
      </c>
      <c r="T546" s="10" t="str">
        <f t="shared" si="82"/>
        <v>key_546</v>
      </c>
    </row>
    <row r="547" spans="1:20" ht="7.8" customHeight="1" x14ac:dyDescent="0.3">
      <c r="A547" s="13">
        <v>547</v>
      </c>
      <c r="B547" s="9" t="s">
        <v>1454</v>
      </c>
      <c r="C547" s="9" t="s">
        <v>1492</v>
      </c>
      <c r="D547" s="9" t="s">
        <v>519</v>
      </c>
      <c r="E547" s="9" t="s">
        <v>1368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 t="shared" si="85"/>
        <v>da.classe.ifc only ifcProcedure</v>
      </c>
      <c r="L547" s="7" t="str">
        <f t="shared" si="80"/>
        <v>Trata-se de: Modelado</v>
      </c>
      <c r="M547" s="7" t="str">
        <f t="shared" si="86"/>
        <v xml:space="preserve">Em IFC e Tageável </v>
      </c>
      <c r="N547" s="7" t="str">
        <f t="shared" si="83"/>
        <v xml:space="preserve">ifcProcess </v>
      </c>
      <c r="O547" s="7" t="str">
        <f t="shared" si="84"/>
        <v xml:space="preserve">Tema Tarefas </v>
      </c>
      <c r="P547" s="7" t="str">
        <f t="shared" si="81"/>
        <v>Trata-se de: Modelado Em IFC e Tageável  ifcProcess  Tema Tarefas  ifcProcedure. --- Consultar a Documentação Revit API</v>
      </c>
      <c r="Q547" s="7" t="s">
        <v>680</v>
      </c>
      <c r="R547" s="21" t="s">
        <v>412</v>
      </c>
      <c r="S547" s="21" t="s">
        <v>412</v>
      </c>
      <c r="T547" s="10" t="str">
        <f t="shared" si="82"/>
        <v>key_547</v>
      </c>
    </row>
    <row r="548" spans="1:20" ht="7.8" customHeight="1" x14ac:dyDescent="0.3">
      <c r="A548" s="13">
        <v>548</v>
      </c>
      <c r="B548" s="9" t="s">
        <v>1454</v>
      </c>
      <c r="C548" s="9" t="s">
        <v>1492</v>
      </c>
      <c r="D548" s="9" t="s">
        <v>519</v>
      </c>
      <c r="E548" s="9" t="s">
        <v>1368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 t="shared" si="85"/>
        <v>da.classe.ifc only ifcTask</v>
      </c>
      <c r="L548" s="7" t="str">
        <f t="shared" si="80"/>
        <v>Trata-se de: Modelado</v>
      </c>
      <c r="M548" s="7" t="str">
        <f t="shared" si="86"/>
        <v xml:space="preserve">Em IFC e Tageável </v>
      </c>
      <c r="N548" s="7" t="str">
        <f t="shared" si="83"/>
        <v xml:space="preserve">ifcProcess </v>
      </c>
      <c r="O548" s="7" t="str">
        <f t="shared" si="84"/>
        <v xml:space="preserve">Tema Tarefas </v>
      </c>
      <c r="P548" s="7" t="str">
        <f t="shared" si="81"/>
        <v>Trata-se de: Modelado Em IFC e Tageável  ifcProcess  Tema Tarefas  ifcTask. --- Consultar a Documentação Revit API</v>
      </c>
      <c r="Q548" s="7" t="s">
        <v>680</v>
      </c>
      <c r="R548" s="21" t="s">
        <v>412</v>
      </c>
      <c r="S548" s="21" t="s">
        <v>412</v>
      </c>
      <c r="T548" s="10" t="str">
        <f t="shared" si="82"/>
        <v>key_548</v>
      </c>
    </row>
    <row r="549" spans="1:20" ht="7.8" customHeight="1" x14ac:dyDescent="0.3">
      <c r="A549" s="13">
        <v>549</v>
      </c>
      <c r="B549" s="9" t="s">
        <v>1454</v>
      </c>
      <c r="C549" s="9" t="s">
        <v>1492</v>
      </c>
      <c r="D549" s="42" t="s">
        <v>588</v>
      </c>
      <c r="E549" s="9" t="s">
        <v>1365</v>
      </c>
      <c r="F549" s="42" t="s">
        <v>521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 t="shared" si="85"/>
        <v>da.classe.ifc only ifcRoot</v>
      </c>
      <c r="L549" s="7" t="str">
        <f t="shared" si="80"/>
        <v>Trata-se de: Modelado</v>
      </c>
      <c r="M549" s="7" t="str">
        <f t="shared" si="86"/>
        <v xml:space="preserve">Em IFC e Tageável </v>
      </c>
      <c r="N549" s="7" t="str">
        <f t="shared" si="83"/>
        <v xml:space="preserve">ifcRaiz </v>
      </c>
      <c r="O549" s="7" t="str">
        <f t="shared" si="84"/>
        <v xml:space="preserve">Tema SuperClasses IFC </v>
      </c>
      <c r="P549" s="7" t="str">
        <f t="shared" si="81"/>
        <v>Trata-se de: Modelado Em IFC e Tageável  ifcRaiz  Tema SuperClasses IFC  ifcRoot. --- Consultar a Documentação Revit API</v>
      </c>
      <c r="Q549" s="7" t="s">
        <v>680</v>
      </c>
      <c r="R549" s="21" t="s">
        <v>412</v>
      </c>
      <c r="S549" s="21" t="s">
        <v>412</v>
      </c>
      <c r="T549" s="10" t="str">
        <f t="shared" si="82"/>
        <v>key_549</v>
      </c>
    </row>
    <row r="550" spans="1:20" ht="7.8" customHeight="1" x14ac:dyDescent="0.3">
      <c r="A550" s="13">
        <v>550</v>
      </c>
      <c r="B550" s="9" t="s">
        <v>1454</v>
      </c>
      <c r="C550" s="9" t="s">
        <v>1492</v>
      </c>
      <c r="D550" s="42" t="s">
        <v>588</v>
      </c>
      <c r="E550" s="9" t="s">
        <v>1365</v>
      </c>
      <c r="F550" s="42" t="s">
        <v>522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 t="shared" si="85"/>
        <v>da.classe.ifc only ifcObjectDefinition</v>
      </c>
      <c r="L550" s="7" t="str">
        <f t="shared" si="80"/>
        <v>Trata-se de: Modelado</v>
      </c>
      <c r="M550" s="7" t="str">
        <f t="shared" si="86"/>
        <v xml:space="preserve">Em IFC e Tageável </v>
      </c>
      <c r="N550" s="7" t="str">
        <f t="shared" si="83"/>
        <v xml:space="preserve">ifcRaiz </v>
      </c>
      <c r="O550" s="7" t="str">
        <f t="shared" si="84"/>
        <v xml:space="preserve">Tema SuperClasses IFC </v>
      </c>
      <c r="P550" s="7" t="str">
        <f t="shared" si="81"/>
        <v>Trata-se de: Modelado Em IFC e Tageável  ifcRaiz  Tema SuperClasses IFC  ifcObjectDefinition. --- Consultar a Documentação Revit API</v>
      </c>
      <c r="Q550" s="7" t="s">
        <v>680</v>
      </c>
      <c r="R550" s="21" t="s">
        <v>412</v>
      </c>
      <c r="S550" s="21" t="s">
        <v>412</v>
      </c>
      <c r="T550" s="10" t="str">
        <f t="shared" si="82"/>
        <v>key_550</v>
      </c>
    </row>
    <row r="551" spans="1:20" ht="7.8" customHeight="1" x14ac:dyDescent="0.3">
      <c r="A551" s="13">
        <v>551</v>
      </c>
      <c r="B551" s="9" t="s">
        <v>1454</v>
      </c>
      <c r="C551" s="9" t="s">
        <v>1492</v>
      </c>
      <c r="D551" s="42" t="s">
        <v>588</v>
      </c>
      <c r="E551" s="9" t="s">
        <v>1365</v>
      </c>
      <c r="F551" s="42" t="s">
        <v>523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 t="shared" si="85"/>
        <v>da.classe.ifc only ifcPropertyDefinition</v>
      </c>
      <c r="L551" s="7" t="str">
        <f t="shared" si="80"/>
        <v>Trata-se de: Modelado</v>
      </c>
      <c r="M551" s="7" t="str">
        <f t="shared" si="86"/>
        <v xml:space="preserve">Em IFC e Tageável </v>
      </c>
      <c r="N551" s="7" t="str">
        <f t="shared" si="83"/>
        <v xml:space="preserve">ifcRaiz </v>
      </c>
      <c r="O551" s="7" t="str">
        <f t="shared" si="84"/>
        <v xml:space="preserve">Tema SuperClasses IFC </v>
      </c>
      <c r="P551" s="7" t="str">
        <f t="shared" si="81"/>
        <v>Trata-se de: Modelado Em IFC e Tageável  ifcRaiz  Tema SuperClasses IFC  ifcPropertyDefinition. --- Consultar a Documentação Revit API</v>
      </c>
      <c r="Q551" s="7" t="s">
        <v>680</v>
      </c>
      <c r="R551" s="21" t="s">
        <v>412</v>
      </c>
      <c r="S551" s="21" t="s">
        <v>412</v>
      </c>
      <c r="T551" s="10" t="str">
        <f t="shared" si="82"/>
        <v>key_551</v>
      </c>
    </row>
    <row r="552" spans="1:20" ht="7.8" customHeight="1" x14ac:dyDescent="0.3">
      <c r="A552" s="13">
        <v>552</v>
      </c>
      <c r="B552" s="9" t="s">
        <v>1454</v>
      </c>
      <c r="C552" s="9" t="s">
        <v>1492</v>
      </c>
      <c r="D552" s="42" t="s">
        <v>588</v>
      </c>
      <c r="E552" s="9" t="s">
        <v>1365</v>
      </c>
      <c r="F552" s="42" t="s">
        <v>524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 t="shared" si="85"/>
        <v>da.classe.ifc only ifcRelationship</v>
      </c>
      <c r="L552" s="7" t="str">
        <f t="shared" si="80"/>
        <v>Trata-se de: Modelado</v>
      </c>
      <c r="M552" s="7" t="str">
        <f t="shared" si="86"/>
        <v xml:space="preserve">Em IFC e Tageável </v>
      </c>
      <c r="N552" s="7" t="str">
        <f t="shared" si="83"/>
        <v xml:space="preserve">ifcRaiz </v>
      </c>
      <c r="O552" s="7" t="str">
        <f t="shared" si="84"/>
        <v xml:space="preserve">Tema SuperClasses IFC </v>
      </c>
      <c r="P552" s="7" t="str">
        <f t="shared" si="81"/>
        <v>Trata-se de: Modelado Em IFC e Tageável  ifcRaiz  Tema SuperClasses IFC  ifcRelationship. --- Consultar a Documentação Revit API</v>
      </c>
      <c r="Q552" s="7" t="s">
        <v>680</v>
      </c>
      <c r="R552" s="21" t="s">
        <v>412</v>
      </c>
      <c r="S552" s="21" t="s">
        <v>412</v>
      </c>
      <c r="T552" s="10" t="str">
        <f t="shared" si="82"/>
        <v>key_552</v>
      </c>
    </row>
    <row r="553" spans="1:20" ht="7.8" customHeight="1" x14ac:dyDescent="0.3">
      <c r="A553" s="13">
        <v>553</v>
      </c>
      <c r="B553" s="9" t="s">
        <v>1454</v>
      </c>
      <c r="C553" s="9" t="s">
        <v>1492</v>
      </c>
      <c r="D553" s="9" t="s">
        <v>579</v>
      </c>
      <c r="E553" s="9" t="s">
        <v>1383</v>
      </c>
      <c r="F553" s="23" t="s">
        <v>496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 t="shared" si="85"/>
        <v>da.classe.ifc only ifcPolyline</v>
      </c>
      <c r="L553" s="7" t="str">
        <f t="shared" si="80"/>
        <v>Trata-se de: Modelado</v>
      </c>
      <c r="M553" s="7" t="str">
        <f t="shared" si="86"/>
        <v xml:space="preserve">Em IFC e Tageável </v>
      </c>
      <c r="N553" s="7" t="str">
        <f t="shared" si="83"/>
        <v xml:space="preserve">ifcRepresentationItem </v>
      </c>
      <c r="O553" s="7" t="str">
        <f t="shared" si="84"/>
        <v xml:space="preserve">Tema Geometria </v>
      </c>
      <c r="P553" s="7" t="str">
        <f t="shared" si="81"/>
        <v>Trata-se de: Modelado Em IFC e Tageável  ifcRepresentationItem  Tema Geometria  ifcPolyline. --- Consultar a Documentação Revit API</v>
      </c>
      <c r="Q553" s="7" t="s">
        <v>680</v>
      </c>
      <c r="R553" s="21" t="s">
        <v>412</v>
      </c>
      <c r="S553" s="21" t="s">
        <v>412</v>
      </c>
      <c r="T553" s="10" t="str">
        <f t="shared" si="82"/>
        <v>key_553</v>
      </c>
    </row>
    <row r="554" spans="1:20" ht="7.8" customHeight="1" x14ac:dyDescent="0.3">
      <c r="A554" s="13">
        <v>554</v>
      </c>
      <c r="B554" s="9" t="s">
        <v>1454</v>
      </c>
      <c r="C554" s="9" t="s">
        <v>1492</v>
      </c>
      <c r="D554" s="9" t="s">
        <v>520</v>
      </c>
      <c r="E554" s="9" t="s">
        <v>1395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 t="shared" si="85"/>
        <v>da.classe.ifc only ifcConstructionEquipmentResource</v>
      </c>
      <c r="L554" s="7" t="str">
        <f t="shared" si="80"/>
        <v>Trata-se de: Modelado</v>
      </c>
      <c r="M554" s="7" t="str">
        <f t="shared" si="86"/>
        <v xml:space="preserve">Em IFC e Tageável </v>
      </c>
      <c r="N554" s="7" t="str">
        <f t="shared" si="83"/>
        <v xml:space="preserve">ifcResource </v>
      </c>
      <c r="O554" s="7" t="str">
        <f t="shared" si="84"/>
        <v xml:space="preserve">Tema Construtivo </v>
      </c>
      <c r="P554" s="7" t="str">
        <f t="shared" si="81"/>
        <v>Trata-se de: Modelado Em IFC e Tageável  ifcResource  Tema Construtivo  ifcConstructionEquipmentResource. --- Consultar a Documentação Revit API</v>
      </c>
      <c r="Q554" s="7" t="s">
        <v>680</v>
      </c>
      <c r="R554" s="21" t="s">
        <v>412</v>
      </c>
      <c r="S554" s="21" t="s">
        <v>412</v>
      </c>
      <c r="T554" s="10" t="str">
        <f t="shared" si="82"/>
        <v>key_554</v>
      </c>
    </row>
    <row r="555" spans="1:20" ht="7.8" customHeight="1" x14ac:dyDescent="0.3">
      <c r="A555" s="13">
        <v>555</v>
      </c>
      <c r="B555" s="9" t="s">
        <v>1454</v>
      </c>
      <c r="C555" s="9" t="s">
        <v>1492</v>
      </c>
      <c r="D555" s="9" t="s">
        <v>520</v>
      </c>
      <c r="E555" s="9" t="s">
        <v>1395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 t="shared" ref="K555:K577" si="87">_xlfn.CONCAT("da.classe.ifc only ",F555)</f>
        <v>da.classe.ifc only ifcConstructionMaterialResource</v>
      </c>
      <c r="L555" s="7" t="str">
        <f t="shared" si="80"/>
        <v>Trata-se de: Modelado</v>
      </c>
      <c r="M555" s="7" t="str">
        <f t="shared" ref="M555:M563" si="88">_xlfn.CONCAT("", SUBSTITUTE(C555,"."," ")," e Tageável ")</f>
        <v xml:space="preserve">Em IFC e Tageável </v>
      </c>
      <c r="N555" s="7" t="str">
        <f t="shared" si="83"/>
        <v xml:space="preserve">ifcResource </v>
      </c>
      <c r="O555" s="7" t="str">
        <f t="shared" si="84"/>
        <v xml:space="preserve">Tema Construtivo </v>
      </c>
      <c r="P555" s="7" t="str">
        <f t="shared" si="81"/>
        <v>Trata-se de: Modelado Em IFC e Tageável  ifcResource  Tema Construtivo  ifcConstructionMaterialResource. --- Consultar a Documentação Revit API</v>
      </c>
      <c r="Q555" s="7" t="s">
        <v>680</v>
      </c>
      <c r="R555" s="21" t="s">
        <v>412</v>
      </c>
      <c r="S555" s="21" t="s">
        <v>412</v>
      </c>
      <c r="T555" s="10" t="str">
        <f t="shared" si="82"/>
        <v>key_555</v>
      </c>
    </row>
    <row r="556" spans="1:20" ht="7.8" customHeight="1" x14ac:dyDescent="0.3">
      <c r="A556" s="13">
        <v>556</v>
      </c>
      <c r="B556" s="9" t="s">
        <v>1454</v>
      </c>
      <c r="C556" s="9" t="s">
        <v>1492</v>
      </c>
      <c r="D556" s="9" t="s">
        <v>520</v>
      </c>
      <c r="E556" s="9" t="s">
        <v>1395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 t="shared" si="87"/>
        <v>da.classe.ifc only ifcConstructionProductResource</v>
      </c>
      <c r="L556" s="7" t="str">
        <f t="shared" si="80"/>
        <v>Trata-se de: Modelado</v>
      </c>
      <c r="M556" s="7" t="str">
        <f t="shared" si="88"/>
        <v xml:space="preserve">Em IFC e Tageável </v>
      </c>
      <c r="N556" s="7" t="str">
        <f t="shared" si="83"/>
        <v xml:space="preserve">ifcResource </v>
      </c>
      <c r="O556" s="7" t="str">
        <f t="shared" si="84"/>
        <v xml:space="preserve">Tema Construtivo </v>
      </c>
      <c r="P556" s="7" t="str">
        <f t="shared" si="81"/>
        <v>Trata-se de: Modelado Em IFC e Tageável  ifcResource  Tema Construtivo  ifcConstructionProductResource. --- Consultar a Documentação Revit API</v>
      </c>
      <c r="Q556" s="7" t="s">
        <v>680</v>
      </c>
      <c r="R556" s="21" t="s">
        <v>412</v>
      </c>
      <c r="S556" s="21" t="s">
        <v>412</v>
      </c>
      <c r="T556" s="10" t="str">
        <f t="shared" si="82"/>
        <v>key_556</v>
      </c>
    </row>
    <row r="557" spans="1:20" ht="7.8" customHeight="1" x14ac:dyDescent="0.3">
      <c r="A557" s="13">
        <v>557</v>
      </c>
      <c r="B557" s="9" t="s">
        <v>1454</v>
      </c>
      <c r="C557" s="9" t="s">
        <v>1492</v>
      </c>
      <c r="D557" s="9" t="s">
        <v>520</v>
      </c>
      <c r="E557" s="9" t="s">
        <v>1356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 t="shared" si="87"/>
        <v>da.classe.ifc only ifcCrewResource</v>
      </c>
      <c r="L557" s="7" t="str">
        <f t="shared" si="80"/>
        <v>Trata-se de: Modelado</v>
      </c>
      <c r="M557" s="7" t="str">
        <f t="shared" si="88"/>
        <v xml:space="preserve">Em IFC e Tageável </v>
      </c>
      <c r="N557" s="7" t="str">
        <f t="shared" si="83"/>
        <v xml:space="preserve">ifcResource </v>
      </c>
      <c r="O557" s="7" t="str">
        <f t="shared" si="84"/>
        <v xml:space="preserve">Tema Humano </v>
      </c>
      <c r="P557" s="7" t="str">
        <f t="shared" si="81"/>
        <v>Trata-se de: Modelado Em IFC e Tageável  ifcResource  Tema Humano  ifcCrewResource. --- Consultar a Documentação Revit API</v>
      </c>
      <c r="Q557" s="7" t="s">
        <v>680</v>
      </c>
      <c r="R557" s="21" t="s">
        <v>412</v>
      </c>
      <c r="S557" s="21" t="s">
        <v>412</v>
      </c>
      <c r="T557" s="10" t="str">
        <f t="shared" si="82"/>
        <v>key_557</v>
      </c>
    </row>
    <row r="558" spans="1:20" ht="7.8" customHeight="1" x14ac:dyDescent="0.3">
      <c r="A558" s="13">
        <v>558</v>
      </c>
      <c r="B558" s="9" t="s">
        <v>1454</v>
      </c>
      <c r="C558" s="9" t="s">
        <v>1492</v>
      </c>
      <c r="D558" s="9" t="s">
        <v>520</v>
      </c>
      <c r="E558" s="9" t="s">
        <v>1356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 t="shared" si="87"/>
        <v>da.classe.ifc only ifcLaborResource</v>
      </c>
      <c r="L558" s="7" t="str">
        <f t="shared" si="80"/>
        <v>Trata-se de: Modelado</v>
      </c>
      <c r="M558" s="7" t="str">
        <f t="shared" si="88"/>
        <v xml:space="preserve">Em IFC e Tageável </v>
      </c>
      <c r="N558" s="7" t="str">
        <f t="shared" si="83"/>
        <v xml:space="preserve">ifcResource </v>
      </c>
      <c r="O558" s="7" t="str">
        <f t="shared" si="84"/>
        <v xml:space="preserve">Tema Humano </v>
      </c>
      <c r="P558" s="7" t="str">
        <f t="shared" si="81"/>
        <v>Trata-se de: Modelado Em IFC e Tageável  ifcResource  Tema Humano  ifcLaborResource. --- Consultar a Documentação Revit API</v>
      </c>
      <c r="Q558" s="7" t="s">
        <v>680</v>
      </c>
      <c r="R558" s="21" t="s">
        <v>412</v>
      </c>
      <c r="S558" s="21" t="s">
        <v>412</v>
      </c>
      <c r="T558" s="10" t="str">
        <f t="shared" si="82"/>
        <v>key_558</v>
      </c>
    </row>
    <row r="559" spans="1:20" ht="7.8" customHeight="1" x14ac:dyDescent="0.3">
      <c r="A559" s="13">
        <v>559</v>
      </c>
      <c r="B559" s="9" t="s">
        <v>1454</v>
      </c>
      <c r="C559" s="9" t="s">
        <v>1492</v>
      </c>
      <c r="D559" s="9" t="s">
        <v>520</v>
      </c>
      <c r="E559" s="9" t="s">
        <v>1356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 t="shared" si="87"/>
        <v>da.classe.ifc only ifcSubContractResource</v>
      </c>
      <c r="L559" s="7" t="str">
        <f t="shared" si="80"/>
        <v>Trata-se de: Modelado</v>
      </c>
      <c r="M559" s="7" t="str">
        <f t="shared" si="88"/>
        <v xml:space="preserve">Em IFC e Tageável </v>
      </c>
      <c r="N559" s="7" t="str">
        <f t="shared" si="83"/>
        <v xml:space="preserve">ifcResource </v>
      </c>
      <c r="O559" s="7" t="str">
        <f t="shared" si="84"/>
        <v xml:space="preserve">Tema Humano </v>
      </c>
      <c r="P559" s="7" t="str">
        <f t="shared" si="81"/>
        <v>Trata-se de: Modelado Em IFC e Tageável  ifcResource  Tema Humano  ifcSubContractResource. --- Consultar a Documentação Revit API</v>
      </c>
      <c r="Q559" s="7" t="s">
        <v>680</v>
      </c>
      <c r="R559" s="21" t="s">
        <v>412</v>
      </c>
      <c r="S559" s="21" t="s">
        <v>412</v>
      </c>
      <c r="T559" s="10" t="str">
        <f t="shared" si="82"/>
        <v>key_559</v>
      </c>
    </row>
    <row r="560" spans="1:20" ht="7.8" customHeight="1" x14ac:dyDescent="0.3">
      <c r="A560" s="13">
        <v>560</v>
      </c>
      <c r="B560" s="9" t="s">
        <v>1454</v>
      </c>
      <c r="C560" s="9" t="s">
        <v>1492</v>
      </c>
      <c r="D560" s="42" t="s">
        <v>589</v>
      </c>
      <c r="E560" s="9" t="s">
        <v>1365</v>
      </c>
      <c r="F560" s="42" t="s">
        <v>525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 t="shared" si="87"/>
        <v>da.classe.ifc only ifcPropertyBoundedValue</v>
      </c>
      <c r="L560" s="7" t="str">
        <f t="shared" si="80"/>
        <v>Trata-se de: Modelado</v>
      </c>
      <c r="M560" s="7" t="str">
        <f t="shared" si="88"/>
        <v xml:space="preserve">Em IFC e Tageável </v>
      </c>
      <c r="N560" s="7" t="str">
        <f t="shared" si="83"/>
        <v xml:space="preserve">ifcSimpleProperty </v>
      </c>
      <c r="O560" s="7" t="str">
        <f t="shared" si="84"/>
        <v xml:space="preserve">Tema SuperClasses IFC </v>
      </c>
      <c r="P560" s="7" t="str">
        <f t="shared" si="81"/>
        <v>Trata-se de: Modelado Em IFC e Tageável  ifcSimpleProperty  Tema SuperClasses IFC  ifcPropertyBoundedValue. --- Consultar a Documentação Revit API</v>
      </c>
      <c r="Q560" s="7" t="s">
        <v>680</v>
      </c>
      <c r="R560" s="21" t="s">
        <v>412</v>
      </c>
      <c r="S560" s="21" t="s">
        <v>412</v>
      </c>
      <c r="T560" s="10" t="str">
        <f t="shared" si="82"/>
        <v>key_560</v>
      </c>
    </row>
    <row r="561" spans="1:20" ht="7.8" customHeight="1" x14ac:dyDescent="0.3">
      <c r="A561" s="13">
        <v>561</v>
      </c>
      <c r="B561" s="9" t="s">
        <v>1454</v>
      </c>
      <c r="C561" s="9" t="s">
        <v>1492</v>
      </c>
      <c r="D561" s="42" t="s">
        <v>589</v>
      </c>
      <c r="E561" s="9" t="s">
        <v>1365</v>
      </c>
      <c r="F561" s="42" t="s">
        <v>526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 t="shared" si="87"/>
        <v>da.classe.ifc only ifcPropertyEnumeratedValue</v>
      </c>
      <c r="L561" s="7" t="str">
        <f t="shared" si="80"/>
        <v>Trata-se de: Modelado</v>
      </c>
      <c r="M561" s="7" t="str">
        <f t="shared" si="88"/>
        <v xml:space="preserve">Em IFC e Tageável </v>
      </c>
      <c r="N561" s="7" t="str">
        <f t="shared" si="83"/>
        <v xml:space="preserve">ifcSimpleProperty </v>
      </c>
      <c r="O561" s="7" t="str">
        <f t="shared" si="84"/>
        <v xml:space="preserve">Tema SuperClasses IFC </v>
      </c>
      <c r="P561" s="7" t="str">
        <f t="shared" si="81"/>
        <v>Trata-se de: Modelado Em IFC e Tageável  ifcSimpleProperty  Tema SuperClasses IFC  ifcPropertyEnumeratedValue. --- Consultar a Documentação Revit API</v>
      </c>
      <c r="Q561" s="7" t="s">
        <v>680</v>
      </c>
      <c r="R561" s="21" t="s">
        <v>412</v>
      </c>
      <c r="S561" s="21" t="s">
        <v>412</v>
      </c>
      <c r="T561" s="10" t="str">
        <f t="shared" si="82"/>
        <v>key_561</v>
      </c>
    </row>
    <row r="562" spans="1:20" ht="7.8" customHeight="1" x14ac:dyDescent="0.3">
      <c r="A562" s="13">
        <v>562</v>
      </c>
      <c r="B562" s="9" t="s">
        <v>1454</v>
      </c>
      <c r="C562" s="9" t="s">
        <v>1492</v>
      </c>
      <c r="D562" s="42" t="s">
        <v>589</v>
      </c>
      <c r="E562" s="9" t="s">
        <v>1365</v>
      </c>
      <c r="F562" s="42" t="s">
        <v>527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 t="shared" si="87"/>
        <v>da.classe.ifc only ifcPropertyListValue</v>
      </c>
      <c r="L562" s="7" t="str">
        <f t="shared" si="80"/>
        <v>Trata-se de: Modelado</v>
      </c>
      <c r="M562" s="7" t="str">
        <f t="shared" si="88"/>
        <v xml:space="preserve">Em IFC e Tageável </v>
      </c>
      <c r="N562" s="7" t="str">
        <f t="shared" si="83"/>
        <v xml:space="preserve">ifcSimpleProperty </v>
      </c>
      <c r="O562" s="7" t="str">
        <f t="shared" si="84"/>
        <v xml:space="preserve">Tema SuperClasses IFC </v>
      </c>
      <c r="P562" s="7" t="str">
        <f t="shared" si="81"/>
        <v>Trata-se de: Modelado Em IFC e Tageável  ifcSimpleProperty  Tema SuperClasses IFC  ifcPropertyListValue. --- Consultar a Documentação Revit API</v>
      </c>
      <c r="Q562" s="7" t="s">
        <v>680</v>
      </c>
      <c r="R562" s="21" t="s">
        <v>412</v>
      </c>
      <c r="S562" s="21" t="s">
        <v>412</v>
      </c>
      <c r="T562" s="10" t="str">
        <f t="shared" si="82"/>
        <v>key_562</v>
      </c>
    </row>
    <row r="563" spans="1:20" ht="7.8" customHeight="1" x14ac:dyDescent="0.3">
      <c r="A563" s="13">
        <v>563</v>
      </c>
      <c r="B563" s="9" t="s">
        <v>1454</v>
      </c>
      <c r="C563" s="9" t="s">
        <v>1492</v>
      </c>
      <c r="D563" s="42" t="s">
        <v>589</v>
      </c>
      <c r="E563" s="9" t="s">
        <v>1365</v>
      </c>
      <c r="F563" s="42" t="s">
        <v>530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 t="shared" si="87"/>
        <v>da.classe.ifc only ifcPropertyReferenceValue</v>
      </c>
      <c r="L563" s="7" t="str">
        <f t="shared" si="80"/>
        <v>Trata-se de: Modelado</v>
      </c>
      <c r="M563" s="7" t="str">
        <f t="shared" si="88"/>
        <v xml:space="preserve">Em IFC e Tageável </v>
      </c>
      <c r="N563" s="7" t="str">
        <f t="shared" si="83"/>
        <v xml:space="preserve">ifcSimpleProperty </v>
      </c>
      <c r="O563" s="7" t="str">
        <f t="shared" si="84"/>
        <v xml:space="preserve">Tema SuperClasses IFC </v>
      </c>
      <c r="P563" s="7" t="str">
        <f t="shared" si="81"/>
        <v>Trata-se de: Modelado Em IFC e Tageável  ifcSimpleProperty  Tema SuperClasses IFC  ifcPropertyReferenceValue. --- Consultar a Documentação Revit API</v>
      </c>
      <c r="Q563" s="7" t="s">
        <v>680</v>
      </c>
      <c r="R563" s="21" t="s">
        <v>412</v>
      </c>
      <c r="S563" s="21" t="s">
        <v>412</v>
      </c>
      <c r="T563" s="10" t="str">
        <f t="shared" si="82"/>
        <v>key_563</v>
      </c>
    </row>
    <row r="564" spans="1:20" ht="7.8" customHeight="1" x14ac:dyDescent="0.3">
      <c r="A564" s="13">
        <v>564</v>
      </c>
      <c r="B564" s="9" t="s">
        <v>1454</v>
      </c>
      <c r="C564" s="9" t="s">
        <v>1492</v>
      </c>
      <c r="D564" s="42" t="s">
        <v>589</v>
      </c>
      <c r="E564" s="9" t="s">
        <v>1365</v>
      </c>
      <c r="F564" s="42" t="s">
        <v>528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 t="shared" si="87"/>
        <v>da.classe.ifc only ifcPropertySingleValue</v>
      </c>
      <c r="L564" s="7" t="str">
        <f t="shared" si="80"/>
        <v>Trata-se de: Modelado</v>
      </c>
      <c r="M564" s="7" t="str">
        <f>_xlfn.CONCAT("", SUBSTITUTE(C564,"."," ")," e Não Tageável ")</f>
        <v xml:space="preserve">Em IFC e Não Tageável </v>
      </c>
      <c r="N564" s="7" t="str">
        <f t="shared" si="83"/>
        <v xml:space="preserve">ifcSimpleProperty </v>
      </c>
      <c r="O564" s="7" t="str">
        <f t="shared" si="84"/>
        <v xml:space="preserve">Tema SuperClasses IFC </v>
      </c>
      <c r="P564" s="7" t="str">
        <f t="shared" si="81"/>
        <v>Trata-se de: Modelado Em IFC e Não Tageável  ifcSimpleProperty  Tema SuperClasses IFC  ifcPropertySingleValue. --- Consultar a Documentação Revit API</v>
      </c>
      <c r="Q564" s="7" t="s">
        <v>680</v>
      </c>
      <c r="R564" s="21" t="s">
        <v>412</v>
      </c>
      <c r="S564" s="21" t="s">
        <v>412</v>
      </c>
      <c r="T564" s="10" t="str">
        <f t="shared" si="82"/>
        <v>key_564</v>
      </c>
    </row>
    <row r="565" spans="1:20" ht="7.8" customHeight="1" x14ac:dyDescent="0.3">
      <c r="A565" s="13">
        <v>565</v>
      </c>
      <c r="B565" s="9" t="s">
        <v>1454</v>
      </c>
      <c r="C565" s="9" t="s">
        <v>1492</v>
      </c>
      <c r="D565" s="42" t="s">
        <v>589</v>
      </c>
      <c r="E565" s="9" t="s">
        <v>1365</v>
      </c>
      <c r="F565" s="42" t="s">
        <v>529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 t="shared" si="87"/>
        <v>da.classe.ifc only ifcPropertyTableValue</v>
      </c>
      <c r="L565" s="7" t="str">
        <f t="shared" si="80"/>
        <v>Trata-se de: Modelado</v>
      </c>
      <c r="M565" s="7" t="str">
        <f>_xlfn.CONCAT("", SUBSTITUTE(C565,"."," ")," e Não Tageável ")</f>
        <v xml:space="preserve">Em IFC e Não Tageável </v>
      </c>
      <c r="N565" s="7" t="str">
        <f t="shared" si="83"/>
        <v xml:space="preserve">ifcSimpleProperty </v>
      </c>
      <c r="O565" s="7" t="str">
        <f t="shared" si="84"/>
        <v xml:space="preserve">Tema SuperClasses IFC </v>
      </c>
      <c r="P565" s="7" t="str">
        <f t="shared" si="81"/>
        <v>Trata-se de: Modelado Em IFC e Não Tageável  ifcSimpleProperty  Tema SuperClasses IFC  ifcPropertyTableValue. --- Consultar a Documentação Revit API</v>
      </c>
      <c r="Q565" s="7" t="s">
        <v>680</v>
      </c>
      <c r="R565" s="21" t="s">
        <v>412</v>
      </c>
      <c r="S565" s="21" t="s">
        <v>412</v>
      </c>
      <c r="T565" s="10" t="str">
        <f t="shared" si="82"/>
        <v>key_565</v>
      </c>
    </row>
    <row r="566" spans="1:20" ht="7.8" customHeight="1" x14ac:dyDescent="0.3">
      <c r="A566" s="13">
        <v>566</v>
      </c>
      <c r="B566" s="9" t="s">
        <v>1454</v>
      </c>
      <c r="C566" s="9" t="s">
        <v>1492</v>
      </c>
      <c r="D566" s="9" t="s">
        <v>585</v>
      </c>
      <c r="E566" s="25" t="s">
        <v>1391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 t="shared" si="87"/>
        <v>da.classe.ifc only ifcSpatialZone</v>
      </c>
      <c r="L566" s="7" t="str">
        <f t="shared" si="80"/>
        <v>Trata-se de: Modelado</v>
      </c>
      <c r="M566" s="7" t="str">
        <f t="shared" ref="M566:M597" si="89">_xlfn.CONCAT("", SUBSTITUTE(C566,"."," ")," ")</f>
        <v xml:space="preserve">Em IFC </v>
      </c>
      <c r="N566" s="7" t="str">
        <f t="shared" si="83"/>
        <v xml:space="preserve">ifcSpatialElement </v>
      </c>
      <c r="O566" s="7" t="str">
        <f t="shared" si="84"/>
        <v xml:space="preserve">Tema Espacial </v>
      </c>
      <c r="P566" s="7" t="str">
        <f t="shared" si="81"/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 t="shared" si="82"/>
        <v>key_566</v>
      </c>
    </row>
    <row r="567" spans="1:20" ht="7.8" customHeight="1" x14ac:dyDescent="0.3">
      <c r="A567" s="13">
        <v>567</v>
      </c>
      <c r="B567" s="9" t="s">
        <v>1454</v>
      </c>
      <c r="C567" s="9" t="s">
        <v>1492</v>
      </c>
      <c r="D567" s="9" t="s">
        <v>585</v>
      </c>
      <c r="E567" s="25" t="s">
        <v>1391</v>
      </c>
      <c r="F567" s="23" t="s">
        <v>488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 t="shared" si="87"/>
        <v>da.classe.ifc only ifcExternalSpatialStructureElement</v>
      </c>
      <c r="L567" s="7" t="str">
        <f t="shared" si="80"/>
        <v>Trata-se de: Modelado</v>
      </c>
      <c r="M567" s="7" t="str">
        <f t="shared" si="89"/>
        <v xml:space="preserve">Em IFC </v>
      </c>
      <c r="N567" s="7" t="str">
        <f t="shared" si="83"/>
        <v xml:space="preserve">ifcSpatialElement </v>
      </c>
      <c r="O567" s="7" t="str">
        <f t="shared" si="84"/>
        <v xml:space="preserve">Tema Espacial </v>
      </c>
      <c r="P567" s="7" t="str">
        <f t="shared" si="81"/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 t="shared" si="82"/>
        <v>key_567</v>
      </c>
    </row>
    <row r="568" spans="1:20" ht="7.8" customHeight="1" x14ac:dyDescent="0.3">
      <c r="A568" s="13">
        <v>568</v>
      </c>
      <c r="B568" s="9" t="s">
        <v>1454</v>
      </c>
      <c r="C568" s="9" t="s">
        <v>1492</v>
      </c>
      <c r="D568" s="23" t="s">
        <v>586</v>
      </c>
      <c r="E568" s="25" t="s">
        <v>1391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 t="shared" si="87"/>
        <v>da.classe.ifc only ifcSpace</v>
      </c>
      <c r="L568" s="7" t="str">
        <f t="shared" si="80"/>
        <v>Trata-se de: Modelado</v>
      </c>
      <c r="M568" s="7" t="str">
        <f t="shared" si="89"/>
        <v xml:space="preserve">Em IFC </v>
      </c>
      <c r="N568" s="7" t="str">
        <f t="shared" si="83"/>
        <v xml:space="preserve">ifcSpatialStructureElement </v>
      </c>
      <c r="O568" s="7" t="str">
        <f t="shared" si="84"/>
        <v xml:space="preserve">Tema Espacial </v>
      </c>
      <c r="P568" s="7" t="str">
        <f t="shared" si="81"/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 t="shared" si="82"/>
        <v>key_568</v>
      </c>
    </row>
    <row r="569" spans="1:20" ht="7.8" customHeight="1" x14ac:dyDescent="0.3">
      <c r="A569" s="13">
        <v>569</v>
      </c>
      <c r="B569" s="9" t="s">
        <v>1454</v>
      </c>
      <c r="C569" s="9" t="s">
        <v>1492</v>
      </c>
      <c r="D569" s="23" t="s">
        <v>586</v>
      </c>
      <c r="E569" s="25" t="s">
        <v>1391</v>
      </c>
      <c r="F569" s="23" t="s">
        <v>504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 t="shared" si="87"/>
        <v>da.classe.ifc only ifcBuilding</v>
      </c>
      <c r="L569" s="7" t="str">
        <f t="shared" si="80"/>
        <v>Trata-se de: Modelado</v>
      </c>
      <c r="M569" s="7" t="str">
        <f t="shared" si="89"/>
        <v xml:space="preserve">Em IFC </v>
      </c>
      <c r="N569" s="7" t="str">
        <f t="shared" si="83"/>
        <v xml:space="preserve">ifcSpatialStructureElement </v>
      </c>
      <c r="O569" s="7" t="str">
        <f t="shared" si="84"/>
        <v xml:space="preserve">Tema Espacial </v>
      </c>
      <c r="P569" s="7" t="str">
        <f t="shared" si="81"/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 t="shared" si="82"/>
        <v>key_569</v>
      </c>
    </row>
    <row r="570" spans="1:20" ht="7.8" customHeight="1" x14ac:dyDescent="0.3">
      <c r="A570" s="13">
        <v>570</v>
      </c>
      <c r="B570" s="9" t="s">
        <v>1454</v>
      </c>
      <c r="C570" s="9" t="s">
        <v>1492</v>
      </c>
      <c r="D570" s="23" t="s">
        <v>586</v>
      </c>
      <c r="E570" s="9" t="s">
        <v>1394</v>
      </c>
      <c r="F570" s="23" t="s">
        <v>495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 t="shared" si="87"/>
        <v>da.classe.ifc only ifcBuildingStorey</v>
      </c>
      <c r="L570" s="7" t="str">
        <f t="shared" si="80"/>
        <v>Trata-se de: Modelado</v>
      </c>
      <c r="M570" s="7" t="str">
        <f t="shared" si="89"/>
        <v xml:space="preserve">Em IFC </v>
      </c>
      <c r="N570" s="7" t="str">
        <f t="shared" si="83"/>
        <v xml:space="preserve">ifcSpatialStructureElement </v>
      </c>
      <c r="O570" s="7" t="str">
        <f t="shared" si="84"/>
        <v xml:space="preserve">Tema Posicionamento </v>
      </c>
      <c r="P570" s="7" t="str">
        <f t="shared" si="81"/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 t="shared" si="82"/>
        <v>key_570</v>
      </c>
    </row>
    <row r="571" spans="1:20" ht="7.8" customHeight="1" x14ac:dyDescent="0.3">
      <c r="A571" s="13">
        <v>571</v>
      </c>
      <c r="B571" s="9" t="s">
        <v>1454</v>
      </c>
      <c r="C571" s="9" t="s">
        <v>1492</v>
      </c>
      <c r="D571" s="23" t="s">
        <v>586</v>
      </c>
      <c r="E571" s="25" t="s">
        <v>1389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 t="shared" si="87"/>
        <v>da.classe.ifc only ifcSite</v>
      </c>
      <c r="L571" s="7" t="str">
        <f t="shared" si="80"/>
        <v>Trata-se de: Modelado</v>
      </c>
      <c r="M571" s="7" t="str">
        <f t="shared" si="89"/>
        <v xml:space="preserve">Em IFC </v>
      </c>
      <c r="N571" s="7" t="str">
        <f t="shared" si="83"/>
        <v xml:space="preserve">ifcSpatialStructureElement </v>
      </c>
      <c r="O571" s="7" t="str">
        <f t="shared" si="84"/>
        <v xml:space="preserve">Tema Site </v>
      </c>
      <c r="P571" s="7" t="str">
        <f t="shared" si="81"/>
        <v>Trata-se de: Modelado Em IFC  ifcSpatialStructureElement  Tema Site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 t="shared" si="82"/>
        <v>key_571</v>
      </c>
    </row>
    <row r="572" spans="1:20" ht="7.8" customHeight="1" x14ac:dyDescent="0.3">
      <c r="A572" s="13">
        <v>572</v>
      </c>
      <c r="B572" s="9" t="s">
        <v>1454</v>
      </c>
      <c r="C572" s="9" t="s">
        <v>1492</v>
      </c>
      <c r="D572" s="9" t="s">
        <v>332</v>
      </c>
      <c r="E572" s="9" t="s">
        <v>1379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 t="shared" si="87"/>
        <v>da.classe.ifc only ifcTransportElement</v>
      </c>
      <c r="L572" s="7" t="str">
        <f t="shared" si="80"/>
        <v>Trata-se de: Modelado</v>
      </c>
      <c r="M572" s="7" t="str">
        <f t="shared" si="89"/>
        <v xml:space="preserve">Em IFC </v>
      </c>
      <c r="N572" s="7" t="str">
        <f t="shared" si="83"/>
        <v xml:space="preserve">ifcTransportElement </v>
      </c>
      <c r="O572" s="7" t="str">
        <f t="shared" si="84"/>
        <v xml:space="preserve">Tema Mecânico </v>
      </c>
      <c r="P572" s="7" t="str">
        <f t="shared" si="81"/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 t="shared" si="82"/>
        <v>key_572</v>
      </c>
    </row>
    <row r="573" spans="1:20" ht="7.8" customHeight="1" x14ac:dyDescent="0.3">
      <c r="A573" s="13">
        <v>573</v>
      </c>
      <c r="B573" s="9" t="s">
        <v>1454</v>
      </c>
      <c r="C573" s="9" t="s">
        <v>1492</v>
      </c>
      <c r="D573" s="42" t="s">
        <v>518</v>
      </c>
      <c r="E573" s="9" t="s">
        <v>1365</v>
      </c>
      <c r="F573" s="42" t="s">
        <v>509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 t="shared" si="87"/>
        <v>da.classe.ifc only ifcTypeProduct</v>
      </c>
      <c r="L573" s="7" t="str">
        <f t="shared" si="80"/>
        <v>Trata-se de: Modelado</v>
      </c>
      <c r="M573" s="7" t="str">
        <f t="shared" si="89"/>
        <v xml:space="preserve">Em IFC </v>
      </c>
      <c r="N573" s="7" t="str">
        <f t="shared" si="83"/>
        <v xml:space="preserve">ifcTypeObject </v>
      </c>
      <c r="O573" s="7" t="str">
        <f t="shared" si="84"/>
        <v xml:space="preserve">Tema SuperClasses IFC </v>
      </c>
      <c r="P573" s="7" t="str">
        <f t="shared" si="81"/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 t="shared" si="82"/>
        <v>key_573</v>
      </c>
    </row>
    <row r="574" spans="1:20" ht="7.8" customHeight="1" x14ac:dyDescent="0.3">
      <c r="A574" s="13">
        <v>574</v>
      </c>
      <c r="B574" s="9" t="s">
        <v>1454</v>
      </c>
      <c r="C574" s="9" t="s">
        <v>1492</v>
      </c>
      <c r="D574" s="42" t="s">
        <v>518</v>
      </c>
      <c r="E574" s="9" t="s">
        <v>1365</v>
      </c>
      <c r="F574" s="42" t="s">
        <v>510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 t="shared" si="87"/>
        <v>da.classe.ifc only ifcTypeProcess</v>
      </c>
      <c r="L574" s="7" t="str">
        <f t="shared" si="80"/>
        <v>Trata-se de: Modelado</v>
      </c>
      <c r="M574" s="7" t="str">
        <f t="shared" si="89"/>
        <v xml:space="preserve">Em IFC </v>
      </c>
      <c r="N574" s="7" t="str">
        <f t="shared" si="83"/>
        <v xml:space="preserve">ifcTypeObject </v>
      </c>
      <c r="O574" s="7" t="str">
        <f t="shared" si="84"/>
        <v xml:space="preserve">Tema SuperClasses IFC </v>
      </c>
      <c r="P574" s="7" t="str">
        <f t="shared" si="81"/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 t="shared" si="82"/>
        <v>key_574</v>
      </c>
    </row>
    <row r="575" spans="1:20" ht="7.8" customHeight="1" x14ac:dyDescent="0.3">
      <c r="A575" s="13">
        <v>575</v>
      </c>
      <c r="B575" s="9" t="s">
        <v>1454</v>
      </c>
      <c r="C575" s="9" t="s">
        <v>1492</v>
      </c>
      <c r="D575" s="42" t="s">
        <v>518</v>
      </c>
      <c r="E575" s="9" t="s">
        <v>1365</v>
      </c>
      <c r="F575" s="42" t="s">
        <v>511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 t="shared" si="87"/>
        <v>da.classe.ifc only ifcTypeResource</v>
      </c>
      <c r="L575" s="7" t="str">
        <f t="shared" si="80"/>
        <v>Trata-se de: Modelado</v>
      </c>
      <c r="M575" s="7" t="str">
        <f t="shared" si="89"/>
        <v xml:space="preserve">Em IFC </v>
      </c>
      <c r="N575" s="7" t="str">
        <f t="shared" si="83"/>
        <v xml:space="preserve">ifcTypeObject </v>
      </c>
      <c r="O575" s="7" t="str">
        <f t="shared" si="84"/>
        <v xml:space="preserve">Tema SuperClasses IFC </v>
      </c>
      <c r="P575" s="7" t="str">
        <f t="shared" si="81"/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 t="shared" si="82"/>
        <v>key_575</v>
      </c>
    </row>
    <row r="576" spans="1:20" ht="7.8" customHeight="1" x14ac:dyDescent="0.3">
      <c r="A576" s="13">
        <v>576</v>
      </c>
      <c r="B576" s="9" t="s">
        <v>1454</v>
      </c>
      <c r="C576" s="9" t="s">
        <v>1492</v>
      </c>
      <c r="D576" s="42" t="s">
        <v>587</v>
      </c>
      <c r="E576" s="9" t="s">
        <v>1396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 t="shared" si="87"/>
        <v>da.classe.ifc only ifcWorkPlan</v>
      </c>
      <c r="L576" s="7" t="str">
        <f t="shared" si="80"/>
        <v>Trata-se de: Modelado</v>
      </c>
      <c r="M576" s="7" t="str">
        <f t="shared" si="89"/>
        <v xml:space="preserve">Em IFC </v>
      </c>
      <c r="N576" s="7" t="str">
        <f t="shared" si="83"/>
        <v xml:space="preserve">ifcWorkControl </v>
      </c>
      <c r="O576" s="7" t="str">
        <f t="shared" si="84"/>
        <v xml:space="preserve">Tema Planejamento </v>
      </c>
      <c r="P576" s="7" t="str">
        <f t="shared" si="81"/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 t="shared" si="82"/>
        <v>key_576</v>
      </c>
    </row>
    <row r="577" spans="1:20" ht="7.8" customHeight="1" x14ac:dyDescent="0.3">
      <c r="A577" s="13">
        <v>577</v>
      </c>
      <c r="B577" s="9" t="s">
        <v>1454</v>
      </c>
      <c r="C577" s="9" t="s">
        <v>1492</v>
      </c>
      <c r="D577" s="42" t="s">
        <v>587</v>
      </c>
      <c r="E577" s="9" t="s">
        <v>1396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 t="shared" si="87"/>
        <v>da.classe.ifc only ifcWorkSchedule</v>
      </c>
      <c r="L577" s="7" t="str">
        <f t="shared" si="80"/>
        <v>Trata-se de: Modelado</v>
      </c>
      <c r="M577" s="7" t="str">
        <f t="shared" si="89"/>
        <v xml:space="preserve">Em IFC </v>
      </c>
      <c r="N577" s="7" t="str">
        <f t="shared" si="83"/>
        <v xml:space="preserve">ifcWorkControl </v>
      </c>
      <c r="O577" s="7" t="str">
        <f t="shared" si="84"/>
        <v xml:space="preserve">Tema Planejamento </v>
      </c>
      <c r="P577" s="7" t="str">
        <f t="shared" si="81"/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 t="shared" si="82"/>
        <v>key_577</v>
      </c>
    </row>
    <row r="578" spans="1:20" ht="7.8" customHeight="1" x14ac:dyDescent="0.3">
      <c r="A578" s="13">
        <v>578</v>
      </c>
      <c r="B578" s="9" t="s">
        <v>1454</v>
      </c>
      <c r="C578" s="9" t="s">
        <v>1491</v>
      </c>
      <c r="D578" s="9" t="s">
        <v>570</v>
      </c>
      <c r="E578" s="25" t="s">
        <v>1390</v>
      </c>
      <c r="F578" s="23" t="s">
        <v>685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Tema.AnáliseEstrutural</v>
      </c>
      <c r="K578" s="29" t="str">
        <f t="shared" ref="K578:K609" si="90">_xlfn.CONCAT("de.revit only ",F578)</f>
        <v>de.revit only OST_AnalyticalMember</v>
      </c>
      <c r="L578" s="7" t="str">
        <f t="shared" ref="L578:L641" si="91">_xlfn.CONCAT("Trata-se de: ", SUBSTITUTE(B578,"1.",""))</f>
        <v>Trata-se de: Modelado</v>
      </c>
      <c r="M578" s="7" t="str">
        <f t="shared" si="89"/>
        <v xml:space="preserve">Em Revit </v>
      </c>
      <c r="N578" s="7" t="str">
        <f t="shared" si="83"/>
        <v xml:space="preserve">Com Tag </v>
      </c>
      <c r="O578" s="7" t="str">
        <f t="shared" si="84"/>
        <v xml:space="preserve">Tema AnáliseEstrutural </v>
      </c>
      <c r="P578" s="7" t="str">
        <f t="shared" ref="P578:P641" si="92">_xlfn.CONCAT(L578," ",M578," ",N578," ",O578," ", SUBSTITUTE(F578, ".", " "),". --- ",Q578)</f>
        <v>Trata-se de: Modelado Em Revit  Com Tag  Tema AnáliseEstrutural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 t="shared" ref="T578:T641" si="93">_xlfn.CONCAT("key_",A578)</f>
        <v>key_578</v>
      </c>
    </row>
    <row r="579" spans="1:20" ht="7.8" customHeight="1" x14ac:dyDescent="0.3">
      <c r="A579" s="13">
        <v>579</v>
      </c>
      <c r="B579" s="9" t="s">
        <v>1454</v>
      </c>
      <c r="C579" s="9" t="s">
        <v>1491</v>
      </c>
      <c r="D579" s="9" t="s">
        <v>570</v>
      </c>
      <c r="E579" s="25" t="s">
        <v>1390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 t="shared" si="90"/>
        <v>de.revit only OST_AnalyticalOpening</v>
      </c>
      <c r="L579" s="7" t="str">
        <f t="shared" si="91"/>
        <v>Trata-se de: Modelado</v>
      </c>
      <c r="M579" s="7" t="str">
        <f t="shared" si="89"/>
        <v xml:space="preserve">Em Revit </v>
      </c>
      <c r="N579" s="7" t="str">
        <f t="shared" ref="N579:N642" si="94">_xlfn.CONCAT(SUBSTITUTE(D579,"."," ")," ")</f>
        <v xml:space="preserve">Com Tag </v>
      </c>
      <c r="O579" s="7" t="str">
        <f t="shared" ref="O579:O642" si="95">_xlfn.CONCAT(SUBSTITUTE(E579,"."," ")," ")</f>
        <v xml:space="preserve">Tema AnáliseEstrutural </v>
      </c>
      <c r="P579" s="7" t="str">
        <f t="shared" si="92"/>
        <v>Trata-se de: Modelado Em Revit  Com Tag  Tema AnáliseEstrutural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 t="shared" si="93"/>
        <v>key_579</v>
      </c>
    </row>
    <row r="580" spans="1:20" ht="7.8" customHeight="1" x14ac:dyDescent="0.3">
      <c r="A580" s="13">
        <v>580</v>
      </c>
      <c r="B580" s="9" t="s">
        <v>1454</v>
      </c>
      <c r="C580" s="9" t="s">
        <v>1491</v>
      </c>
      <c r="D580" s="9" t="s">
        <v>570</v>
      </c>
      <c r="E580" s="25" t="s">
        <v>1390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 t="shared" si="90"/>
        <v>de.revit only OST_AnalyticalPanel</v>
      </c>
      <c r="L580" s="7" t="str">
        <f t="shared" si="91"/>
        <v>Trata-se de: Modelado</v>
      </c>
      <c r="M580" s="7" t="str">
        <f t="shared" si="89"/>
        <v xml:space="preserve">Em Revit </v>
      </c>
      <c r="N580" s="7" t="str">
        <f t="shared" si="94"/>
        <v xml:space="preserve">Com Tag </v>
      </c>
      <c r="O580" s="7" t="str">
        <f t="shared" si="95"/>
        <v xml:space="preserve">Tema AnáliseEstrutural </v>
      </c>
      <c r="P580" s="7" t="str">
        <f t="shared" si="92"/>
        <v>Trata-se de: Modelado Em Revit  Com Tag  Tema AnáliseEstrutural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 t="shared" si="93"/>
        <v>key_580</v>
      </c>
    </row>
    <row r="581" spans="1:20" ht="7.8" customHeight="1" x14ac:dyDescent="0.3">
      <c r="A581" s="13">
        <v>581</v>
      </c>
      <c r="B581" s="9" t="s">
        <v>1454</v>
      </c>
      <c r="C581" s="9" t="s">
        <v>1491</v>
      </c>
      <c r="D581" s="9" t="s">
        <v>570</v>
      </c>
      <c r="E581" s="25" t="s">
        <v>1390</v>
      </c>
      <c r="F581" s="23" t="s">
        <v>823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 t="shared" si="90"/>
        <v>de.revit only OST_AreaLoads</v>
      </c>
      <c r="L581" s="7" t="str">
        <f t="shared" si="91"/>
        <v>Trata-se de: Modelado</v>
      </c>
      <c r="M581" s="7" t="str">
        <f t="shared" si="89"/>
        <v xml:space="preserve">Em Revit </v>
      </c>
      <c r="N581" s="7" t="str">
        <f t="shared" si="94"/>
        <v xml:space="preserve">Com Tag </v>
      </c>
      <c r="O581" s="7" t="str">
        <f t="shared" si="95"/>
        <v xml:space="preserve">Tema AnáliseEstrutural </v>
      </c>
      <c r="P581" s="7" t="str">
        <f t="shared" si="92"/>
        <v>Trata-se de: Modelado Em Revit  Com Tag  Tema AnáliseEstrutural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 t="shared" si="93"/>
        <v>key_581</v>
      </c>
    </row>
    <row r="582" spans="1:20" ht="7.8" customHeight="1" x14ac:dyDescent="0.3">
      <c r="A582" s="13">
        <v>582</v>
      </c>
      <c r="B582" s="9" t="s">
        <v>1454</v>
      </c>
      <c r="C582" s="9" t="s">
        <v>1491</v>
      </c>
      <c r="D582" s="9" t="s">
        <v>570</v>
      </c>
      <c r="E582" s="25" t="s">
        <v>1390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 t="shared" si="90"/>
        <v>de.revit only OST_BeamAnalytical</v>
      </c>
      <c r="L582" s="7" t="str">
        <f t="shared" si="91"/>
        <v>Trata-se de: Modelado</v>
      </c>
      <c r="M582" s="7" t="str">
        <f t="shared" si="89"/>
        <v xml:space="preserve">Em Revit </v>
      </c>
      <c r="N582" s="7" t="str">
        <f t="shared" si="94"/>
        <v xml:space="preserve">Com Tag </v>
      </c>
      <c r="O582" s="7" t="str">
        <f t="shared" si="95"/>
        <v xml:space="preserve">Tema AnáliseEstrutural </v>
      </c>
      <c r="P582" s="7" t="str">
        <f t="shared" si="92"/>
        <v>Trata-se de: Modelado Em Revit  Com Tag  Tema AnáliseEstrutural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 t="shared" si="93"/>
        <v>key_582</v>
      </c>
    </row>
    <row r="583" spans="1:20" ht="7.8" customHeight="1" x14ac:dyDescent="0.3">
      <c r="A583" s="13">
        <v>583</v>
      </c>
      <c r="B583" s="9" t="s">
        <v>1454</v>
      </c>
      <c r="C583" s="9" t="s">
        <v>1491</v>
      </c>
      <c r="D583" s="9" t="s">
        <v>570</v>
      </c>
      <c r="E583" s="25" t="s">
        <v>1390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 t="shared" si="90"/>
        <v>de.revit only OST_FloorAnalytical</v>
      </c>
      <c r="L583" s="7" t="str">
        <f t="shared" si="91"/>
        <v>Trata-se de: Modelado</v>
      </c>
      <c r="M583" s="7" t="str">
        <f t="shared" si="89"/>
        <v xml:space="preserve">Em Revit </v>
      </c>
      <c r="N583" s="7" t="str">
        <f t="shared" si="94"/>
        <v xml:space="preserve">Com Tag </v>
      </c>
      <c r="O583" s="7" t="str">
        <f t="shared" si="95"/>
        <v xml:space="preserve">Tema AnáliseEstrutural </v>
      </c>
      <c r="P583" s="7" t="str">
        <f t="shared" si="92"/>
        <v>Trata-se de: Modelado Em Revit  Com Tag  Tema AnáliseEstrutural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 t="shared" si="93"/>
        <v>key_583</v>
      </c>
    </row>
    <row r="584" spans="1:20" ht="7.8" customHeight="1" x14ac:dyDescent="0.3">
      <c r="A584" s="13">
        <v>584</v>
      </c>
      <c r="B584" s="9" t="s">
        <v>1454</v>
      </c>
      <c r="C584" s="9" t="s">
        <v>1491</v>
      </c>
      <c r="D584" s="9" t="s">
        <v>570</v>
      </c>
      <c r="E584" s="25" t="s">
        <v>1390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 t="shared" si="90"/>
        <v>de.revit only OST_FoundationSlabAnalytical</v>
      </c>
      <c r="L584" s="7" t="str">
        <f t="shared" si="91"/>
        <v>Trata-se de: Modelado</v>
      </c>
      <c r="M584" s="7" t="str">
        <f t="shared" si="89"/>
        <v xml:space="preserve">Em Revit </v>
      </c>
      <c r="N584" s="7" t="str">
        <f t="shared" si="94"/>
        <v xml:space="preserve">Com Tag </v>
      </c>
      <c r="O584" s="7" t="str">
        <f t="shared" si="95"/>
        <v xml:space="preserve">Tema AnáliseEstrutural </v>
      </c>
      <c r="P584" s="7" t="str">
        <f t="shared" si="92"/>
        <v>Trata-se de: Modelado Em Revit  Com Tag  Tema AnáliseEstrutural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 t="shared" si="93"/>
        <v>key_584</v>
      </c>
    </row>
    <row r="585" spans="1:20" ht="7.8" customHeight="1" x14ac:dyDescent="0.3">
      <c r="A585" s="13">
        <v>585</v>
      </c>
      <c r="B585" s="9" t="s">
        <v>1454</v>
      </c>
      <c r="C585" s="9" t="s">
        <v>1491</v>
      </c>
      <c r="D585" s="9" t="s">
        <v>570</v>
      </c>
      <c r="E585" s="25" t="s">
        <v>1390</v>
      </c>
      <c r="F585" s="23" t="s">
        <v>820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 t="shared" si="90"/>
        <v>de.revit only OST_InternalAreaLoads</v>
      </c>
      <c r="L585" s="7" t="str">
        <f t="shared" si="91"/>
        <v>Trata-se de: Modelado</v>
      </c>
      <c r="M585" s="7" t="str">
        <f t="shared" si="89"/>
        <v xml:space="preserve">Em Revit </v>
      </c>
      <c r="N585" s="7" t="str">
        <f t="shared" si="94"/>
        <v xml:space="preserve">Com Tag </v>
      </c>
      <c r="O585" s="7" t="str">
        <f t="shared" si="95"/>
        <v xml:space="preserve">Tema AnáliseEstrutural </v>
      </c>
      <c r="P585" s="7" t="str">
        <f t="shared" si="92"/>
        <v>Trata-se de: Modelado Em Revit  Com Tag  Tema AnáliseEstrutural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 t="shared" si="93"/>
        <v>key_585</v>
      </c>
    </row>
    <row r="586" spans="1:20" ht="7.8" customHeight="1" x14ac:dyDescent="0.3">
      <c r="A586" s="13">
        <v>586</v>
      </c>
      <c r="B586" s="9" t="s">
        <v>1454</v>
      </c>
      <c r="C586" s="9" t="s">
        <v>1491</v>
      </c>
      <c r="D586" s="9" t="s">
        <v>570</v>
      </c>
      <c r="E586" s="25" t="s">
        <v>1390</v>
      </c>
      <c r="F586" s="23" t="s">
        <v>821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 t="shared" si="90"/>
        <v>de.revit only OST_InternalLineLoads</v>
      </c>
      <c r="L586" s="7" t="str">
        <f t="shared" si="91"/>
        <v>Trata-se de: Modelado</v>
      </c>
      <c r="M586" s="7" t="str">
        <f t="shared" si="89"/>
        <v xml:space="preserve">Em Revit </v>
      </c>
      <c r="N586" s="7" t="str">
        <f t="shared" si="94"/>
        <v xml:space="preserve">Com Tag </v>
      </c>
      <c r="O586" s="7" t="str">
        <f t="shared" si="95"/>
        <v xml:space="preserve">Tema AnáliseEstrutural </v>
      </c>
      <c r="P586" s="7" t="str">
        <f t="shared" si="92"/>
        <v>Trata-se de: Modelado Em Revit  Com Tag  Tema AnáliseEstrutural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 t="shared" si="93"/>
        <v>key_586</v>
      </c>
    </row>
    <row r="587" spans="1:20" ht="7.8" customHeight="1" x14ac:dyDescent="0.3">
      <c r="A587" s="13">
        <v>587</v>
      </c>
      <c r="B587" s="9" t="s">
        <v>1454</v>
      </c>
      <c r="C587" s="9" t="s">
        <v>1491</v>
      </c>
      <c r="D587" s="9" t="s">
        <v>570</v>
      </c>
      <c r="E587" s="25" t="s">
        <v>1390</v>
      </c>
      <c r="F587" s="23" t="s">
        <v>822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 t="shared" si="90"/>
        <v>de.revit only OST_InternalPointLoads</v>
      </c>
      <c r="L587" s="7" t="str">
        <f t="shared" si="91"/>
        <v>Trata-se de: Modelado</v>
      </c>
      <c r="M587" s="7" t="str">
        <f t="shared" si="89"/>
        <v xml:space="preserve">Em Revit </v>
      </c>
      <c r="N587" s="7" t="str">
        <f t="shared" si="94"/>
        <v xml:space="preserve">Com Tag </v>
      </c>
      <c r="O587" s="7" t="str">
        <f t="shared" si="95"/>
        <v xml:space="preserve">Tema AnáliseEstrutural </v>
      </c>
      <c r="P587" s="7" t="str">
        <f t="shared" si="92"/>
        <v>Trata-se de: Modelado Em Revit  Com Tag  Tema AnáliseEstrutural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 t="shared" si="93"/>
        <v>key_587</v>
      </c>
    </row>
    <row r="588" spans="1:20" ht="7.8" customHeight="1" x14ac:dyDescent="0.3">
      <c r="A588" s="13">
        <v>588</v>
      </c>
      <c r="B588" s="9" t="s">
        <v>1454</v>
      </c>
      <c r="C588" s="9" t="s">
        <v>1491</v>
      </c>
      <c r="D588" s="9" t="s">
        <v>570</v>
      </c>
      <c r="E588" s="25" t="s">
        <v>1390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 t="shared" si="90"/>
        <v>de.revit only OST_IsolatedFoundationAnalytical</v>
      </c>
      <c r="L588" s="7" t="str">
        <f t="shared" si="91"/>
        <v>Trata-se de: Modelado</v>
      </c>
      <c r="M588" s="7" t="str">
        <f t="shared" si="89"/>
        <v xml:space="preserve">Em Revit </v>
      </c>
      <c r="N588" s="7" t="str">
        <f t="shared" si="94"/>
        <v xml:space="preserve">Com Tag </v>
      </c>
      <c r="O588" s="7" t="str">
        <f t="shared" si="95"/>
        <v xml:space="preserve">Tema AnáliseEstrutural </v>
      </c>
      <c r="P588" s="7" t="str">
        <f t="shared" si="92"/>
        <v>Trata-se de: Modelado Em Revit  Com Tag  Tema AnáliseEstrutural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 t="shared" si="93"/>
        <v>key_588</v>
      </c>
    </row>
    <row r="589" spans="1:20" ht="7.8" customHeight="1" x14ac:dyDescent="0.3">
      <c r="A589" s="13">
        <v>589</v>
      </c>
      <c r="B589" s="9" t="s">
        <v>1454</v>
      </c>
      <c r="C589" s="9" t="s">
        <v>1491</v>
      </c>
      <c r="D589" s="9" t="s">
        <v>570</v>
      </c>
      <c r="E589" s="25" t="s">
        <v>1390</v>
      </c>
      <c r="F589" s="23" t="s">
        <v>824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 t="shared" si="90"/>
        <v>de.revit only OST_LineLoads</v>
      </c>
      <c r="L589" s="7" t="str">
        <f t="shared" si="91"/>
        <v>Trata-se de: Modelado</v>
      </c>
      <c r="M589" s="7" t="str">
        <f t="shared" si="89"/>
        <v xml:space="preserve">Em Revit </v>
      </c>
      <c r="N589" s="7" t="str">
        <f t="shared" si="94"/>
        <v xml:space="preserve">Com Tag </v>
      </c>
      <c r="O589" s="7" t="str">
        <f t="shared" si="95"/>
        <v xml:space="preserve">Tema AnáliseEstrutural </v>
      </c>
      <c r="P589" s="7" t="str">
        <f t="shared" si="92"/>
        <v>Trata-se de: Modelado Em Revit  Com Tag  Tema AnáliseEstrutural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 t="shared" si="93"/>
        <v>key_589</v>
      </c>
    </row>
    <row r="590" spans="1:20" ht="7.8" customHeight="1" x14ac:dyDescent="0.3">
      <c r="A590" s="13">
        <v>590</v>
      </c>
      <c r="B590" s="9" t="s">
        <v>1454</v>
      </c>
      <c r="C590" s="9" t="s">
        <v>1491</v>
      </c>
      <c r="D590" s="9" t="s">
        <v>570</v>
      </c>
      <c r="E590" s="25" t="s">
        <v>1390</v>
      </c>
      <c r="F590" s="23" t="s">
        <v>686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 t="shared" si="90"/>
        <v>de.revit only OST_LinksAnalytical</v>
      </c>
      <c r="L590" s="7" t="str">
        <f t="shared" si="91"/>
        <v>Trata-se de: Modelado</v>
      </c>
      <c r="M590" s="7" t="str">
        <f t="shared" si="89"/>
        <v xml:space="preserve">Em Revit </v>
      </c>
      <c r="N590" s="7" t="str">
        <f t="shared" si="94"/>
        <v xml:space="preserve">Com Tag </v>
      </c>
      <c r="O590" s="7" t="str">
        <f t="shared" si="95"/>
        <v xml:space="preserve">Tema AnáliseEstrutural </v>
      </c>
      <c r="P590" s="7" t="str">
        <f t="shared" si="92"/>
        <v>Trata-se de: Modelado Em Revit  Com Tag  Tema AnáliseEstrutural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 t="shared" si="93"/>
        <v>key_590</v>
      </c>
    </row>
    <row r="591" spans="1:20" ht="7.8" customHeight="1" x14ac:dyDescent="0.3">
      <c r="A591" s="13">
        <v>591</v>
      </c>
      <c r="B591" s="9" t="s">
        <v>1454</v>
      </c>
      <c r="C591" s="9" t="s">
        <v>1491</v>
      </c>
      <c r="D591" s="9" t="s">
        <v>570</v>
      </c>
      <c r="E591" s="25" t="s">
        <v>1390</v>
      </c>
      <c r="F591" s="23" t="s">
        <v>693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 t="shared" si="90"/>
        <v>de.revit only OST_AnalyticalNodes</v>
      </c>
      <c r="L591" s="7" t="str">
        <f t="shared" si="91"/>
        <v>Trata-se de: Modelado</v>
      </c>
      <c r="M591" s="7" t="str">
        <f t="shared" si="89"/>
        <v xml:space="preserve">Em Revit </v>
      </c>
      <c r="N591" s="7" t="str">
        <f t="shared" si="94"/>
        <v xml:space="preserve">Com Tag </v>
      </c>
      <c r="O591" s="7" t="str">
        <f t="shared" si="95"/>
        <v xml:space="preserve">Tema AnáliseEstrutural </v>
      </c>
      <c r="P591" s="7" t="str">
        <f t="shared" si="92"/>
        <v>Trata-se de: Modelado Em Revit  Com Tag  Tema AnáliseEstrutural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 t="shared" si="93"/>
        <v>key_591</v>
      </c>
    </row>
    <row r="592" spans="1:20" ht="7.8" customHeight="1" x14ac:dyDescent="0.3">
      <c r="A592" s="13">
        <v>592</v>
      </c>
      <c r="B592" s="9" t="s">
        <v>1454</v>
      </c>
      <c r="C592" s="9" t="s">
        <v>1491</v>
      </c>
      <c r="D592" s="9" t="s">
        <v>570</v>
      </c>
      <c r="E592" s="25" t="s">
        <v>1390</v>
      </c>
      <c r="F592" s="23" t="s">
        <v>825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 t="shared" si="90"/>
        <v>de.revit only OST_PointLoads</v>
      </c>
      <c r="L592" s="7" t="str">
        <f t="shared" si="91"/>
        <v>Trata-se de: Modelado</v>
      </c>
      <c r="M592" s="7" t="str">
        <f t="shared" si="89"/>
        <v xml:space="preserve">Em Revit </v>
      </c>
      <c r="N592" s="7" t="str">
        <f t="shared" si="94"/>
        <v xml:space="preserve">Com Tag </v>
      </c>
      <c r="O592" s="7" t="str">
        <f t="shared" si="95"/>
        <v xml:space="preserve">Tema AnáliseEstrutural </v>
      </c>
      <c r="P592" s="7" t="str">
        <f t="shared" si="92"/>
        <v>Trata-se de: Modelado Em Revit  Com Tag  Tema AnáliseEstrutural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 t="shared" si="93"/>
        <v>key_592</v>
      </c>
    </row>
    <row r="593" spans="1:20" ht="7.8" customHeight="1" x14ac:dyDescent="0.3">
      <c r="A593" s="13">
        <v>593</v>
      </c>
      <c r="B593" s="9" t="s">
        <v>1454</v>
      </c>
      <c r="C593" s="9" t="s">
        <v>1491</v>
      </c>
      <c r="D593" s="9" t="s">
        <v>570</v>
      </c>
      <c r="E593" s="25" t="s">
        <v>1390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 t="shared" si="90"/>
        <v>de.revit only OST_WallAnalytical</v>
      </c>
      <c r="L593" s="7" t="str">
        <f t="shared" si="91"/>
        <v>Trata-se de: Modelado</v>
      </c>
      <c r="M593" s="7" t="str">
        <f t="shared" si="89"/>
        <v xml:space="preserve">Em Revit </v>
      </c>
      <c r="N593" s="7" t="str">
        <f t="shared" si="94"/>
        <v xml:space="preserve">Com Tag </v>
      </c>
      <c r="O593" s="7" t="str">
        <f t="shared" si="95"/>
        <v xml:space="preserve">Tema AnáliseEstrutural </v>
      </c>
      <c r="P593" s="7" t="str">
        <f t="shared" si="92"/>
        <v>Trata-se de: Modelado Em Revit  Com Tag  Tema AnáliseEstrutural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 t="shared" si="93"/>
        <v>key_593</v>
      </c>
    </row>
    <row r="594" spans="1:20" ht="7.8" customHeight="1" x14ac:dyDescent="0.3">
      <c r="A594" s="13">
        <v>594</v>
      </c>
      <c r="B594" s="9" t="s">
        <v>1454</v>
      </c>
      <c r="C594" s="9" t="s">
        <v>1491</v>
      </c>
      <c r="D594" s="9" t="s">
        <v>570</v>
      </c>
      <c r="E594" s="25" t="s">
        <v>1390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 t="shared" si="90"/>
        <v>de.revit only OST_WallFoundationAnalytical</v>
      </c>
      <c r="L594" s="7" t="str">
        <f t="shared" si="91"/>
        <v>Trata-se de: Modelado</v>
      </c>
      <c r="M594" s="7" t="str">
        <f t="shared" si="89"/>
        <v xml:space="preserve">Em Revit </v>
      </c>
      <c r="N594" s="7" t="str">
        <f t="shared" si="94"/>
        <v xml:space="preserve">Com Tag </v>
      </c>
      <c r="O594" s="7" t="str">
        <f t="shared" si="95"/>
        <v xml:space="preserve">Tema AnáliseEstrutural </v>
      </c>
      <c r="P594" s="7" t="str">
        <f t="shared" si="92"/>
        <v>Trata-se de: Modelado Em Revit  Com Tag  Tema AnáliseEstrutural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 t="shared" si="93"/>
        <v>key_594</v>
      </c>
    </row>
    <row r="595" spans="1:20" ht="7.8" customHeight="1" x14ac:dyDescent="0.3">
      <c r="A595" s="13">
        <v>595</v>
      </c>
      <c r="B595" s="9" t="s">
        <v>1454</v>
      </c>
      <c r="C595" s="9" t="s">
        <v>1491</v>
      </c>
      <c r="D595" s="9" t="s">
        <v>570</v>
      </c>
      <c r="E595" s="25" t="s">
        <v>1378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 t="shared" si="90"/>
        <v>de.revit only OST_AreaRein</v>
      </c>
      <c r="L595" s="7" t="str">
        <f t="shared" si="91"/>
        <v>Trata-se de: Modelado</v>
      </c>
      <c r="M595" s="7" t="str">
        <f t="shared" si="89"/>
        <v xml:space="preserve">Em Revit </v>
      </c>
      <c r="N595" s="7" t="str">
        <f t="shared" si="94"/>
        <v xml:space="preserve">Com Tag </v>
      </c>
      <c r="O595" s="7" t="str">
        <f t="shared" si="95"/>
        <v xml:space="preserve">Tema Armadura </v>
      </c>
      <c r="P595" s="7" t="str">
        <f t="shared" si="92"/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 t="shared" si="93"/>
        <v>key_595</v>
      </c>
    </row>
    <row r="596" spans="1:20" ht="7.8" customHeight="1" x14ac:dyDescent="0.3">
      <c r="A596" s="13">
        <v>596</v>
      </c>
      <c r="B596" s="9" t="s">
        <v>1454</v>
      </c>
      <c r="C596" s="9" t="s">
        <v>1491</v>
      </c>
      <c r="D596" s="9" t="s">
        <v>570</v>
      </c>
      <c r="E596" s="25" t="s">
        <v>1378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 t="shared" si="90"/>
        <v>de.revit only OST_Coupler</v>
      </c>
      <c r="L596" s="7" t="str">
        <f t="shared" si="91"/>
        <v>Trata-se de: Modelado</v>
      </c>
      <c r="M596" s="7" t="str">
        <f t="shared" si="89"/>
        <v xml:space="preserve">Em Revit </v>
      </c>
      <c r="N596" s="7" t="str">
        <f t="shared" si="94"/>
        <v xml:space="preserve">Com Tag </v>
      </c>
      <c r="O596" s="7" t="str">
        <f t="shared" si="95"/>
        <v xml:space="preserve">Tema Armadura </v>
      </c>
      <c r="P596" s="7" t="str">
        <f t="shared" si="92"/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 t="shared" si="93"/>
        <v>key_596</v>
      </c>
    </row>
    <row r="597" spans="1:20" ht="7.8" customHeight="1" x14ac:dyDescent="0.3">
      <c r="A597" s="13">
        <v>597</v>
      </c>
      <c r="B597" s="9" t="s">
        <v>1454</v>
      </c>
      <c r="C597" s="9" t="s">
        <v>1491</v>
      </c>
      <c r="D597" s="9" t="s">
        <v>570</v>
      </c>
      <c r="E597" s="25" t="s">
        <v>1378</v>
      </c>
      <c r="F597" s="23" t="s">
        <v>715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 t="shared" si="90"/>
        <v>de.revit only OST_FabricAreas</v>
      </c>
      <c r="L597" s="7" t="str">
        <f t="shared" si="91"/>
        <v>Trata-se de: Modelado</v>
      </c>
      <c r="M597" s="7" t="str">
        <f t="shared" si="89"/>
        <v xml:space="preserve">Em Revit </v>
      </c>
      <c r="N597" s="7" t="str">
        <f t="shared" si="94"/>
        <v xml:space="preserve">Com Tag </v>
      </c>
      <c r="O597" s="7" t="str">
        <f t="shared" si="95"/>
        <v xml:space="preserve">Tema Armadura </v>
      </c>
      <c r="P597" s="7" t="str">
        <f t="shared" si="92"/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 t="shared" si="93"/>
        <v>key_597</v>
      </c>
    </row>
    <row r="598" spans="1:20" ht="7.8" customHeight="1" x14ac:dyDescent="0.3">
      <c r="A598" s="13">
        <v>598</v>
      </c>
      <c r="B598" s="9" t="s">
        <v>1454</v>
      </c>
      <c r="C598" s="9" t="s">
        <v>1491</v>
      </c>
      <c r="D598" s="9" t="s">
        <v>570</v>
      </c>
      <c r="E598" s="25" t="s">
        <v>1378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 t="shared" si="90"/>
        <v>de.revit only OST_FabricReinforcement</v>
      </c>
      <c r="L598" s="7" t="str">
        <f t="shared" si="91"/>
        <v>Trata-se de: Modelado</v>
      </c>
      <c r="M598" s="7" t="str">
        <f t="shared" ref="M598:M629" si="96">_xlfn.CONCAT("", SUBSTITUTE(C598,"."," ")," ")</f>
        <v xml:space="preserve">Em Revit </v>
      </c>
      <c r="N598" s="7" t="str">
        <f t="shared" si="94"/>
        <v xml:space="preserve">Com Tag </v>
      </c>
      <c r="O598" s="7" t="str">
        <f t="shared" si="95"/>
        <v xml:space="preserve">Tema Armadura </v>
      </c>
      <c r="P598" s="7" t="str">
        <f t="shared" si="92"/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 t="shared" si="93"/>
        <v>key_598</v>
      </c>
    </row>
    <row r="599" spans="1:20" ht="7.8" customHeight="1" x14ac:dyDescent="0.3">
      <c r="A599" s="13">
        <v>599</v>
      </c>
      <c r="B599" s="9" t="s">
        <v>1454</v>
      </c>
      <c r="C599" s="9" t="s">
        <v>1491</v>
      </c>
      <c r="D599" s="9" t="s">
        <v>570</v>
      </c>
      <c r="E599" s="25" t="s">
        <v>1378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 t="shared" si="90"/>
        <v>de.revit only OST_PathRein</v>
      </c>
      <c r="L599" s="7" t="str">
        <f t="shared" si="91"/>
        <v>Trata-se de: Modelado</v>
      </c>
      <c r="M599" s="7" t="str">
        <f t="shared" si="96"/>
        <v xml:space="preserve">Em Revit </v>
      </c>
      <c r="N599" s="7" t="str">
        <f t="shared" si="94"/>
        <v xml:space="preserve">Com Tag </v>
      </c>
      <c r="O599" s="7" t="str">
        <f t="shared" si="95"/>
        <v xml:space="preserve">Tema Armadura </v>
      </c>
      <c r="P599" s="7" t="str">
        <f t="shared" si="92"/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 t="shared" si="93"/>
        <v>key_599</v>
      </c>
    </row>
    <row r="600" spans="1:20" ht="7.8" customHeight="1" x14ac:dyDescent="0.3">
      <c r="A600" s="13">
        <v>600</v>
      </c>
      <c r="B600" s="9" t="s">
        <v>1454</v>
      </c>
      <c r="C600" s="9" t="s">
        <v>1491</v>
      </c>
      <c r="D600" s="9" t="s">
        <v>570</v>
      </c>
      <c r="E600" s="25" t="s">
        <v>1378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 t="shared" si="90"/>
        <v>de.revit only OST_Rebar</v>
      </c>
      <c r="L600" s="7" t="str">
        <f t="shared" si="91"/>
        <v>Trata-se de: Modelado</v>
      </c>
      <c r="M600" s="7" t="str">
        <f t="shared" si="96"/>
        <v xml:space="preserve">Em Revit </v>
      </c>
      <c r="N600" s="7" t="str">
        <f t="shared" si="94"/>
        <v xml:space="preserve">Com Tag </v>
      </c>
      <c r="O600" s="7" t="str">
        <f t="shared" si="95"/>
        <v xml:space="preserve">Tema Armadura </v>
      </c>
      <c r="P600" s="7" t="str">
        <f t="shared" si="92"/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 t="shared" si="93"/>
        <v>key_600</v>
      </c>
    </row>
    <row r="601" spans="1:20" ht="7.8" customHeight="1" x14ac:dyDescent="0.3">
      <c r="A601" s="13">
        <v>601</v>
      </c>
      <c r="B601" s="9" t="s">
        <v>1454</v>
      </c>
      <c r="C601" s="9" t="s">
        <v>1491</v>
      </c>
      <c r="D601" s="9" t="s">
        <v>570</v>
      </c>
      <c r="E601" s="25" t="s">
        <v>1385</v>
      </c>
      <c r="F601" s="23" t="s">
        <v>893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 t="shared" si="90"/>
        <v>de.revit only OST_AudioVisualDevices</v>
      </c>
      <c r="L601" s="7" t="str">
        <f t="shared" si="91"/>
        <v>Trata-se de: Modelado</v>
      </c>
      <c r="M601" s="7" t="str">
        <f t="shared" si="96"/>
        <v xml:space="preserve">Em Revit </v>
      </c>
      <c r="N601" s="7" t="str">
        <f t="shared" si="94"/>
        <v xml:space="preserve">Com Tag </v>
      </c>
      <c r="O601" s="7" t="str">
        <f t="shared" si="95"/>
        <v xml:space="preserve">Tema Audiovisual </v>
      </c>
      <c r="P601" s="7" t="str">
        <f t="shared" si="92"/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 t="shared" si="93"/>
        <v>key_601</v>
      </c>
    </row>
    <row r="602" spans="1:20" ht="7.8" customHeight="1" x14ac:dyDescent="0.3">
      <c r="A602" s="13">
        <v>602</v>
      </c>
      <c r="B602" s="9" t="s">
        <v>1454</v>
      </c>
      <c r="C602" s="9" t="s">
        <v>1491</v>
      </c>
      <c r="D602" s="9" t="s">
        <v>570</v>
      </c>
      <c r="E602" s="25" t="s">
        <v>1384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 t="shared" si="90"/>
        <v>de.revit only OST_CableTrayFitting</v>
      </c>
      <c r="L602" s="7" t="str">
        <f t="shared" si="91"/>
        <v>Trata-se de: Modelado</v>
      </c>
      <c r="M602" s="7" t="str">
        <f t="shared" si="96"/>
        <v xml:space="preserve">Em Revit </v>
      </c>
      <c r="N602" s="7" t="str">
        <f t="shared" si="94"/>
        <v xml:space="preserve">Com Tag </v>
      </c>
      <c r="O602" s="7" t="str">
        <f t="shared" si="95"/>
        <v xml:space="preserve">Tema Cabeamento </v>
      </c>
      <c r="P602" s="7" t="str">
        <f t="shared" si="92"/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 t="shared" si="93"/>
        <v>key_602</v>
      </c>
    </row>
    <row r="603" spans="1:20" ht="7.8" customHeight="1" x14ac:dyDescent="0.3">
      <c r="A603" s="13">
        <v>603</v>
      </c>
      <c r="B603" s="9" t="s">
        <v>1454</v>
      </c>
      <c r="C603" s="9" t="s">
        <v>1491</v>
      </c>
      <c r="D603" s="9" t="s">
        <v>570</v>
      </c>
      <c r="E603" s="25" t="s">
        <v>1384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 t="shared" si="90"/>
        <v>de.revit only OST_CableTray</v>
      </c>
      <c r="L603" s="7" t="str">
        <f t="shared" si="91"/>
        <v>Trata-se de: Modelado</v>
      </c>
      <c r="M603" s="7" t="str">
        <f t="shared" si="96"/>
        <v xml:space="preserve">Em Revit </v>
      </c>
      <c r="N603" s="7" t="str">
        <f t="shared" si="94"/>
        <v xml:space="preserve">Com Tag </v>
      </c>
      <c r="O603" s="7" t="str">
        <f t="shared" si="95"/>
        <v xml:space="preserve">Tema Cabeamento </v>
      </c>
      <c r="P603" s="7" t="str">
        <f t="shared" si="92"/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 t="shared" si="93"/>
        <v>key_603</v>
      </c>
    </row>
    <row r="604" spans="1:20" ht="7.8" customHeight="1" x14ac:dyDescent="0.3">
      <c r="A604" s="13">
        <v>604</v>
      </c>
      <c r="B604" s="9" t="s">
        <v>1454</v>
      </c>
      <c r="C604" s="9" t="s">
        <v>1491</v>
      </c>
      <c r="D604" s="9" t="s">
        <v>570</v>
      </c>
      <c r="E604" s="25" t="s">
        <v>1384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 t="shared" si="90"/>
        <v>de.revit only OST_ConduitFitting</v>
      </c>
      <c r="L604" s="7" t="str">
        <f t="shared" si="91"/>
        <v>Trata-se de: Modelado</v>
      </c>
      <c r="M604" s="7" t="str">
        <f t="shared" si="96"/>
        <v xml:space="preserve">Em Revit </v>
      </c>
      <c r="N604" s="7" t="str">
        <f t="shared" si="94"/>
        <v xml:space="preserve">Com Tag </v>
      </c>
      <c r="O604" s="7" t="str">
        <f t="shared" si="95"/>
        <v xml:space="preserve">Tema Cabeamento </v>
      </c>
      <c r="P604" s="7" t="str">
        <f t="shared" si="92"/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 t="shared" si="93"/>
        <v>key_604</v>
      </c>
    </row>
    <row r="605" spans="1:20" ht="7.8" customHeight="1" x14ac:dyDescent="0.3">
      <c r="A605" s="13">
        <v>605</v>
      </c>
      <c r="B605" s="9" t="s">
        <v>1454</v>
      </c>
      <c r="C605" s="9" t="s">
        <v>1491</v>
      </c>
      <c r="D605" s="9" t="s">
        <v>570</v>
      </c>
      <c r="E605" s="25" t="s">
        <v>1384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 t="shared" si="90"/>
        <v>de.revit only OST_Conduit</v>
      </c>
      <c r="L605" s="7" t="str">
        <f t="shared" si="91"/>
        <v>Trata-se de: Modelado</v>
      </c>
      <c r="M605" s="7" t="str">
        <f t="shared" si="96"/>
        <v xml:space="preserve">Em Revit </v>
      </c>
      <c r="N605" s="7" t="str">
        <f t="shared" si="94"/>
        <v xml:space="preserve">Com Tag </v>
      </c>
      <c r="O605" s="7" t="str">
        <f t="shared" si="95"/>
        <v xml:space="preserve">Tema Cabeamento </v>
      </c>
      <c r="P605" s="7" t="str">
        <f t="shared" si="92"/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 t="shared" si="93"/>
        <v>key_605</v>
      </c>
    </row>
    <row r="606" spans="1:20" ht="7.8" customHeight="1" x14ac:dyDescent="0.3">
      <c r="A606" s="13">
        <v>606</v>
      </c>
      <c r="B606" s="9" t="s">
        <v>1454</v>
      </c>
      <c r="C606" s="9" t="s">
        <v>1491</v>
      </c>
      <c r="D606" s="9" t="s">
        <v>570</v>
      </c>
      <c r="E606" s="25" t="s">
        <v>1357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 t="shared" si="90"/>
        <v>de.revit only OST_Fascia</v>
      </c>
      <c r="L606" s="7" t="str">
        <f t="shared" si="91"/>
        <v>Trata-se de: Modelado</v>
      </c>
      <c r="M606" s="7" t="str">
        <f t="shared" si="96"/>
        <v xml:space="preserve">Em Revit </v>
      </c>
      <c r="N606" s="7" t="str">
        <f t="shared" si="94"/>
        <v xml:space="preserve">Com Tag </v>
      </c>
      <c r="O606" s="7" t="str">
        <f t="shared" si="95"/>
        <v xml:space="preserve">Tema Cobertura </v>
      </c>
      <c r="P606" s="7" t="str">
        <f t="shared" si="92"/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 t="shared" si="93"/>
        <v>key_606</v>
      </c>
    </row>
    <row r="607" spans="1:20" ht="7.8" customHeight="1" x14ac:dyDescent="0.3">
      <c r="A607" s="13">
        <v>607</v>
      </c>
      <c r="B607" s="9" t="s">
        <v>1454</v>
      </c>
      <c r="C607" s="9" t="s">
        <v>1491</v>
      </c>
      <c r="D607" s="9" t="s">
        <v>570</v>
      </c>
      <c r="E607" s="25" t="s">
        <v>1357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 t="shared" si="90"/>
        <v>de.revit only OST_Gutter</v>
      </c>
      <c r="L607" s="7" t="str">
        <f t="shared" si="91"/>
        <v>Trata-se de: Modelado</v>
      </c>
      <c r="M607" s="7" t="str">
        <f t="shared" si="96"/>
        <v xml:space="preserve">Em Revit </v>
      </c>
      <c r="N607" s="7" t="str">
        <f t="shared" si="94"/>
        <v xml:space="preserve">Com Tag </v>
      </c>
      <c r="O607" s="7" t="str">
        <f t="shared" si="95"/>
        <v xml:space="preserve">Tema Cobertura </v>
      </c>
      <c r="P607" s="7" t="str">
        <f t="shared" si="92"/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 t="shared" si="93"/>
        <v>key_607</v>
      </c>
    </row>
    <row r="608" spans="1:20" ht="7.8" customHeight="1" x14ac:dyDescent="0.3">
      <c r="A608" s="13">
        <v>608</v>
      </c>
      <c r="B608" s="9" t="s">
        <v>1454</v>
      </c>
      <c r="C608" s="9" t="s">
        <v>1491</v>
      </c>
      <c r="D608" s="9" t="s">
        <v>570</v>
      </c>
      <c r="E608" s="9" t="s">
        <v>1357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 t="shared" si="90"/>
        <v>de.revit only OST_RoofSoffit</v>
      </c>
      <c r="L608" s="7" t="str">
        <f t="shared" si="91"/>
        <v>Trata-se de: Modelado</v>
      </c>
      <c r="M608" s="7" t="str">
        <f t="shared" si="96"/>
        <v xml:space="preserve">Em Revit </v>
      </c>
      <c r="N608" s="7" t="str">
        <f t="shared" si="94"/>
        <v xml:space="preserve">Com Tag </v>
      </c>
      <c r="O608" s="7" t="str">
        <f t="shared" si="95"/>
        <v xml:space="preserve">Tema Cobertura </v>
      </c>
      <c r="P608" s="7" t="str">
        <f t="shared" si="92"/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 t="shared" si="93"/>
        <v>key_608</v>
      </c>
    </row>
    <row r="609" spans="1:20" ht="7.8" customHeight="1" x14ac:dyDescent="0.3">
      <c r="A609" s="13">
        <v>609</v>
      </c>
      <c r="B609" s="9" t="s">
        <v>1454</v>
      </c>
      <c r="C609" s="9" t="s">
        <v>1491</v>
      </c>
      <c r="D609" s="9" t="s">
        <v>570</v>
      </c>
      <c r="E609" s="9" t="s">
        <v>1357</v>
      </c>
      <c r="F609" s="23" t="s">
        <v>939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 t="shared" si="90"/>
        <v>de.revit only OST_Roofs</v>
      </c>
      <c r="L609" s="7" t="str">
        <f t="shared" si="91"/>
        <v>Trata-se de: Modelado</v>
      </c>
      <c r="M609" s="7" t="str">
        <f t="shared" si="96"/>
        <v xml:space="preserve">Em Revit </v>
      </c>
      <c r="N609" s="7" t="str">
        <f t="shared" si="94"/>
        <v xml:space="preserve">Com Tag </v>
      </c>
      <c r="O609" s="7" t="str">
        <f t="shared" si="95"/>
        <v xml:space="preserve">Tema Cobertura </v>
      </c>
      <c r="P609" s="7" t="str">
        <f t="shared" si="92"/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 t="shared" si="93"/>
        <v>key_609</v>
      </c>
    </row>
    <row r="610" spans="1:20" ht="7.8" customHeight="1" x14ac:dyDescent="0.3">
      <c r="A610" s="13">
        <v>610</v>
      </c>
      <c r="B610" s="9" t="s">
        <v>1454</v>
      </c>
      <c r="C610" s="9" t="s">
        <v>1491</v>
      </c>
      <c r="D610" s="9" t="s">
        <v>570</v>
      </c>
      <c r="E610" s="25" t="s">
        <v>1377</v>
      </c>
      <c r="F610" s="23" t="s">
        <v>929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</v>
      </c>
      <c r="K610" s="29" t="str">
        <f t="shared" ref="K610:K641" si="97">_xlfn.CONCAT("de.revit only ",F610)</f>
        <v>de.revit only OST_Assemblies</v>
      </c>
      <c r="L610" s="7" t="str">
        <f t="shared" si="91"/>
        <v>Trata-se de: Modelado</v>
      </c>
      <c r="M610" s="7" t="str">
        <f t="shared" si="96"/>
        <v xml:space="preserve">Em Revit </v>
      </c>
      <c r="N610" s="7" t="str">
        <f t="shared" si="94"/>
        <v xml:space="preserve">Com Tag </v>
      </c>
      <c r="O610" s="7" t="str">
        <f t="shared" si="95"/>
        <v xml:space="preserve">Tema Conjunto </v>
      </c>
      <c r="P610" s="7" t="str">
        <f t="shared" si="92"/>
        <v>Trata-se de: Modelado Em Revit  Com Tag  Tema Conjunto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 t="shared" si="93"/>
        <v>key_610</v>
      </c>
    </row>
    <row r="611" spans="1:20" ht="7.8" customHeight="1" x14ac:dyDescent="0.3">
      <c r="A611" s="13">
        <v>611</v>
      </c>
      <c r="B611" s="9" t="s">
        <v>1454</v>
      </c>
      <c r="C611" s="9" t="s">
        <v>1491</v>
      </c>
      <c r="D611" s="9" t="s">
        <v>570</v>
      </c>
      <c r="E611" s="25" t="s">
        <v>1369</v>
      </c>
      <c r="F611" s="23" t="s">
        <v>720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 t="shared" si="97"/>
        <v>de.revit only OST_MechanicalControlDevices</v>
      </c>
      <c r="L611" s="7" t="str">
        <f t="shared" si="91"/>
        <v>Trata-se de: Modelado</v>
      </c>
      <c r="M611" s="7" t="str">
        <f t="shared" si="96"/>
        <v xml:space="preserve">Em Revit </v>
      </c>
      <c r="N611" s="7" t="str">
        <f t="shared" si="94"/>
        <v xml:space="preserve">Com Tag </v>
      </c>
      <c r="O611" s="7" t="str">
        <f t="shared" si="95"/>
        <v xml:space="preserve">Tema Controle </v>
      </c>
      <c r="P611" s="7" t="str">
        <f t="shared" si="92"/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 t="shared" si="93"/>
        <v>key_611</v>
      </c>
    </row>
    <row r="612" spans="1:20" ht="7.8" customHeight="1" x14ac:dyDescent="0.3">
      <c r="A612" s="13">
        <v>612</v>
      </c>
      <c r="B612" s="9" t="s">
        <v>1454</v>
      </c>
      <c r="C612" s="9" t="s">
        <v>1491</v>
      </c>
      <c r="D612" s="9" t="s">
        <v>570</v>
      </c>
      <c r="E612" s="25" t="s">
        <v>1373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Tema.Dutos</v>
      </c>
      <c r="K612" s="29" t="str">
        <f t="shared" si="97"/>
        <v>de.revit only OST_DuctAccessory</v>
      </c>
      <c r="L612" s="7" t="str">
        <f t="shared" si="91"/>
        <v>Trata-se de: Modelado</v>
      </c>
      <c r="M612" s="7" t="str">
        <f t="shared" si="96"/>
        <v xml:space="preserve">Em Revit </v>
      </c>
      <c r="N612" s="7" t="str">
        <f t="shared" si="94"/>
        <v xml:space="preserve">Com Tag </v>
      </c>
      <c r="O612" s="7" t="str">
        <f t="shared" si="95"/>
        <v xml:space="preserve">Tema Dutos </v>
      </c>
      <c r="P612" s="7" t="str">
        <f t="shared" si="92"/>
        <v>Trata-se de: Modelado Em Revit  Com Tag  Tema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 t="shared" si="93"/>
        <v>key_612</v>
      </c>
    </row>
    <row r="613" spans="1:20" ht="7.8" customHeight="1" x14ac:dyDescent="0.3">
      <c r="A613" s="13">
        <v>613</v>
      </c>
      <c r="B613" s="9" t="s">
        <v>1454</v>
      </c>
      <c r="C613" s="9" t="s">
        <v>1491</v>
      </c>
      <c r="D613" s="9" t="s">
        <v>570</v>
      </c>
      <c r="E613" s="25" t="s">
        <v>1373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 t="shared" si="97"/>
        <v>de.revit only OST_DuctFitting</v>
      </c>
      <c r="L613" s="7" t="str">
        <f t="shared" si="91"/>
        <v>Trata-se de: Modelado</v>
      </c>
      <c r="M613" s="7" t="str">
        <f t="shared" si="96"/>
        <v xml:space="preserve">Em Revit </v>
      </c>
      <c r="N613" s="7" t="str">
        <f t="shared" si="94"/>
        <v xml:space="preserve">Com Tag </v>
      </c>
      <c r="O613" s="7" t="str">
        <f t="shared" si="95"/>
        <v xml:space="preserve">Tema Dutos </v>
      </c>
      <c r="P613" s="7" t="str">
        <f t="shared" si="92"/>
        <v>Trata-se de: Modelado Em Revit  Com Tag  Tema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 t="shared" si="93"/>
        <v>key_613</v>
      </c>
    </row>
    <row r="614" spans="1:20" ht="7.8" customHeight="1" x14ac:dyDescent="0.3">
      <c r="A614" s="13">
        <v>614</v>
      </c>
      <c r="B614" s="9" t="s">
        <v>1454</v>
      </c>
      <c r="C614" s="9" t="s">
        <v>1491</v>
      </c>
      <c r="D614" s="9" t="s">
        <v>570</v>
      </c>
      <c r="E614" s="25" t="s">
        <v>1373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 t="shared" si="97"/>
        <v>de.revit only OST_DuctInsulations</v>
      </c>
      <c r="L614" s="7" t="str">
        <f t="shared" si="91"/>
        <v>Trata-se de: Modelado</v>
      </c>
      <c r="M614" s="7" t="str">
        <f t="shared" si="96"/>
        <v xml:space="preserve">Em Revit </v>
      </c>
      <c r="N614" s="7" t="str">
        <f t="shared" si="94"/>
        <v xml:space="preserve">Com Tag </v>
      </c>
      <c r="O614" s="7" t="str">
        <f t="shared" si="95"/>
        <v xml:space="preserve">Tema Dutos </v>
      </c>
      <c r="P614" s="7" t="str">
        <f t="shared" si="92"/>
        <v>Trata-se de: Modelado Em Revit  Com Tag  Tema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 t="shared" si="93"/>
        <v>key_614</v>
      </c>
    </row>
    <row r="615" spans="1:20" ht="7.8" customHeight="1" x14ac:dyDescent="0.3">
      <c r="A615" s="13">
        <v>615</v>
      </c>
      <c r="B615" s="9" t="s">
        <v>1454</v>
      </c>
      <c r="C615" s="9" t="s">
        <v>1491</v>
      </c>
      <c r="D615" s="9" t="s">
        <v>570</v>
      </c>
      <c r="E615" s="25" t="s">
        <v>1373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 t="shared" si="97"/>
        <v>de.revit only OST_DuctLinings</v>
      </c>
      <c r="L615" s="7" t="str">
        <f t="shared" si="91"/>
        <v>Trata-se de: Modelado</v>
      </c>
      <c r="M615" s="7" t="str">
        <f t="shared" si="96"/>
        <v xml:space="preserve">Em Revit </v>
      </c>
      <c r="N615" s="7" t="str">
        <f t="shared" si="94"/>
        <v xml:space="preserve">Com Tag </v>
      </c>
      <c r="O615" s="7" t="str">
        <f t="shared" si="95"/>
        <v xml:space="preserve">Tema Dutos </v>
      </c>
      <c r="P615" s="7" t="str">
        <f t="shared" si="92"/>
        <v>Trata-se de: Modelado Em Revit  Com Tag  Tema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 t="shared" si="93"/>
        <v>key_615</v>
      </c>
    </row>
    <row r="616" spans="1:20" ht="7.8" customHeight="1" x14ac:dyDescent="0.3">
      <c r="A616" s="13">
        <v>616</v>
      </c>
      <c r="B616" s="9" t="s">
        <v>1454</v>
      </c>
      <c r="C616" s="9" t="s">
        <v>1491</v>
      </c>
      <c r="D616" s="9" t="s">
        <v>570</v>
      </c>
      <c r="E616" s="25" t="s">
        <v>1373</v>
      </c>
      <c r="F616" s="23" t="s">
        <v>766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 t="shared" si="97"/>
        <v>de.revit only OST_DuctCurves</v>
      </c>
      <c r="L616" s="7" t="str">
        <f t="shared" si="91"/>
        <v>Trata-se de: Modelado</v>
      </c>
      <c r="M616" s="7" t="str">
        <f t="shared" si="96"/>
        <v xml:space="preserve">Em Revit </v>
      </c>
      <c r="N616" s="7" t="str">
        <f t="shared" si="94"/>
        <v xml:space="preserve">Com Tag </v>
      </c>
      <c r="O616" s="7" t="str">
        <f t="shared" si="95"/>
        <v xml:space="preserve">Tema Dutos </v>
      </c>
      <c r="P616" s="7" t="str">
        <f t="shared" si="92"/>
        <v>Trata-se de: Modelado Em Revit  Com Tag  Tema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 t="shared" si="93"/>
        <v>key_616</v>
      </c>
    </row>
    <row r="617" spans="1:20" ht="7.8" customHeight="1" x14ac:dyDescent="0.3">
      <c r="A617" s="13">
        <v>617</v>
      </c>
      <c r="B617" s="9" t="s">
        <v>1454</v>
      </c>
      <c r="C617" s="9" t="s">
        <v>1491</v>
      </c>
      <c r="D617" s="9" t="s">
        <v>570</v>
      </c>
      <c r="E617" s="25" t="s">
        <v>1373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 t="shared" si="97"/>
        <v>de.revit only OST_DuctTerminal</v>
      </c>
      <c r="L617" s="7" t="str">
        <f t="shared" si="91"/>
        <v>Trata-se de: Modelado</v>
      </c>
      <c r="M617" s="7" t="str">
        <f t="shared" si="96"/>
        <v xml:space="preserve">Em Revit </v>
      </c>
      <c r="N617" s="7" t="str">
        <f t="shared" si="94"/>
        <v xml:space="preserve">Com Tag </v>
      </c>
      <c r="O617" s="7" t="str">
        <f t="shared" si="95"/>
        <v xml:space="preserve">Tema Dutos </v>
      </c>
      <c r="P617" s="7" t="str">
        <f t="shared" si="92"/>
        <v>Trata-se de: Modelado Em Revit  Com Tag  Tema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 t="shared" si="93"/>
        <v>key_617</v>
      </c>
    </row>
    <row r="618" spans="1:20" ht="7.8" customHeight="1" x14ac:dyDescent="0.3">
      <c r="A618" s="13">
        <v>618</v>
      </c>
      <c r="B618" s="9" t="s">
        <v>1454</v>
      </c>
      <c r="C618" s="9" t="s">
        <v>1491</v>
      </c>
      <c r="D618" s="9" t="s">
        <v>570</v>
      </c>
      <c r="E618" s="25" t="s">
        <v>1373</v>
      </c>
      <c r="F618" s="23" t="s">
        <v>761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 t="shared" si="97"/>
        <v>de.revit only OST_FlexDuctCurves</v>
      </c>
      <c r="L618" s="7" t="str">
        <f t="shared" si="91"/>
        <v>Trata-se de: Modelado</v>
      </c>
      <c r="M618" s="7" t="str">
        <f t="shared" si="96"/>
        <v xml:space="preserve">Em Revit </v>
      </c>
      <c r="N618" s="7" t="str">
        <f t="shared" si="94"/>
        <v xml:space="preserve">Com Tag </v>
      </c>
      <c r="O618" s="7" t="str">
        <f t="shared" si="95"/>
        <v xml:space="preserve">Tema Dutos </v>
      </c>
      <c r="P618" s="7" t="str">
        <f t="shared" si="92"/>
        <v>Trata-se de: Modelado Em Revit  Com Tag  Tema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 t="shared" si="93"/>
        <v>key_618</v>
      </c>
    </row>
    <row r="619" spans="1:20" ht="7.8" customHeight="1" x14ac:dyDescent="0.3">
      <c r="A619" s="13">
        <v>619</v>
      </c>
      <c r="B619" s="9" t="s">
        <v>1454</v>
      </c>
      <c r="C619" s="9" t="s">
        <v>1491</v>
      </c>
      <c r="D619" s="9" t="s">
        <v>570</v>
      </c>
      <c r="E619" s="25" t="s">
        <v>1374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 t="shared" si="97"/>
        <v>de.revit only OST_ElectricalCircuit</v>
      </c>
      <c r="L619" s="7" t="str">
        <f t="shared" si="91"/>
        <v>Trata-se de: Modelado</v>
      </c>
      <c r="M619" s="7" t="str">
        <f t="shared" si="96"/>
        <v xml:space="preserve">Em Revit </v>
      </c>
      <c r="N619" s="7" t="str">
        <f t="shared" si="94"/>
        <v xml:space="preserve">Com Tag </v>
      </c>
      <c r="O619" s="7" t="str">
        <f t="shared" si="95"/>
        <v xml:space="preserve">Tema Elétrica </v>
      </c>
      <c r="P619" s="7" t="str">
        <f t="shared" si="92"/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 t="shared" si="93"/>
        <v>key_619</v>
      </c>
    </row>
    <row r="620" spans="1:20" ht="7.8" customHeight="1" x14ac:dyDescent="0.3">
      <c r="A620" s="13">
        <v>620</v>
      </c>
      <c r="B620" s="9" t="s">
        <v>1454</v>
      </c>
      <c r="C620" s="9" t="s">
        <v>1491</v>
      </c>
      <c r="D620" s="9" t="s">
        <v>570</v>
      </c>
      <c r="E620" s="25" t="s">
        <v>1374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 t="shared" si="97"/>
        <v>de.revit only OST_ElectricalConnector</v>
      </c>
      <c r="L620" s="7" t="str">
        <f t="shared" si="91"/>
        <v>Trata-se de: Modelado</v>
      </c>
      <c r="M620" s="7" t="str">
        <f t="shared" si="96"/>
        <v xml:space="preserve">Em Revit </v>
      </c>
      <c r="N620" s="7" t="str">
        <f t="shared" si="94"/>
        <v xml:space="preserve">Com Tag </v>
      </c>
      <c r="O620" s="7" t="str">
        <f t="shared" si="95"/>
        <v xml:space="preserve">Tema Elétrica </v>
      </c>
      <c r="P620" s="7" t="str">
        <f t="shared" si="92"/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 t="shared" si="93"/>
        <v>key_620</v>
      </c>
    </row>
    <row r="621" spans="1:20" ht="7.8" customHeight="1" x14ac:dyDescent="0.3">
      <c r="A621" s="13">
        <v>621</v>
      </c>
      <c r="B621" s="9" t="s">
        <v>1454</v>
      </c>
      <c r="C621" s="9" t="s">
        <v>1491</v>
      </c>
      <c r="D621" s="9" t="s">
        <v>570</v>
      </c>
      <c r="E621" s="25" t="s">
        <v>1374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 t="shared" si="97"/>
        <v>de.revit only OST_ElectricalEquipment</v>
      </c>
      <c r="L621" s="7" t="str">
        <f t="shared" si="91"/>
        <v>Trata-se de: Modelado</v>
      </c>
      <c r="M621" s="7" t="str">
        <f t="shared" si="96"/>
        <v xml:space="preserve">Em Revit </v>
      </c>
      <c r="N621" s="7" t="str">
        <f t="shared" si="94"/>
        <v xml:space="preserve">Com Tag </v>
      </c>
      <c r="O621" s="7" t="str">
        <f t="shared" si="95"/>
        <v xml:space="preserve">Tema Elétrica </v>
      </c>
      <c r="P621" s="7" t="str">
        <f t="shared" si="92"/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 t="shared" si="93"/>
        <v>key_621</v>
      </c>
    </row>
    <row r="622" spans="1:20" ht="7.8" customHeight="1" x14ac:dyDescent="0.3">
      <c r="A622" s="13">
        <v>622</v>
      </c>
      <c r="B622" s="9" t="s">
        <v>1454</v>
      </c>
      <c r="C622" s="9" t="s">
        <v>1491</v>
      </c>
      <c r="D622" s="9" t="s">
        <v>570</v>
      </c>
      <c r="E622" s="25" t="s">
        <v>1374</v>
      </c>
      <c r="F622" s="23" t="s">
        <v>891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 t="shared" si="97"/>
        <v>de.revit only OST_ElectricalFixtures</v>
      </c>
      <c r="L622" s="7" t="str">
        <f t="shared" si="91"/>
        <v>Trata-se de: Modelado</v>
      </c>
      <c r="M622" s="7" t="str">
        <f t="shared" si="96"/>
        <v xml:space="preserve">Em Revit </v>
      </c>
      <c r="N622" s="7" t="str">
        <f t="shared" si="94"/>
        <v xml:space="preserve">Com Tag </v>
      </c>
      <c r="O622" s="7" t="str">
        <f t="shared" si="95"/>
        <v xml:space="preserve">Tema Elétrica </v>
      </c>
      <c r="P622" s="7" t="str">
        <f t="shared" si="92"/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 t="shared" si="93"/>
        <v>key_622</v>
      </c>
    </row>
    <row r="623" spans="1:20" ht="7.8" customHeight="1" x14ac:dyDescent="0.3">
      <c r="A623" s="13">
        <v>623</v>
      </c>
      <c r="B623" s="9" t="s">
        <v>1454</v>
      </c>
      <c r="C623" s="9" t="s">
        <v>1491</v>
      </c>
      <c r="D623" s="9" t="s">
        <v>570</v>
      </c>
      <c r="E623" s="25" t="s">
        <v>1358</v>
      </c>
      <c r="F623" s="23" t="s">
        <v>933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Tema.Envelope</v>
      </c>
      <c r="K623" s="29" t="str">
        <f t="shared" si="97"/>
        <v>de.revit only OST_CurtainWallMullions</v>
      </c>
      <c r="L623" s="7" t="str">
        <f t="shared" si="91"/>
        <v>Trata-se de: Modelado</v>
      </c>
      <c r="M623" s="7" t="str">
        <f t="shared" si="96"/>
        <v xml:space="preserve">Em Revit </v>
      </c>
      <c r="N623" s="7" t="str">
        <f t="shared" si="94"/>
        <v xml:space="preserve">Com Tag </v>
      </c>
      <c r="O623" s="7" t="str">
        <f t="shared" si="95"/>
        <v xml:space="preserve">Tema Envelope </v>
      </c>
      <c r="P623" s="7" t="str">
        <f t="shared" si="92"/>
        <v>Trata-se de: Modelado Em Revit  Com Tag  Tema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 t="shared" si="93"/>
        <v>key_623</v>
      </c>
    </row>
    <row r="624" spans="1:20" ht="7.8" customHeight="1" x14ac:dyDescent="0.3">
      <c r="A624" s="13">
        <v>624</v>
      </c>
      <c r="B624" s="9" t="s">
        <v>1454</v>
      </c>
      <c r="C624" s="9" t="s">
        <v>1491</v>
      </c>
      <c r="D624" s="9" t="s">
        <v>570</v>
      </c>
      <c r="E624" s="25" t="s">
        <v>1358</v>
      </c>
      <c r="F624" s="23" t="s">
        <v>934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 t="shared" si="97"/>
        <v>de.revit only OST_CurtainWallPanels</v>
      </c>
      <c r="L624" s="7" t="str">
        <f t="shared" si="91"/>
        <v>Trata-se de: Modelado</v>
      </c>
      <c r="M624" s="7" t="str">
        <f t="shared" si="96"/>
        <v xml:space="preserve">Em Revit </v>
      </c>
      <c r="N624" s="7" t="str">
        <f t="shared" si="94"/>
        <v xml:space="preserve">Com Tag </v>
      </c>
      <c r="O624" s="7" t="str">
        <f t="shared" si="95"/>
        <v xml:space="preserve">Tema Envelope </v>
      </c>
      <c r="P624" s="7" t="str">
        <f t="shared" si="92"/>
        <v>Trata-se de: Modelado Em Revit  Com Tag  Tema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 t="shared" si="93"/>
        <v>key_624</v>
      </c>
    </row>
    <row r="625" spans="1:20" ht="7.8" customHeight="1" x14ac:dyDescent="0.3">
      <c r="A625" s="13">
        <v>625</v>
      </c>
      <c r="B625" s="9" t="s">
        <v>1454</v>
      </c>
      <c r="C625" s="9" t="s">
        <v>1491</v>
      </c>
      <c r="D625" s="9" t="s">
        <v>570</v>
      </c>
      <c r="E625" s="25" t="s">
        <v>1358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 t="shared" si="97"/>
        <v>de.revit only OST_CurtaSystem</v>
      </c>
      <c r="L625" s="7" t="str">
        <f t="shared" si="91"/>
        <v>Trata-se de: Modelado</v>
      </c>
      <c r="M625" s="7" t="str">
        <f t="shared" si="96"/>
        <v xml:space="preserve">Em Revit </v>
      </c>
      <c r="N625" s="7" t="str">
        <f t="shared" si="94"/>
        <v xml:space="preserve">Com Tag </v>
      </c>
      <c r="O625" s="7" t="str">
        <f t="shared" si="95"/>
        <v xml:space="preserve">Tema Envelope </v>
      </c>
      <c r="P625" s="7" t="str">
        <f t="shared" si="92"/>
        <v>Trata-se de: Modelado Em Revit  Com Tag  Tema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 t="shared" si="93"/>
        <v>key_625</v>
      </c>
    </row>
    <row r="626" spans="1:20" ht="7.8" customHeight="1" x14ac:dyDescent="0.3">
      <c r="A626" s="13">
        <v>626</v>
      </c>
      <c r="B626" s="9" t="s">
        <v>1454</v>
      </c>
      <c r="C626" s="9" t="s">
        <v>1491</v>
      </c>
      <c r="D626" s="9" t="s">
        <v>570</v>
      </c>
      <c r="E626" s="25" t="s">
        <v>1391</v>
      </c>
      <c r="F626" s="23" t="s">
        <v>861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 t="shared" si="97"/>
        <v>de.revit only OST_Areas</v>
      </c>
      <c r="L626" s="7" t="str">
        <f t="shared" si="91"/>
        <v>Trata-se de: Modelado</v>
      </c>
      <c r="M626" s="7" t="str">
        <f t="shared" si="96"/>
        <v xml:space="preserve">Em Revit </v>
      </c>
      <c r="N626" s="7" t="str">
        <f t="shared" si="94"/>
        <v xml:space="preserve">Com Tag </v>
      </c>
      <c r="O626" s="7" t="str">
        <f t="shared" si="95"/>
        <v xml:space="preserve">Tema Espacial </v>
      </c>
      <c r="P626" s="7" t="str">
        <f t="shared" si="92"/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 t="shared" si="93"/>
        <v>key_626</v>
      </c>
    </row>
    <row r="627" spans="1:20" ht="7.8" customHeight="1" x14ac:dyDescent="0.3">
      <c r="A627" s="13">
        <v>627</v>
      </c>
      <c r="B627" s="9" t="s">
        <v>1454</v>
      </c>
      <c r="C627" s="9" t="s">
        <v>1491</v>
      </c>
      <c r="D627" s="9" t="s">
        <v>570</v>
      </c>
      <c r="E627" s="25" t="s">
        <v>1391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 t="shared" si="97"/>
        <v>de.revit only OST_MEPSystemZone</v>
      </c>
      <c r="L627" s="7" t="str">
        <f t="shared" si="91"/>
        <v>Trata-se de: Modelado</v>
      </c>
      <c r="M627" s="7" t="str">
        <f t="shared" si="96"/>
        <v xml:space="preserve">Em Revit </v>
      </c>
      <c r="N627" s="7" t="str">
        <f t="shared" si="94"/>
        <v xml:space="preserve">Com Tag </v>
      </c>
      <c r="O627" s="7" t="str">
        <f t="shared" si="95"/>
        <v xml:space="preserve">Tema Espacial </v>
      </c>
      <c r="P627" s="7" t="str">
        <f t="shared" si="92"/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 t="shared" si="93"/>
        <v>key_627</v>
      </c>
    </row>
    <row r="628" spans="1:20" ht="7.8" customHeight="1" x14ac:dyDescent="0.3">
      <c r="A628" s="13">
        <v>628</v>
      </c>
      <c r="B628" s="9" t="s">
        <v>1454</v>
      </c>
      <c r="C628" s="9" t="s">
        <v>1491</v>
      </c>
      <c r="D628" s="9" t="s">
        <v>570</v>
      </c>
      <c r="E628" s="25" t="s">
        <v>1391</v>
      </c>
      <c r="F628" s="23" t="s">
        <v>935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 t="shared" si="97"/>
        <v>de.revit only OST_Rooms</v>
      </c>
      <c r="L628" s="7" t="str">
        <f t="shared" si="91"/>
        <v>Trata-se de: Modelado</v>
      </c>
      <c r="M628" s="7" t="str">
        <f t="shared" si="96"/>
        <v xml:space="preserve">Em Revit </v>
      </c>
      <c r="N628" s="7" t="str">
        <f t="shared" si="94"/>
        <v xml:space="preserve">Com Tag </v>
      </c>
      <c r="O628" s="7" t="str">
        <f t="shared" si="95"/>
        <v xml:space="preserve">Tema Espacial </v>
      </c>
      <c r="P628" s="7" t="str">
        <f t="shared" si="92"/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 t="shared" si="93"/>
        <v>key_628</v>
      </c>
    </row>
    <row r="629" spans="1:20" ht="7.8" customHeight="1" x14ac:dyDescent="0.3">
      <c r="A629" s="13">
        <v>629</v>
      </c>
      <c r="B629" s="9" t="s">
        <v>1454</v>
      </c>
      <c r="C629" s="9" t="s">
        <v>1491</v>
      </c>
      <c r="D629" s="9" t="s">
        <v>570</v>
      </c>
      <c r="E629" s="25" t="s">
        <v>1359</v>
      </c>
      <c r="F629" s="23" t="s">
        <v>941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Tema.Esquadrias</v>
      </c>
      <c r="K629" s="29" t="str">
        <f t="shared" si="97"/>
        <v>de.revit only OST_Doors</v>
      </c>
      <c r="L629" s="7" t="str">
        <f t="shared" si="91"/>
        <v>Trata-se de: Modelado</v>
      </c>
      <c r="M629" s="7" t="str">
        <f t="shared" si="96"/>
        <v xml:space="preserve">Em Revit </v>
      </c>
      <c r="N629" s="7" t="str">
        <f t="shared" si="94"/>
        <v xml:space="preserve">Com Tag </v>
      </c>
      <c r="O629" s="7" t="str">
        <f t="shared" si="95"/>
        <v xml:space="preserve">Tema Esquadrias </v>
      </c>
      <c r="P629" s="7" t="str">
        <f t="shared" si="92"/>
        <v>Trata-se de: Modelado Em Revit  Com Tag  Tema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 t="shared" si="93"/>
        <v>key_629</v>
      </c>
    </row>
    <row r="630" spans="1:20" ht="7.8" customHeight="1" x14ac:dyDescent="0.3">
      <c r="A630" s="13">
        <v>630</v>
      </c>
      <c r="B630" s="9" t="s">
        <v>1454</v>
      </c>
      <c r="C630" s="9" t="s">
        <v>1491</v>
      </c>
      <c r="D630" s="9" t="s">
        <v>570</v>
      </c>
      <c r="E630" s="25" t="s">
        <v>1359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 t="shared" si="97"/>
        <v>de.revit only OST_Windows</v>
      </c>
      <c r="L630" s="7" t="str">
        <f t="shared" si="91"/>
        <v>Trata-se de: Modelado</v>
      </c>
      <c r="M630" s="7" t="str">
        <f t="shared" ref="M630:M661" si="98">_xlfn.CONCAT("", SUBSTITUTE(C630,"."," ")," ")</f>
        <v xml:space="preserve">Em Revit </v>
      </c>
      <c r="N630" s="7" t="str">
        <f t="shared" si="94"/>
        <v xml:space="preserve">Com Tag </v>
      </c>
      <c r="O630" s="7" t="str">
        <f t="shared" si="95"/>
        <v xml:space="preserve">Tema Esquadrias </v>
      </c>
      <c r="P630" s="7" t="str">
        <f t="shared" si="92"/>
        <v>Trata-se de: Modelado Em Revit  Com Tag  Tema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 t="shared" si="93"/>
        <v>key_630</v>
      </c>
    </row>
    <row r="631" spans="1:20" ht="7.8" customHeight="1" x14ac:dyDescent="0.3">
      <c r="A631" s="13">
        <v>631</v>
      </c>
      <c r="B631" s="9" t="s">
        <v>1454</v>
      </c>
      <c r="C631" s="9" t="s">
        <v>1491</v>
      </c>
      <c r="D631" s="9" t="s">
        <v>570</v>
      </c>
      <c r="E631" s="25" t="s">
        <v>1360</v>
      </c>
      <c r="F631" s="23" t="s">
        <v>937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 t="shared" si="97"/>
        <v>de.revit only OST_Columns</v>
      </c>
      <c r="L631" s="7" t="str">
        <f t="shared" si="91"/>
        <v>Trata-se de: Modelado</v>
      </c>
      <c r="M631" s="7" t="str">
        <f t="shared" si="98"/>
        <v xml:space="preserve">Em Revit </v>
      </c>
      <c r="N631" s="7" t="str">
        <f t="shared" si="94"/>
        <v xml:space="preserve">Com Tag </v>
      </c>
      <c r="O631" s="7" t="str">
        <f t="shared" si="95"/>
        <v xml:space="preserve">Tema Estrutura </v>
      </c>
      <c r="P631" s="7" t="str">
        <f t="shared" si="92"/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 t="shared" si="93"/>
        <v>key_631</v>
      </c>
    </row>
    <row r="632" spans="1:20" ht="7.8" customHeight="1" x14ac:dyDescent="0.3">
      <c r="A632" s="13">
        <v>632</v>
      </c>
      <c r="B632" s="9" t="s">
        <v>1454</v>
      </c>
      <c r="C632" s="9" t="s">
        <v>1491</v>
      </c>
      <c r="D632" s="9" t="s">
        <v>570</v>
      </c>
      <c r="E632" s="25" t="s">
        <v>1360</v>
      </c>
      <c r="F632" s="23" t="s">
        <v>863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 t="shared" si="97"/>
        <v>de.revit only OST_EdgeSlab</v>
      </c>
      <c r="L632" s="7" t="str">
        <f t="shared" si="91"/>
        <v>Trata-se de: Modelado</v>
      </c>
      <c r="M632" s="7" t="str">
        <f t="shared" si="98"/>
        <v xml:space="preserve">Em Revit </v>
      </c>
      <c r="N632" s="7" t="str">
        <f t="shared" si="94"/>
        <v xml:space="preserve">Com Tag </v>
      </c>
      <c r="O632" s="7" t="str">
        <f t="shared" si="95"/>
        <v xml:space="preserve">Tema Estrutura </v>
      </c>
      <c r="P632" s="7" t="str">
        <f t="shared" si="92"/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 t="shared" si="93"/>
        <v>key_632</v>
      </c>
    </row>
    <row r="633" spans="1:20" ht="7.8" customHeight="1" x14ac:dyDescent="0.3">
      <c r="A633" s="13">
        <v>633</v>
      </c>
      <c r="B633" s="9" t="s">
        <v>1454</v>
      </c>
      <c r="C633" s="9" t="s">
        <v>1491</v>
      </c>
      <c r="D633" s="9" t="s">
        <v>570</v>
      </c>
      <c r="E633" s="25" t="s">
        <v>1360</v>
      </c>
      <c r="F633" s="23" t="s">
        <v>708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 t="shared" si="97"/>
        <v>de.revit only OST_StructConnectionAnchors</v>
      </c>
      <c r="L633" s="7" t="str">
        <f t="shared" si="91"/>
        <v>Trata-se de: Modelado</v>
      </c>
      <c r="M633" s="7" t="str">
        <f t="shared" si="98"/>
        <v xml:space="preserve">Em Revit </v>
      </c>
      <c r="N633" s="7" t="str">
        <f t="shared" si="94"/>
        <v xml:space="preserve">Com Tag </v>
      </c>
      <c r="O633" s="7" t="str">
        <f t="shared" si="95"/>
        <v xml:space="preserve">Tema Estrutura </v>
      </c>
      <c r="P633" s="7" t="str">
        <f t="shared" si="92"/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 t="shared" si="93"/>
        <v>key_633</v>
      </c>
    </row>
    <row r="634" spans="1:20" ht="7.8" customHeight="1" x14ac:dyDescent="0.3">
      <c r="A634" s="13">
        <v>634</v>
      </c>
      <c r="B634" s="9" t="s">
        <v>1454</v>
      </c>
      <c r="C634" s="9" t="s">
        <v>1491</v>
      </c>
      <c r="D634" s="9" t="s">
        <v>570</v>
      </c>
      <c r="E634" s="25" t="s">
        <v>1360</v>
      </c>
      <c r="F634" s="23" t="s">
        <v>706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 t="shared" si="97"/>
        <v>de.revit only OST_StructConnectionBolts</v>
      </c>
      <c r="L634" s="7" t="str">
        <f t="shared" si="91"/>
        <v>Trata-se de: Modelado</v>
      </c>
      <c r="M634" s="7" t="str">
        <f t="shared" si="98"/>
        <v xml:space="preserve">Em Revit </v>
      </c>
      <c r="N634" s="7" t="str">
        <f t="shared" si="94"/>
        <v xml:space="preserve">Com Tag </v>
      </c>
      <c r="O634" s="7" t="str">
        <f t="shared" si="95"/>
        <v xml:space="preserve">Tema Estrutura </v>
      </c>
      <c r="P634" s="7" t="str">
        <f t="shared" si="92"/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 t="shared" si="93"/>
        <v>key_634</v>
      </c>
    </row>
    <row r="635" spans="1:20" ht="7.8" customHeight="1" x14ac:dyDescent="0.3">
      <c r="A635" s="13">
        <v>635</v>
      </c>
      <c r="B635" s="9" t="s">
        <v>1454</v>
      </c>
      <c r="C635" s="9" t="s">
        <v>1491</v>
      </c>
      <c r="D635" s="9" t="s">
        <v>570</v>
      </c>
      <c r="E635" s="25" t="s">
        <v>1360</v>
      </c>
      <c r="F635" s="23" t="s">
        <v>704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 t="shared" si="97"/>
        <v>de.revit only OST_StructConnectionHoles</v>
      </c>
      <c r="L635" s="7" t="str">
        <f t="shared" si="91"/>
        <v>Trata-se de: Modelado</v>
      </c>
      <c r="M635" s="7" t="str">
        <f t="shared" si="98"/>
        <v xml:space="preserve">Em Revit </v>
      </c>
      <c r="N635" s="7" t="str">
        <f t="shared" si="94"/>
        <v xml:space="preserve">Com Tag </v>
      </c>
      <c r="O635" s="7" t="str">
        <f t="shared" si="95"/>
        <v xml:space="preserve">Tema Estrutura </v>
      </c>
      <c r="P635" s="7" t="str">
        <f t="shared" si="92"/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 t="shared" si="93"/>
        <v>key_635</v>
      </c>
    </row>
    <row r="636" spans="1:20" ht="7.8" customHeight="1" x14ac:dyDescent="0.3">
      <c r="A636" s="13">
        <v>636</v>
      </c>
      <c r="B636" s="9" t="s">
        <v>1454</v>
      </c>
      <c r="C636" s="9" t="s">
        <v>1491</v>
      </c>
      <c r="D636" s="9" t="s">
        <v>570</v>
      </c>
      <c r="E636" s="25" t="s">
        <v>1360</v>
      </c>
      <c r="F636" s="23" t="s">
        <v>709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 t="shared" si="97"/>
        <v>de.revit only OST_StructConnectionPlates</v>
      </c>
      <c r="L636" s="7" t="str">
        <f t="shared" si="91"/>
        <v>Trata-se de: Modelado</v>
      </c>
      <c r="M636" s="7" t="str">
        <f t="shared" si="98"/>
        <v xml:space="preserve">Em Revit </v>
      </c>
      <c r="N636" s="7" t="str">
        <f t="shared" si="94"/>
        <v xml:space="preserve">Com Tag </v>
      </c>
      <c r="O636" s="7" t="str">
        <f t="shared" si="95"/>
        <v xml:space="preserve">Tema Estrutura </v>
      </c>
      <c r="P636" s="7" t="str">
        <f t="shared" si="92"/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 t="shared" si="93"/>
        <v>key_636</v>
      </c>
    </row>
    <row r="637" spans="1:20" ht="7.8" customHeight="1" x14ac:dyDescent="0.3">
      <c r="A637" s="13">
        <v>637</v>
      </c>
      <c r="B637" s="9" t="s">
        <v>1454</v>
      </c>
      <c r="C637" s="9" t="s">
        <v>1491</v>
      </c>
      <c r="D637" s="9" t="s">
        <v>570</v>
      </c>
      <c r="E637" s="25" t="s">
        <v>1360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 t="shared" si="97"/>
        <v>de.revit only OST_StructConnectionProfiles</v>
      </c>
      <c r="L637" s="7" t="str">
        <f t="shared" si="91"/>
        <v>Trata-se de: Modelado</v>
      </c>
      <c r="M637" s="7" t="str">
        <f t="shared" si="98"/>
        <v xml:space="preserve">Em Revit </v>
      </c>
      <c r="N637" s="7" t="str">
        <f t="shared" si="94"/>
        <v xml:space="preserve">Com Tag </v>
      </c>
      <c r="O637" s="7" t="str">
        <f t="shared" si="95"/>
        <v xml:space="preserve">Tema Estrutura </v>
      </c>
      <c r="P637" s="7" t="str">
        <f t="shared" si="92"/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 t="shared" si="93"/>
        <v>key_637</v>
      </c>
    </row>
    <row r="638" spans="1:20" ht="7.8" customHeight="1" x14ac:dyDescent="0.3">
      <c r="A638" s="13">
        <v>638</v>
      </c>
      <c r="B638" s="9" t="s">
        <v>1454</v>
      </c>
      <c r="C638" s="9" t="s">
        <v>1491</v>
      </c>
      <c r="D638" s="9" t="s">
        <v>570</v>
      </c>
      <c r="E638" s="25" t="s">
        <v>1360</v>
      </c>
      <c r="F638" s="23" t="s">
        <v>705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 t="shared" si="97"/>
        <v>de.revit only OST_StructConnectionShearStuds</v>
      </c>
      <c r="L638" s="7" t="str">
        <f t="shared" si="91"/>
        <v>Trata-se de: Modelado</v>
      </c>
      <c r="M638" s="7" t="str">
        <f t="shared" si="98"/>
        <v xml:space="preserve">Em Revit </v>
      </c>
      <c r="N638" s="7" t="str">
        <f t="shared" si="94"/>
        <v xml:space="preserve">Com Tag </v>
      </c>
      <c r="O638" s="7" t="str">
        <f t="shared" si="95"/>
        <v xml:space="preserve">Tema Estrutura </v>
      </c>
      <c r="P638" s="7" t="str">
        <f t="shared" si="92"/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 t="shared" si="93"/>
        <v>key_638</v>
      </c>
    </row>
    <row r="639" spans="1:20" ht="7.8" customHeight="1" x14ac:dyDescent="0.3">
      <c r="A639" s="13">
        <v>639</v>
      </c>
      <c r="B639" s="9" t="s">
        <v>1454</v>
      </c>
      <c r="C639" s="9" t="s">
        <v>1491</v>
      </c>
      <c r="D639" s="9" t="s">
        <v>570</v>
      </c>
      <c r="E639" s="25" t="s">
        <v>1360</v>
      </c>
      <c r="F639" s="23" t="s">
        <v>710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 t="shared" si="97"/>
        <v>de.revit only OST_StructConnections</v>
      </c>
      <c r="L639" s="7" t="str">
        <f t="shared" si="91"/>
        <v>Trata-se de: Modelado</v>
      </c>
      <c r="M639" s="7" t="str">
        <f t="shared" si="98"/>
        <v xml:space="preserve">Em Revit </v>
      </c>
      <c r="N639" s="7" t="str">
        <f t="shared" si="94"/>
        <v xml:space="preserve">Com Tag </v>
      </c>
      <c r="O639" s="7" t="str">
        <f t="shared" si="95"/>
        <v xml:space="preserve">Tema Estrutura </v>
      </c>
      <c r="P639" s="7" t="str">
        <f t="shared" si="92"/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 t="shared" si="93"/>
        <v>key_639</v>
      </c>
    </row>
    <row r="640" spans="1:20" ht="7.8" customHeight="1" x14ac:dyDescent="0.3">
      <c r="A640" s="13">
        <v>640</v>
      </c>
      <c r="B640" s="9" t="s">
        <v>1454</v>
      </c>
      <c r="C640" s="9" t="s">
        <v>1491</v>
      </c>
      <c r="D640" s="9" t="s">
        <v>570</v>
      </c>
      <c r="E640" s="25" t="s">
        <v>1360</v>
      </c>
      <c r="F640" s="23" t="s">
        <v>703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 t="shared" si="97"/>
        <v>de.revit only OST_StructConnectionWelds</v>
      </c>
      <c r="L640" s="7" t="str">
        <f t="shared" si="91"/>
        <v>Trata-se de: Modelado</v>
      </c>
      <c r="M640" s="7" t="str">
        <f t="shared" si="98"/>
        <v xml:space="preserve">Em Revit </v>
      </c>
      <c r="N640" s="7" t="str">
        <f t="shared" si="94"/>
        <v xml:space="preserve">Com Tag </v>
      </c>
      <c r="O640" s="7" t="str">
        <f t="shared" si="95"/>
        <v xml:space="preserve">Tema Estrutura </v>
      </c>
      <c r="P640" s="7" t="str">
        <f t="shared" si="92"/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 t="shared" si="93"/>
        <v>key_640</v>
      </c>
    </row>
    <row r="641" spans="1:20" ht="7.8" customHeight="1" x14ac:dyDescent="0.3">
      <c r="A641" s="13">
        <v>641</v>
      </c>
      <c r="B641" s="9" t="s">
        <v>1454</v>
      </c>
      <c r="C641" s="9" t="s">
        <v>1491</v>
      </c>
      <c r="D641" s="9" t="s">
        <v>570</v>
      </c>
      <c r="E641" s="25" t="s">
        <v>1360</v>
      </c>
      <c r="F641" s="23" t="s">
        <v>866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 t="shared" si="97"/>
        <v>de.revit only OST_StructuralColumns</v>
      </c>
      <c r="L641" s="7" t="str">
        <f t="shared" si="91"/>
        <v>Trata-se de: Modelado</v>
      </c>
      <c r="M641" s="7" t="str">
        <f t="shared" si="98"/>
        <v xml:space="preserve">Em Revit </v>
      </c>
      <c r="N641" s="7" t="str">
        <f t="shared" si="94"/>
        <v xml:space="preserve">Com Tag </v>
      </c>
      <c r="O641" s="7" t="str">
        <f t="shared" si="95"/>
        <v xml:space="preserve">Tema Estrutura </v>
      </c>
      <c r="P641" s="7" t="str">
        <f t="shared" si="92"/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 t="shared" si="93"/>
        <v>key_641</v>
      </c>
    </row>
    <row r="642" spans="1:20" ht="7.8" customHeight="1" x14ac:dyDescent="0.3">
      <c r="A642" s="13">
        <v>642</v>
      </c>
      <c r="B642" s="9" t="s">
        <v>1454</v>
      </c>
      <c r="C642" s="9" t="s">
        <v>1491</v>
      </c>
      <c r="D642" s="9" t="s">
        <v>570</v>
      </c>
      <c r="E642" s="25" t="s">
        <v>1360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 t="shared" ref="K642:K673" si="99">_xlfn.CONCAT("de.revit only ",F642)</f>
        <v>de.revit only OST_StructuralFoundation</v>
      </c>
      <c r="L642" s="7" t="str">
        <f t="shared" ref="L642:L705" si="100">_xlfn.CONCAT("Trata-se de: ", SUBSTITUTE(B642,"1.",""))</f>
        <v>Trata-se de: Modelado</v>
      </c>
      <c r="M642" s="7" t="str">
        <f t="shared" si="98"/>
        <v xml:space="preserve">Em Revit </v>
      </c>
      <c r="N642" s="7" t="str">
        <f t="shared" si="94"/>
        <v xml:space="preserve">Com Tag </v>
      </c>
      <c r="O642" s="7" t="str">
        <f t="shared" si="95"/>
        <v xml:space="preserve">Tema Estrutura </v>
      </c>
      <c r="P642" s="7" t="str">
        <f t="shared" ref="P642:P705" si="101">_xlfn.CONCAT(L642," ",M642," ",N642," ",O642," ", SUBSTITUTE(F642, ".", " "),". --- ",Q642)</f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 t="shared" ref="T642:T705" si="102">_xlfn.CONCAT("key_",A642)</f>
        <v>key_642</v>
      </c>
    </row>
    <row r="643" spans="1:20" ht="7.8" customHeight="1" x14ac:dyDescent="0.3">
      <c r="A643" s="13">
        <v>643</v>
      </c>
      <c r="B643" s="9" t="s">
        <v>1454</v>
      </c>
      <c r="C643" s="9" t="s">
        <v>1491</v>
      </c>
      <c r="D643" s="9" t="s">
        <v>570</v>
      </c>
      <c r="E643" s="25" t="s">
        <v>1360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 t="shared" si="99"/>
        <v>de.revit only OST_StructuralFraming</v>
      </c>
      <c r="L643" s="7" t="str">
        <f t="shared" si="100"/>
        <v>Trata-se de: Modelado</v>
      </c>
      <c r="M643" s="7" t="str">
        <f t="shared" si="98"/>
        <v xml:space="preserve">Em Revit </v>
      </c>
      <c r="N643" s="7" t="str">
        <f t="shared" ref="N643:N706" si="103">_xlfn.CONCAT(SUBSTITUTE(D643,"."," ")," ")</f>
        <v xml:space="preserve">Com Tag </v>
      </c>
      <c r="O643" s="7" t="str">
        <f t="shared" ref="O643:O706" si="104">_xlfn.CONCAT(SUBSTITUTE(E643,"."," ")," ")</f>
        <v xml:space="preserve">Tema Estrutura </v>
      </c>
      <c r="P643" s="7" t="str">
        <f t="shared" si="101"/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 t="shared" si="102"/>
        <v>key_643</v>
      </c>
    </row>
    <row r="644" spans="1:20" ht="7.8" customHeight="1" x14ac:dyDescent="0.3">
      <c r="A644" s="13">
        <v>644</v>
      </c>
      <c r="B644" s="9" t="s">
        <v>1454</v>
      </c>
      <c r="C644" s="9" t="s">
        <v>1491</v>
      </c>
      <c r="D644" s="9" t="s">
        <v>570</v>
      </c>
      <c r="E644" s="25" t="s">
        <v>1360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 t="shared" si="99"/>
        <v>de.revit only OST_StructuralStiffener</v>
      </c>
      <c r="L644" s="7" t="str">
        <f t="shared" si="100"/>
        <v>Trata-se de: Modelado</v>
      </c>
      <c r="M644" s="7" t="str">
        <f t="shared" si="98"/>
        <v xml:space="preserve">Em Revit </v>
      </c>
      <c r="N644" s="7" t="str">
        <f t="shared" si="103"/>
        <v xml:space="preserve">Com Tag </v>
      </c>
      <c r="O644" s="7" t="str">
        <f t="shared" si="104"/>
        <v xml:space="preserve">Tema Estrutura </v>
      </c>
      <c r="P644" s="7" t="str">
        <f t="shared" si="101"/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 t="shared" si="102"/>
        <v>key_644</v>
      </c>
    </row>
    <row r="645" spans="1:20" ht="7.8" customHeight="1" x14ac:dyDescent="0.3">
      <c r="A645" s="13">
        <v>645</v>
      </c>
      <c r="B645" s="9" t="s">
        <v>1454</v>
      </c>
      <c r="C645" s="9" t="s">
        <v>1491</v>
      </c>
      <c r="D645" s="9" t="s">
        <v>570</v>
      </c>
      <c r="E645" s="25" t="s">
        <v>1360</v>
      </c>
      <c r="F645" s="23" t="s">
        <v>772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 t="shared" si="99"/>
        <v>de.revit only OST_StructuralTendons</v>
      </c>
      <c r="L645" s="7" t="str">
        <f t="shared" si="100"/>
        <v>Trata-se de: Modelado</v>
      </c>
      <c r="M645" s="7" t="str">
        <f t="shared" si="98"/>
        <v xml:space="preserve">Em Revit </v>
      </c>
      <c r="N645" s="7" t="str">
        <f t="shared" si="103"/>
        <v xml:space="preserve">Com Tag </v>
      </c>
      <c r="O645" s="7" t="str">
        <f t="shared" si="104"/>
        <v xml:space="preserve">Tema Estrutura </v>
      </c>
      <c r="P645" s="7" t="str">
        <f t="shared" si="101"/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 t="shared" si="102"/>
        <v>key_645</v>
      </c>
    </row>
    <row r="646" spans="1:20" ht="7.8" customHeight="1" x14ac:dyDescent="0.3">
      <c r="A646" s="13">
        <v>646</v>
      </c>
      <c r="B646" s="9" t="s">
        <v>1454</v>
      </c>
      <c r="C646" s="9" t="s">
        <v>1491</v>
      </c>
      <c r="D646" s="9" t="s">
        <v>570</v>
      </c>
      <c r="E646" s="25" t="s">
        <v>1360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 t="shared" si="99"/>
        <v>de.revit only OST_TemporaryStructure</v>
      </c>
      <c r="L646" s="7" t="str">
        <f t="shared" si="100"/>
        <v>Trata-se de: Modelado</v>
      </c>
      <c r="M646" s="7" t="str">
        <f t="shared" si="98"/>
        <v xml:space="preserve">Em Revit </v>
      </c>
      <c r="N646" s="7" t="str">
        <f t="shared" si="103"/>
        <v xml:space="preserve">Com Tag </v>
      </c>
      <c r="O646" s="7" t="str">
        <f t="shared" si="104"/>
        <v xml:space="preserve">Tema Estrutura </v>
      </c>
      <c r="P646" s="7" t="str">
        <f t="shared" si="101"/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 t="shared" si="102"/>
        <v>key_646</v>
      </c>
    </row>
    <row r="647" spans="1:20" ht="7.8" customHeight="1" x14ac:dyDescent="0.3">
      <c r="A647" s="13">
        <v>647</v>
      </c>
      <c r="B647" s="9" t="s">
        <v>1454</v>
      </c>
      <c r="C647" s="9" t="s">
        <v>1491</v>
      </c>
      <c r="D647" s="9" t="s">
        <v>570</v>
      </c>
      <c r="E647" s="25" t="s">
        <v>1360</v>
      </c>
      <c r="F647" s="23" t="s">
        <v>865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 t="shared" si="99"/>
        <v>de.revit only OST_StructuralTruss</v>
      </c>
      <c r="L647" s="7" t="str">
        <f t="shared" si="100"/>
        <v>Trata-se de: Modelado</v>
      </c>
      <c r="M647" s="7" t="str">
        <f t="shared" si="98"/>
        <v xml:space="preserve">Em Revit </v>
      </c>
      <c r="N647" s="7" t="str">
        <f t="shared" si="103"/>
        <v xml:space="preserve">Com Tag </v>
      </c>
      <c r="O647" s="7" t="str">
        <f t="shared" si="104"/>
        <v xml:space="preserve">Tema Estrutura </v>
      </c>
      <c r="P647" s="7" t="str">
        <f t="shared" si="101"/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 t="shared" si="102"/>
        <v>key_647</v>
      </c>
    </row>
    <row r="648" spans="1:20" ht="7.8" customHeight="1" x14ac:dyDescent="0.3">
      <c r="A648" s="13">
        <v>648</v>
      </c>
      <c r="B648" s="9" t="s">
        <v>1454</v>
      </c>
      <c r="C648" s="9" t="s">
        <v>1491</v>
      </c>
      <c r="D648" s="9" t="s">
        <v>570</v>
      </c>
      <c r="E648" s="25" t="s">
        <v>1397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Tema.Fabricação</v>
      </c>
      <c r="K648" s="29" t="str">
        <f t="shared" si="99"/>
        <v>de.revit only OST_FabricationContainment</v>
      </c>
      <c r="L648" s="7" t="str">
        <f t="shared" si="100"/>
        <v>Trata-se de: Modelado</v>
      </c>
      <c r="M648" s="7" t="str">
        <f t="shared" si="98"/>
        <v xml:space="preserve">Em Revit </v>
      </c>
      <c r="N648" s="7" t="str">
        <f t="shared" si="103"/>
        <v xml:space="preserve">Com Tag </v>
      </c>
      <c r="O648" s="7" t="str">
        <f t="shared" si="104"/>
        <v xml:space="preserve">Tema Fabricação </v>
      </c>
      <c r="P648" s="7" t="str">
        <f t="shared" si="101"/>
        <v>Trata-se de: Modelado Em Revit  Com Tag  Tema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 t="shared" si="102"/>
        <v>key_648</v>
      </c>
    </row>
    <row r="649" spans="1:20" ht="7.8" customHeight="1" x14ac:dyDescent="0.3">
      <c r="A649" s="13">
        <v>649</v>
      </c>
      <c r="B649" s="9" t="s">
        <v>1454</v>
      </c>
      <c r="C649" s="9" t="s">
        <v>1491</v>
      </c>
      <c r="D649" s="9" t="s">
        <v>570</v>
      </c>
      <c r="E649" s="25" t="s">
        <v>1397</v>
      </c>
      <c r="F649" s="23" t="s">
        <v>722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 t="shared" si="99"/>
        <v>de.revit only OST_FabricationDuctworkStiffeners</v>
      </c>
      <c r="L649" s="7" t="str">
        <f t="shared" si="100"/>
        <v>Trata-se de: Modelado</v>
      </c>
      <c r="M649" s="7" t="str">
        <f t="shared" si="98"/>
        <v xml:space="preserve">Em Revit </v>
      </c>
      <c r="N649" s="7" t="str">
        <f t="shared" si="103"/>
        <v xml:space="preserve">Com Tag </v>
      </c>
      <c r="O649" s="7" t="str">
        <f t="shared" si="104"/>
        <v xml:space="preserve">Tema Fabricação </v>
      </c>
      <c r="P649" s="7" t="str">
        <f t="shared" si="101"/>
        <v>Trata-se de: Modelado Em Revit  Com Tag  Tema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 t="shared" si="102"/>
        <v>key_649</v>
      </c>
    </row>
    <row r="650" spans="1:20" ht="7.8" customHeight="1" x14ac:dyDescent="0.3">
      <c r="A650" s="13">
        <v>650</v>
      </c>
      <c r="B650" s="9" t="s">
        <v>1454</v>
      </c>
      <c r="C650" s="9" t="s">
        <v>1491</v>
      </c>
      <c r="D650" s="9" t="s">
        <v>570</v>
      </c>
      <c r="E650" s="25" t="s">
        <v>1397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 t="shared" si="99"/>
        <v>de.revit only OST_FabricationDuctwork</v>
      </c>
      <c r="L650" s="7" t="str">
        <f t="shared" si="100"/>
        <v>Trata-se de: Modelado</v>
      </c>
      <c r="M650" s="7" t="str">
        <f t="shared" si="98"/>
        <v xml:space="preserve">Em Revit </v>
      </c>
      <c r="N650" s="7" t="str">
        <f t="shared" si="103"/>
        <v xml:space="preserve">Com Tag </v>
      </c>
      <c r="O650" s="7" t="str">
        <f t="shared" si="104"/>
        <v xml:space="preserve">Tema Fabricação </v>
      </c>
      <c r="P650" s="7" t="str">
        <f t="shared" si="101"/>
        <v>Trata-se de: Modelado Em Revit  Com Tag  Tema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 t="shared" si="102"/>
        <v>key_650</v>
      </c>
    </row>
    <row r="651" spans="1:20" ht="7.8" customHeight="1" x14ac:dyDescent="0.3">
      <c r="A651" s="13">
        <v>651</v>
      </c>
      <c r="B651" s="9" t="s">
        <v>1454</v>
      </c>
      <c r="C651" s="9" t="s">
        <v>1491</v>
      </c>
      <c r="D651" s="9" t="s">
        <v>570</v>
      </c>
      <c r="E651" s="25" t="s">
        <v>1397</v>
      </c>
      <c r="F651" s="23" t="s">
        <v>726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 t="shared" si="99"/>
        <v>de.revit only OST_FabricationHangers</v>
      </c>
      <c r="L651" s="7" t="str">
        <f t="shared" si="100"/>
        <v>Trata-se de: Modelado</v>
      </c>
      <c r="M651" s="7" t="str">
        <f t="shared" si="98"/>
        <v xml:space="preserve">Em Revit </v>
      </c>
      <c r="N651" s="7" t="str">
        <f t="shared" si="103"/>
        <v xml:space="preserve">Com Tag </v>
      </c>
      <c r="O651" s="7" t="str">
        <f t="shared" si="104"/>
        <v xml:space="preserve">Tema Fabricação </v>
      </c>
      <c r="P651" s="7" t="str">
        <f t="shared" si="101"/>
        <v>Trata-se de: Modelado Em Revit  Com Tag  Tema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 t="shared" si="102"/>
        <v>key_651</v>
      </c>
    </row>
    <row r="652" spans="1:20" ht="7.8" customHeight="1" x14ac:dyDescent="0.3">
      <c r="A652" s="13">
        <v>652</v>
      </c>
      <c r="B652" s="9" t="s">
        <v>1454</v>
      </c>
      <c r="C652" s="9" t="s">
        <v>1491</v>
      </c>
      <c r="D652" s="9" t="s">
        <v>570</v>
      </c>
      <c r="E652" s="25" t="s">
        <v>1397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 t="shared" si="99"/>
        <v>de.revit only OST_FabricationPipework</v>
      </c>
      <c r="L652" s="7" t="str">
        <f t="shared" si="100"/>
        <v>Trata-se de: Modelado</v>
      </c>
      <c r="M652" s="7" t="str">
        <f t="shared" si="98"/>
        <v xml:space="preserve">Em Revit </v>
      </c>
      <c r="N652" s="7" t="str">
        <f t="shared" si="103"/>
        <v xml:space="preserve">Com Tag </v>
      </c>
      <c r="O652" s="7" t="str">
        <f t="shared" si="104"/>
        <v xml:space="preserve">Tema Fabricação </v>
      </c>
      <c r="P652" s="7" t="str">
        <f t="shared" si="101"/>
        <v>Trata-se de: Modelado Em Revit  Com Tag  Tema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 t="shared" si="102"/>
        <v>key_652</v>
      </c>
    </row>
    <row r="653" spans="1:20" ht="7.8" customHeight="1" x14ac:dyDescent="0.3">
      <c r="A653" s="13">
        <v>653</v>
      </c>
      <c r="B653" s="9" t="s">
        <v>1454</v>
      </c>
      <c r="C653" s="9" t="s">
        <v>1491</v>
      </c>
      <c r="D653" s="9" t="s">
        <v>570</v>
      </c>
      <c r="E653" s="25" t="s">
        <v>1398</v>
      </c>
      <c r="F653" s="23" t="s">
        <v>862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 t="shared" si="99"/>
        <v>de.revit only OST_DetailComponents</v>
      </c>
      <c r="L653" s="7" t="str">
        <f t="shared" si="100"/>
        <v>Trata-se de: Modelado</v>
      </c>
      <c r="M653" s="7" t="str">
        <f t="shared" si="98"/>
        <v xml:space="preserve">Em Revit </v>
      </c>
      <c r="N653" s="7" t="str">
        <f t="shared" si="103"/>
        <v xml:space="preserve">Com Tag </v>
      </c>
      <c r="O653" s="7" t="str">
        <f t="shared" si="104"/>
        <v xml:space="preserve">Tema Genérico </v>
      </c>
      <c r="P653" s="7" t="str">
        <f t="shared" si="101"/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 t="shared" si="102"/>
        <v>key_653</v>
      </c>
    </row>
    <row r="654" spans="1:20" ht="7.8" customHeight="1" x14ac:dyDescent="0.3">
      <c r="A654" s="13">
        <v>654</v>
      </c>
      <c r="B654" s="9" t="s">
        <v>1454</v>
      </c>
      <c r="C654" s="9" t="s">
        <v>1491</v>
      </c>
      <c r="D654" s="9" t="s">
        <v>570</v>
      </c>
      <c r="E654" s="25" t="s">
        <v>1398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 t="shared" si="99"/>
        <v>de.revit only OST_GenericModel</v>
      </c>
      <c r="L654" s="7" t="str">
        <f t="shared" si="100"/>
        <v>Trata-se de: Modelado</v>
      </c>
      <c r="M654" s="7" t="str">
        <f t="shared" si="98"/>
        <v xml:space="preserve">Em Revit </v>
      </c>
      <c r="N654" s="7" t="str">
        <f t="shared" si="103"/>
        <v xml:space="preserve">Com Tag </v>
      </c>
      <c r="O654" s="7" t="str">
        <f t="shared" si="104"/>
        <v xml:space="preserve">Tema Genérico </v>
      </c>
      <c r="P654" s="7" t="str">
        <f t="shared" si="101"/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 t="shared" si="102"/>
        <v>key_654</v>
      </c>
    </row>
    <row r="655" spans="1:20" ht="7.8" customHeight="1" x14ac:dyDescent="0.3">
      <c r="A655" s="13">
        <v>655</v>
      </c>
      <c r="B655" s="9" t="s">
        <v>1454</v>
      </c>
      <c r="C655" s="9" t="s">
        <v>1491</v>
      </c>
      <c r="D655" s="9" t="s">
        <v>570</v>
      </c>
      <c r="E655" s="25" t="s">
        <v>1399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Tema.Informativo</v>
      </c>
      <c r="K655" s="29" t="str">
        <f t="shared" si="99"/>
        <v>de.revit only OST_Keynote</v>
      </c>
      <c r="L655" s="7" t="str">
        <f t="shared" si="100"/>
        <v>Trata-se de: Modelado</v>
      </c>
      <c r="M655" s="7" t="str">
        <f t="shared" si="98"/>
        <v xml:space="preserve">Em Revit </v>
      </c>
      <c r="N655" s="7" t="str">
        <f t="shared" si="103"/>
        <v xml:space="preserve">Com Tag </v>
      </c>
      <c r="O655" s="7" t="str">
        <f t="shared" si="104"/>
        <v xml:space="preserve">Tema Informativo </v>
      </c>
      <c r="P655" s="7" t="str">
        <f t="shared" si="101"/>
        <v>Trata-se de: Modelado Em Revit  Com Tag  Tema Informativo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 t="shared" si="102"/>
        <v>key_655</v>
      </c>
    </row>
    <row r="656" spans="1:20" ht="7.8" customHeight="1" x14ac:dyDescent="0.3">
      <c r="A656" s="13">
        <v>656</v>
      </c>
      <c r="B656" s="9" t="s">
        <v>1454</v>
      </c>
      <c r="C656" s="9" t="s">
        <v>1491</v>
      </c>
      <c r="D656" s="9" t="s">
        <v>570</v>
      </c>
      <c r="E656" s="25" t="s">
        <v>1399</v>
      </c>
      <c r="F656" s="23" t="s">
        <v>856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 t="shared" si="99"/>
        <v>de.revit only OST_Tags</v>
      </c>
      <c r="L656" s="7" t="str">
        <f t="shared" si="100"/>
        <v>Trata-se de: Modelado</v>
      </c>
      <c r="M656" s="7" t="str">
        <f t="shared" si="98"/>
        <v xml:space="preserve">Em Revit </v>
      </c>
      <c r="N656" s="7" t="str">
        <f t="shared" si="103"/>
        <v xml:space="preserve">Com Tag </v>
      </c>
      <c r="O656" s="7" t="str">
        <f t="shared" si="104"/>
        <v xml:space="preserve">Tema Informativo </v>
      </c>
      <c r="P656" s="7" t="str">
        <f t="shared" si="101"/>
        <v>Trata-se de: Modelado Em Revit  Com Tag  Tema Informativo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 t="shared" si="102"/>
        <v>key_656</v>
      </c>
    </row>
    <row r="657" spans="1:20" ht="7.8" customHeight="1" x14ac:dyDescent="0.3">
      <c r="A657" s="13">
        <v>657</v>
      </c>
      <c r="B657" s="9" t="s">
        <v>1454</v>
      </c>
      <c r="C657" s="9" t="s">
        <v>1491</v>
      </c>
      <c r="D657" s="9" t="s">
        <v>570</v>
      </c>
      <c r="E657" s="25" t="s">
        <v>1361</v>
      </c>
      <c r="F657" s="23" t="s">
        <v>774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Tema.HVAC</v>
      </c>
      <c r="K657" s="29" t="str">
        <f t="shared" si="99"/>
        <v>de.revit only OST_ExpansionJoints</v>
      </c>
      <c r="L657" s="7" t="str">
        <f t="shared" si="100"/>
        <v>Trata-se de: Modelado</v>
      </c>
      <c r="M657" s="7" t="str">
        <f t="shared" si="98"/>
        <v xml:space="preserve">Em Revit </v>
      </c>
      <c r="N657" s="7" t="str">
        <f t="shared" si="103"/>
        <v xml:space="preserve">Com Tag </v>
      </c>
      <c r="O657" s="7" t="str">
        <f t="shared" si="104"/>
        <v xml:space="preserve">Tema HVAC </v>
      </c>
      <c r="P657" s="7" t="str">
        <f t="shared" si="101"/>
        <v>Trata-se de: Modelado Em Revit  Com Tag  Tema HVAC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 t="shared" si="102"/>
        <v>key_657</v>
      </c>
    </row>
    <row r="658" spans="1:20" ht="7.8" customHeight="1" x14ac:dyDescent="0.3">
      <c r="A658" s="13">
        <v>658</v>
      </c>
      <c r="B658" s="9" t="s">
        <v>1454</v>
      </c>
      <c r="C658" s="9" t="s">
        <v>1491</v>
      </c>
      <c r="D658" s="9" t="s">
        <v>570</v>
      </c>
      <c r="E658" s="25" t="s">
        <v>1361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 t="shared" si="99"/>
        <v>de.revit only OST_MEPAncillaryFraming</v>
      </c>
      <c r="L658" s="7" t="str">
        <f t="shared" si="100"/>
        <v>Trata-se de: Modelado</v>
      </c>
      <c r="M658" s="7" t="str">
        <f t="shared" si="98"/>
        <v xml:space="preserve">Em Revit </v>
      </c>
      <c r="N658" s="7" t="str">
        <f t="shared" si="103"/>
        <v xml:space="preserve">Com Tag </v>
      </c>
      <c r="O658" s="7" t="str">
        <f t="shared" si="104"/>
        <v xml:space="preserve">Tema HVAC </v>
      </c>
      <c r="P658" s="7" t="str">
        <f t="shared" si="101"/>
        <v>Trata-se de: Modelado Em Revit  Com Tag  Tema HVAC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 t="shared" si="102"/>
        <v>key_658</v>
      </c>
    </row>
    <row r="659" spans="1:20" ht="7.8" customHeight="1" x14ac:dyDescent="0.3">
      <c r="A659" s="13">
        <v>659</v>
      </c>
      <c r="B659" s="9" t="s">
        <v>1454</v>
      </c>
      <c r="C659" s="9" t="s">
        <v>1491</v>
      </c>
      <c r="D659" s="9" t="s">
        <v>570</v>
      </c>
      <c r="E659" s="25" t="s">
        <v>1361</v>
      </c>
      <c r="F659" s="23" t="s">
        <v>857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 t="shared" si="99"/>
        <v>de.revit only OST_MEPSpaces</v>
      </c>
      <c r="L659" s="7" t="str">
        <f t="shared" si="100"/>
        <v>Trata-se de: Modelado</v>
      </c>
      <c r="M659" s="7" t="str">
        <f t="shared" si="98"/>
        <v xml:space="preserve">Em Revit </v>
      </c>
      <c r="N659" s="7" t="str">
        <f t="shared" si="103"/>
        <v xml:space="preserve">Com Tag </v>
      </c>
      <c r="O659" s="7" t="str">
        <f t="shared" si="104"/>
        <v xml:space="preserve">Tema HVAC </v>
      </c>
      <c r="P659" s="7" t="str">
        <f t="shared" si="101"/>
        <v>Trata-se de: Modelado Em Revit  Com Tag  Tema HVAC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 t="shared" si="102"/>
        <v>key_659</v>
      </c>
    </row>
    <row r="660" spans="1:20" ht="7.8" customHeight="1" x14ac:dyDescent="0.3">
      <c r="A660" s="13">
        <v>660</v>
      </c>
      <c r="B660" s="9" t="s">
        <v>1454</v>
      </c>
      <c r="C660" s="9" t="s">
        <v>1491</v>
      </c>
      <c r="D660" s="9" t="s">
        <v>570</v>
      </c>
      <c r="E660" s="25" t="s">
        <v>1361</v>
      </c>
      <c r="F660" s="23" t="s">
        <v>778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 t="shared" si="99"/>
        <v>de.revit only OST_VibrationDampers</v>
      </c>
      <c r="L660" s="7" t="str">
        <f t="shared" si="100"/>
        <v>Trata-se de: Modelado</v>
      </c>
      <c r="M660" s="7" t="str">
        <f t="shared" si="98"/>
        <v xml:space="preserve">Em Revit </v>
      </c>
      <c r="N660" s="7" t="str">
        <f t="shared" si="103"/>
        <v xml:space="preserve">Com Tag </v>
      </c>
      <c r="O660" s="7" t="str">
        <f t="shared" si="104"/>
        <v xml:space="preserve">Tema HVAC </v>
      </c>
      <c r="P660" s="7" t="str">
        <f t="shared" si="101"/>
        <v>Trata-se de: Modelado Em Revit  Com Tag  Tema HVAC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 t="shared" si="102"/>
        <v>key_660</v>
      </c>
    </row>
    <row r="661" spans="1:20" ht="7.8" customHeight="1" x14ac:dyDescent="0.3">
      <c r="A661" s="13">
        <v>661</v>
      </c>
      <c r="B661" s="9" t="s">
        <v>1454</v>
      </c>
      <c r="C661" s="9" t="s">
        <v>1491</v>
      </c>
      <c r="D661" s="9" t="s">
        <v>570</v>
      </c>
      <c r="E661" s="25" t="s">
        <v>1361</v>
      </c>
      <c r="F661" s="23" t="s">
        <v>776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 t="shared" si="99"/>
        <v>de.revit only OST_VibrationIsolators</v>
      </c>
      <c r="L661" s="7" t="str">
        <f t="shared" si="100"/>
        <v>Trata-se de: Modelado</v>
      </c>
      <c r="M661" s="7" t="str">
        <f t="shared" si="98"/>
        <v xml:space="preserve">Em Revit </v>
      </c>
      <c r="N661" s="7" t="str">
        <f t="shared" si="103"/>
        <v xml:space="preserve">Com Tag </v>
      </c>
      <c r="O661" s="7" t="str">
        <f t="shared" si="104"/>
        <v xml:space="preserve">Tema HVAC </v>
      </c>
      <c r="P661" s="7" t="str">
        <f t="shared" si="101"/>
        <v>Trata-se de: Modelado Em Revit  Com Tag  Tema HVAC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 t="shared" si="102"/>
        <v>key_661</v>
      </c>
    </row>
    <row r="662" spans="1:20" ht="7.8" customHeight="1" x14ac:dyDescent="0.3">
      <c r="A662" s="13">
        <v>662</v>
      </c>
      <c r="B662" s="9" t="s">
        <v>1454</v>
      </c>
      <c r="C662" s="9" t="s">
        <v>1491</v>
      </c>
      <c r="D662" s="9" t="s">
        <v>570</v>
      </c>
      <c r="E662" s="25" t="s">
        <v>1361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 t="shared" si="99"/>
        <v>de.revit only OST_VibrationManagement</v>
      </c>
      <c r="L662" s="7" t="str">
        <f t="shared" si="100"/>
        <v>Trata-se de: Modelado</v>
      </c>
      <c r="M662" s="7" t="str">
        <f t="shared" ref="M662:M693" si="105">_xlfn.CONCAT("", SUBSTITUTE(C662,"."," ")," ")</f>
        <v xml:space="preserve">Em Revit </v>
      </c>
      <c r="N662" s="7" t="str">
        <f t="shared" si="103"/>
        <v xml:space="preserve">Com Tag </v>
      </c>
      <c r="O662" s="7" t="str">
        <f t="shared" si="104"/>
        <v xml:space="preserve">Tema HVAC </v>
      </c>
      <c r="P662" s="7" t="str">
        <f t="shared" si="101"/>
        <v>Trata-se de: Modelado Em Revit  Com Tag  Tema HVAC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 t="shared" si="102"/>
        <v>key_662</v>
      </c>
    </row>
    <row r="663" spans="1:20" ht="7.8" customHeight="1" x14ac:dyDescent="0.3">
      <c r="A663" s="13">
        <v>663</v>
      </c>
      <c r="B663" s="9" t="s">
        <v>1454</v>
      </c>
      <c r="C663" s="9" t="s">
        <v>1491</v>
      </c>
      <c r="D663" s="9" t="s">
        <v>570</v>
      </c>
      <c r="E663" s="25" t="s">
        <v>1361</v>
      </c>
      <c r="F663" s="23" t="s">
        <v>736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 t="shared" si="99"/>
        <v>de.revit only OST_HVAC_Zones</v>
      </c>
      <c r="L663" s="7" t="str">
        <f t="shared" si="100"/>
        <v>Trata-se de: Modelado</v>
      </c>
      <c r="M663" s="7" t="str">
        <f t="shared" si="105"/>
        <v xml:space="preserve">Em Revit </v>
      </c>
      <c r="N663" s="7" t="str">
        <f t="shared" si="103"/>
        <v xml:space="preserve">Com Tag </v>
      </c>
      <c r="O663" s="7" t="str">
        <f t="shared" si="104"/>
        <v xml:space="preserve">Tema HVAC </v>
      </c>
      <c r="P663" s="7" t="str">
        <f t="shared" si="101"/>
        <v>Trata-se de: Modelado Em Revit  Com Tag  Tema HVAC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 t="shared" si="102"/>
        <v>key_663</v>
      </c>
    </row>
    <row r="664" spans="1:20" ht="7.8" customHeight="1" x14ac:dyDescent="0.3">
      <c r="A664" s="13">
        <v>664</v>
      </c>
      <c r="B664" s="9" t="s">
        <v>1454</v>
      </c>
      <c r="C664" s="9" t="s">
        <v>1491</v>
      </c>
      <c r="D664" s="9" t="s">
        <v>570</v>
      </c>
      <c r="E664" s="25" t="s">
        <v>1371</v>
      </c>
      <c r="F664" s="23" t="s">
        <v>742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 t="shared" si="99"/>
        <v>de.revit only OST_FireAlarmDevices</v>
      </c>
      <c r="L664" s="7" t="str">
        <f t="shared" si="100"/>
        <v>Trata-se de: Modelado</v>
      </c>
      <c r="M664" s="7" t="str">
        <f t="shared" si="105"/>
        <v xml:space="preserve">Em Revit </v>
      </c>
      <c r="N664" s="7" t="str">
        <f t="shared" si="103"/>
        <v xml:space="preserve">Com Tag </v>
      </c>
      <c r="O664" s="7" t="str">
        <f t="shared" si="104"/>
        <v xml:space="preserve">Tema Incêndio </v>
      </c>
      <c r="P664" s="7" t="str">
        <f t="shared" si="101"/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 t="shared" si="102"/>
        <v>key_664</v>
      </c>
    </row>
    <row r="665" spans="1:20" ht="7.8" customHeight="1" x14ac:dyDescent="0.3">
      <c r="A665" s="13">
        <v>665</v>
      </c>
      <c r="B665" s="9" t="s">
        <v>1454</v>
      </c>
      <c r="C665" s="9" t="s">
        <v>1491</v>
      </c>
      <c r="D665" s="9" t="s">
        <v>570</v>
      </c>
      <c r="E665" s="25" t="s">
        <v>1371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 t="shared" si="99"/>
        <v>de.revit only OST_FireProtection</v>
      </c>
      <c r="L665" s="7" t="str">
        <f t="shared" si="100"/>
        <v>Trata-se de: Modelado</v>
      </c>
      <c r="M665" s="7" t="str">
        <f t="shared" si="105"/>
        <v xml:space="preserve">Em Revit </v>
      </c>
      <c r="N665" s="7" t="str">
        <f t="shared" si="103"/>
        <v xml:space="preserve">Com Tag </v>
      </c>
      <c r="O665" s="7" t="str">
        <f t="shared" si="104"/>
        <v xml:space="preserve">Tema Incêndio </v>
      </c>
      <c r="P665" s="7" t="str">
        <f t="shared" si="101"/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 t="shared" si="102"/>
        <v>key_665</v>
      </c>
    </row>
    <row r="666" spans="1:20" ht="7.8" customHeight="1" x14ac:dyDescent="0.3">
      <c r="A666" s="13">
        <v>666</v>
      </c>
      <c r="B666" s="9" t="s">
        <v>1454</v>
      </c>
      <c r="C666" s="9" t="s">
        <v>1491</v>
      </c>
      <c r="D666" s="9" t="s">
        <v>570</v>
      </c>
      <c r="E666" s="25" t="s">
        <v>1371</v>
      </c>
      <c r="F666" s="23" t="s">
        <v>748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 t="shared" si="99"/>
        <v>de.revit only OST_SecurityDevices</v>
      </c>
      <c r="L666" s="7" t="str">
        <f t="shared" si="100"/>
        <v>Trata-se de: Modelado</v>
      </c>
      <c r="M666" s="7" t="str">
        <f t="shared" si="105"/>
        <v xml:space="preserve">Em Revit </v>
      </c>
      <c r="N666" s="7" t="str">
        <f t="shared" si="103"/>
        <v xml:space="preserve">Com Tag </v>
      </c>
      <c r="O666" s="7" t="str">
        <f t="shared" si="104"/>
        <v xml:space="preserve">Tema Incêndio </v>
      </c>
      <c r="P666" s="7" t="str">
        <f t="shared" si="101"/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 t="shared" si="102"/>
        <v>key_666</v>
      </c>
    </row>
    <row r="667" spans="1:20" ht="7.8" customHeight="1" x14ac:dyDescent="0.3">
      <c r="A667" s="13">
        <v>667</v>
      </c>
      <c r="B667" s="9" t="s">
        <v>1454</v>
      </c>
      <c r="C667" s="9" t="s">
        <v>1491</v>
      </c>
      <c r="D667" s="9" t="s">
        <v>570</v>
      </c>
      <c r="E667" s="25" t="s">
        <v>1371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 t="shared" si="99"/>
        <v>de.revit only OST_Signage</v>
      </c>
      <c r="L667" s="7" t="str">
        <f t="shared" si="100"/>
        <v>Trata-se de: Modelado</v>
      </c>
      <c r="M667" s="7" t="str">
        <f t="shared" si="105"/>
        <v xml:space="preserve">Em Revit </v>
      </c>
      <c r="N667" s="7" t="str">
        <f t="shared" si="103"/>
        <v xml:space="preserve">Com Tag </v>
      </c>
      <c r="O667" s="7" t="str">
        <f t="shared" si="104"/>
        <v xml:space="preserve">Tema Incêndio </v>
      </c>
      <c r="P667" s="7" t="str">
        <f t="shared" si="101"/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 t="shared" si="102"/>
        <v>key_667</v>
      </c>
    </row>
    <row r="668" spans="1:20" ht="7.8" customHeight="1" x14ac:dyDescent="0.3">
      <c r="A668" s="13">
        <v>668</v>
      </c>
      <c r="B668" s="9" t="s">
        <v>1454</v>
      </c>
      <c r="C668" s="9" t="s">
        <v>1491</v>
      </c>
      <c r="D668" s="9" t="s">
        <v>570</v>
      </c>
      <c r="E668" s="25" t="s">
        <v>1371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 t="shared" si="99"/>
        <v>de.revit only OST_SpecialityEquipment</v>
      </c>
      <c r="L668" s="7" t="str">
        <f t="shared" si="100"/>
        <v>Trata-se de: Modelado</v>
      </c>
      <c r="M668" s="7" t="str">
        <f t="shared" si="105"/>
        <v xml:space="preserve">Em Revit </v>
      </c>
      <c r="N668" s="7" t="str">
        <f t="shared" si="103"/>
        <v xml:space="preserve">Com Tag </v>
      </c>
      <c r="O668" s="7" t="str">
        <f t="shared" si="104"/>
        <v xml:space="preserve">Tema Incêndio </v>
      </c>
      <c r="P668" s="7" t="str">
        <f t="shared" si="101"/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 t="shared" si="102"/>
        <v>key_668</v>
      </c>
    </row>
    <row r="669" spans="1:20" ht="7.8" customHeight="1" x14ac:dyDescent="0.3">
      <c r="A669" s="13">
        <v>669</v>
      </c>
      <c r="B669" s="9" t="s">
        <v>1454</v>
      </c>
      <c r="C669" s="9" t="s">
        <v>1491</v>
      </c>
      <c r="D669" s="9" t="s">
        <v>570</v>
      </c>
      <c r="E669" s="25" t="s">
        <v>1371</v>
      </c>
      <c r="F669" s="23" t="s">
        <v>738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 t="shared" si="99"/>
        <v>de.revit only OST_Sprinklers</v>
      </c>
      <c r="L669" s="7" t="str">
        <f t="shared" si="100"/>
        <v>Trata-se de: Modelado</v>
      </c>
      <c r="M669" s="7" t="str">
        <f t="shared" si="105"/>
        <v xml:space="preserve">Em Revit </v>
      </c>
      <c r="N669" s="7" t="str">
        <f t="shared" si="103"/>
        <v xml:space="preserve">Com Tag </v>
      </c>
      <c r="O669" s="7" t="str">
        <f t="shared" si="104"/>
        <v xml:space="preserve">Tema Incêndio </v>
      </c>
      <c r="P669" s="7" t="str">
        <f t="shared" si="101"/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 t="shared" si="102"/>
        <v>key_669</v>
      </c>
    </row>
    <row r="670" spans="1:20" ht="7.8" customHeight="1" x14ac:dyDescent="0.3">
      <c r="A670" s="13">
        <v>670</v>
      </c>
      <c r="B670" s="9" t="s">
        <v>1454</v>
      </c>
      <c r="C670" s="9" t="s">
        <v>1491</v>
      </c>
      <c r="D670" s="9" t="s">
        <v>570</v>
      </c>
      <c r="E670" s="9" t="s">
        <v>1372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Tema.Instalação</v>
      </c>
      <c r="K670" s="29" t="str">
        <f t="shared" si="99"/>
        <v>de.revit only OST_Wire</v>
      </c>
      <c r="L670" s="7" t="str">
        <f t="shared" si="100"/>
        <v>Trata-se de: Modelado</v>
      </c>
      <c r="M670" s="7" t="str">
        <f t="shared" si="105"/>
        <v xml:space="preserve">Em Revit </v>
      </c>
      <c r="N670" s="7" t="str">
        <f t="shared" si="103"/>
        <v xml:space="preserve">Com Tag </v>
      </c>
      <c r="O670" s="7" t="str">
        <f t="shared" si="104"/>
        <v xml:space="preserve">Tema Instalação </v>
      </c>
      <c r="P670" s="7" t="str">
        <f t="shared" si="101"/>
        <v>Trata-se de: Modelado Em Revit  Com Tag  Tema Instalação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 t="shared" si="102"/>
        <v>key_670</v>
      </c>
    </row>
    <row r="671" spans="1:20" ht="7.8" customHeight="1" x14ac:dyDescent="0.3">
      <c r="A671" s="13">
        <v>671</v>
      </c>
      <c r="B671" s="9" t="s">
        <v>1454</v>
      </c>
      <c r="C671" s="9" t="s">
        <v>1491</v>
      </c>
      <c r="D671" s="9" t="s">
        <v>570</v>
      </c>
      <c r="E671" s="25" t="s">
        <v>1375</v>
      </c>
      <c r="F671" s="23" t="s">
        <v>740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 t="shared" si="99"/>
        <v>de.revit only OST_LightingDevices</v>
      </c>
      <c r="L671" s="7" t="str">
        <f t="shared" si="100"/>
        <v>Trata-se de: Modelado</v>
      </c>
      <c r="M671" s="7" t="str">
        <f t="shared" si="105"/>
        <v xml:space="preserve">Em Revit </v>
      </c>
      <c r="N671" s="7" t="str">
        <f t="shared" si="103"/>
        <v xml:space="preserve">Com Tag </v>
      </c>
      <c r="O671" s="7" t="str">
        <f t="shared" si="104"/>
        <v xml:space="preserve">Tema Luminotécnica </v>
      </c>
      <c r="P671" s="7" t="str">
        <f t="shared" si="101"/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 t="shared" si="102"/>
        <v>key_671</v>
      </c>
    </row>
    <row r="672" spans="1:20" ht="7.8" customHeight="1" x14ac:dyDescent="0.3">
      <c r="A672" s="13">
        <v>672</v>
      </c>
      <c r="B672" s="9" t="s">
        <v>1454</v>
      </c>
      <c r="C672" s="9" t="s">
        <v>1491</v>
      </c>
      <c r="D672" s="9" t="s">
        <v>570</v>
      </c>
      <c r="E672" s="25" t="s">
        <v>1375</v>
      </c>
      <c r="F672" s="23" t="s">
        <v>873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 t="shared" si="99"/>
        <v>de.revit only OST_LightingFixtures</v>
      </c>
      <c r="L672" s="7" t="str">
        <f t="shared" si="100"/>
        <v>Trata-se de: Modelado</v>
      </c>
      <c r="M672" s="7" t="str">
        <f t="shared" si="105"/>
        <v xml:space="preserve">Em Revit </v>
      </c>
      <c r="N672" s="7" t="str">
        <f t="shared" si="103"/>
        <v xml:space="preserve">Com Tag </v>
      </c>
      <c r="O672" s="7" t="str">
        <f t="shared" si="104"/>
        <v xml:space="preserve">Tema Luminotécnica </v>
      </c>
      <c r="P672" s="7" t="str">
        <f t="shared" si="101"/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 t="shared" si="102"/>
        <v>key_672</v>
      </c>
    </row>
    <row r="673" spans="1:20" ht="7.8" customHeight="1" x14ac:dyDescent="0.3">
      <c r="A673" s="13">
        <v>673</v>
      </c>
      <c r="B673" s="9" t="s">
        <v>1454</v>
      </c>
      <c r="C673" s="9" t="s">
        <v>1491</v>
      </c>
      <c r="D673" s="9" t="s">
        <v>570</v>
      </c>
      <c r="E673" s="25" t="s">
        <v>1393</v>
      </c>
      <c r="F673" s="23" t="s">
        <v>921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 t="shared" si="99"/>
        <v>de.revit only OST_Materials</v>
      </c>
      <c r="L673" s="7" t="str">
        <f t="shared" si="100"/>
        <v>Trata-se de: Modelado</v>
      </c>
      <c r="M673" s="7" t="str">
        <f t="shared" si="105"/>
        <v xml:space="preserve">Em Revit </v>
      </c>
      <c r="N673" s="7" t="str">
        <f t="shared" si="103"/>
        <v xml:space="preserve">Com Tag </v>
      </c>
      <c r="O673" s="7" t="str">
        <f t="shared" si="104"/>
        <v xml:space="preserve">Tema Materiais </v>
      </c>
      <c r="P673" s="7" t="str">
        <f t="shared" si="101"/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 t="shared" si="102"/>
        <v>key_673</v>
      </c>
    </row>
    <row r="674" spans="1:20" ht="7.8" customHeight="1" x14ac:dyDescent="0.3">
      <c r="A674" s="13">
        <v>674</v>
      </c>
      <c r="B674" s="9" t="s">
        <v>1454</v>
      </c>
      <c r="C674" s="9" t="s">
        <v>1491</v>
      </c>
      <c r="D674" s="9" t="s">
        <v>570</v>
      </c>
      <c r="E674" s="25" t="s">
        <v>1379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 t="shared" ref="K674:K705" si="106">_xlfn.CONCAT("de.revit only ",F674)</f>
        <v>de.revit only OST_MechanicalEquipmentSet</v>
      </c>
      <c r="L674" s="7" t="str">
        <f t="shared" si="100"/>
        <v>Trata-se de: Modelado</v>
      </c>
      <c r="M674" s="7" t="str">
        <f t="shared" si="105"/>
        <v xml:space="preserve">Em Revit </v>
      </c>
      <c r="N674" s="7" t="str">
        <f t="shared" si="103"/>
        <v xml:space="preserve">Com Tag </v>
      </c>
      <c r="O674" s="7" t="str">
        <f t="shared" si="104"/>
        <v xml:space="preserve">Tema Mecânico </v>
      </c>
      <c r="P674" s="7" t="str">
        <f t="shared" si="101"/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 t="shared" si="102"/>
        <v>key_674</v>
      </c>
    </row>
    <row r="675" spans="1:20" ht="7.8" customHeight="1" x14ac:dyDescent="0.3">
      <c r="A675" s="13">
        <v>675</v>
      </c>
      <c r="B675" s="9" t="s">
        <v>1454</v>
      </c>
      <c r="C675" s="9" t="s">
        <v>1491</v>
      </c>
      <c r="D675" s="9" t="s">
        <v>570</v>
      </c>
      <c r="E675" s="25" t="s">
        <v>1379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 t="shared" si="106"/>
        <v>de.revit only OST_MechanicalEquipment</v>
      </c>
      <c r="L675" s="7" t="str">
        <f t="shared" si="100"/>
        <v>Trata-se de: Modelado</v>
      </c>
      <c r="M675" s="7" t="str">
        <f t="shared" si="105"/>
        <v xml:space="preserve">Em Revit </v>
      </c>
      <c r="N675" s="7" t="str">
        <f t="shared" si="103"/>
        <v xml:space="preserve">Com Tag </v>
      </c>
      <c r="O675" s="7" t="str">
        <f t="shared" si="104"/>
        <v xml:space="preserve">Tema Mecânico </v>
      </c>
      <c r="P675" s="7" t="str">
        <f t="shared" si="101"/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 t="shared" si="102"/>
        <v>key_675</v>
      </c>
    </row>
    <row r="676" spans="1:20" ht="7.8" customHeight="1" x14ac:dyDescent="0.3">
      <c r="A676" s="13">
        <v>676</v>
      </c>
      <c r="B676" s="9" t="s">
        <v>1454</v>
      </c>
      <c r="C676" s="9" t="s">
        <v>1491</v>
      </c>
      <c r="D676" s="9" t="s">
        <v>570</v>
      </c>
      <c r="E676" s="25" t="s">
        <v>1388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 t="shared" si="106"/>
        <v>de.revit only OST_Casework</v>
      </c>
      <c r="L676" s="7" t="str">
        <f t="shared" si="100"/>
        <v>Trata-se de: Modelado</v>
      </c>
      <c r="M676" s="7" t="str">
        <f t="shared" si="105"/>
        <v xml:space="preserve">Em Revit </v>
      </c>
      <c r="N676" s="7" t="str">
        <f t="shared" si="103"/>
        <v xml:space="preserve">Com Tag </v>
      </c>
      <c r="O676" s="7" t="str">
        <f t="shared" si="104"/>
        <v xml:space="preserve">Tema Mobiliário </v>
      </c>
      <c r="P676" s="7" t="str">
        <f t="shared" si="101"/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 t="shared" si="102"/>
        <v>key_676</v>
      </c>
    </row>
    <row r="677" spans="1:20" ht="7.8" customHeight="1" x14ac:dyDescent="0.3">
      <c r="A677" s="13">
        <v>677</v>
      </c>
      <c r="B677" s="9" t="s">
        <v>1454</v>
      </c>
      <c r="C677" s="9" t="s">
        <v>1491</v>
      </c>
      <c r="D677" s="9" t="s">
        <v>570</v>
      </c>
      <c r="E677" s="25" t="s">
        <v>1388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 t="shared" si="106"/>
        <v>de.revit only OST_FoodServiceEquipment</v>
      </c>
      <c r="L677" s="7" t="str">
        <f t="shared" si="100"/>
        <v>Trata-se de: Modelado</v>
      </c>
      <c r="M677" s="7" t="str">
        <f t="shared" si="105"/>
        <v xml:space="preserve">Em Revit </v>
      </c>
      <c r="N677" s="7" t="str">
        <f t="shared" si="103"/>
        <v xml:space="preserve">Com Tag </v>
      </c>
      <c r="O677" s="7" t="str">
        <f t="shared" si="104"/>
        <v xml:space="preserve">Tema Mobiliário </v>
      </c>
      <c r="P677" s="7" t="str">
        <f t="shared" si="101"/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 t="shared" si="102"/>
        <v>key_677</v>
      </c>
    </row>
    <row r="678" spans="1:20" ht="7.8" customHeight="1" x14ac:dyDescent="0.3">
      <c r="A678" s="13">
        <v>678</v>
      </c>
      <c r="B678" s="9" t="s">
        <v>1454</v>
      </c>
      <c r="C678" s="9" t="s">
        <v>1491</v>
      </c>
      <c r="D678" s="9" t="s">
        <v>570</v>
      </c>
      <c r="E678" s="25" t="s">
        <v>1388</v>
      </c>
      <c r="F678" s="23" t="s">
        <v>876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 t="shared" si="106"/>
        <v>de.revit only OST_FurnitureSystems</v>
      </c>
      <c r="L678" s="7" t="str">
        <f t="shared" si="100"/>
        <v>Trata-se de: Modelado</v>
      </c>
      <c r="M678" s="7" t="str">
        <f t="shared" si="105"/>
        <v xml:space="preserve">Em Revit </v>
      </c>
      <c r="N678" s="7" t="str">
        <f t="shared" si="103"/>
        <v xml:space="preserve">Com Tag </v>
      </c>
      <c r="O678" s="7" t="str">
        <f t="shared" si="104"/>
        <v xml:space="preserve">Tema Mobiliário </v>
      </c>
      <c r="P678" s="7" t="str">
        <f t="shared" si="101"/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 t="shared" si="102"/>
        <v>key_678</v>
      </c>
    </row>
    <row r="679" spans="1:20" ht="7.8" customHeight="1" x14ac:dyDescent="0.3">
      <c r="A679" s="13">
        <v>679</v>
      </c>
      <c r="B679" s="9" t="s">
        <v>1454</v>
      </c>
      <c r="C679" s="9" t="s">
        <v>1491</v>
      </c>
      <c r="D679" s="9" t="s">
        <v>570</v>
      </c>
      <c r="E679" s="25" t="s">
        <v>1388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 t="shared" si="106"/>
        <v>de.revit only OST_Furniture</v>
      </c>
      <c r="L679" s="7" t="str">
        <f t="shared" si="100"/>
        <v>Trata-se de: Modelado</v>
      </c>
      <c r="M679" s="7" t="str">
        <f t="shared" si="105"/>
        <v xml:space="preserve">Em Revit </v>
      </c>
      <c r="N679" s="7" t="str">
        <f t="shared" si="103"/>
        <v xml:space="preserve">Com Tag </v>
      </c>
      <c r="O679" s="7" t="str">
        <f t="shared" si="104"/>
        <v xml:space="preserve">Tema Mobiliário </v>
      </c>
      <c r="P679" s="7" t="str">
        <f t="shared" si="101"/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 t="shared" si="102"/>
        <v>key_679</v>
      </c>
    </row>
    <row r="680" spans="1:20" ht="7.8" customHeight="1" x14ac:dyDescent="0.3">
      <c r="A680" s="13">
        <v>680</v>
      </c>
      <c r="B680" s="9" t="s">
        <v>1454</v>
      </c>
      <c r="C680" s="9" t="s">
        <v>1491</v>
      </c>
      <c r="D680" s="9" t="s">
        <v>570</v>
      </c>
      <c r="E680" s="25" t="s">
        <v>1363</v>
      </c>
      <c r="F680" s="23" t="s">
        <v>938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Tema.Predial</v>
      </c>
      <c r="K680" s="29" t="str">
        <f t="shared" si="106"/>
        <v>de.revit only OST_Ceilings</v>
      </c>
      <c r="L680" s="7" t="str">
        <f t="shared" si="100"/>
        <v>Trata-se de: Modelado</v>
      </c>
      <c r="M680" s="7" t="str">
        <f t="shared" si="105"/>
        <v xml:space="preserve">Em Revit </v>
      </c>
      <c r="N680" s="7" t="str">
        <f t="shared" si="103"/>
        <v xml:space="preserve">Com Tag </v>
      </c>
      <c r="O680" s="7" t="str">
        <f t="shared" si="104"/>
        <v xml:space="preserve">Tema Predial </v>
      </c>
      <c r="P680" s="7" t="str">
        <f t="shared" si="101"/>
        <v>Trata-se de: Modelado Em Revit  Com Tag  Tema Predial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 t="shared" si="102"/>
        <v>key_680</v>
      </c>
    </row>
    <row r="681" spans="1:20" ht="7.8" customHeight="1" x14ac:dyDescent="0.3">
      <c r="A681" s="13">
        <v>681</v>
      </c>
      <c r="B681" s="9" t="s">
        <v>1454</v>
      </c>
      <c r="C681" s="9" t="s">
        <v>1491</v>
      </c>
      <c r="D681" s="9" t="s">
        <v>570</v>
      </c>
      <c r="E681" s="25" t="s">
        <v>1363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 t="shared" si="106"/>
        <v>de.revit only OST_Entourage</v>
      </c>
      <c r="L681" s="7" t="str">
        <f t="shared" si="100"/>
        <v>Trata-se de: Modelado</v>
      </c>
      <c r="M681" s="7" t="str">
        <f t="shared" si="105"/>
        <v xml:space="preserve">Em Revit </v>
      </c>
      <c r="N681" s="7" t="str">
        <f t="shared" si="103"/>
        <v xml:space="preserve">Com Tag </v>
      </c>
      <c r="O681" s="7" t="str">
        <f t="shared" si="104"/>
        <v xml:space="preserve">Tema Predial </v>
      </c>
      <c r="P681" s="7" t="str">
        <f t="shared" si="101"/>
        <v>Trata-se de: Modelado Em Revit  Com Tag  Tema Predial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 t="shared" si="102"/>
        <v>key_681</v>
      </c>
    </row>
    <row r="682" spans="1:20" ht="7.8" customHeight="1" x14ac:dyDescent="0.3">
      <c r="A682" s="13">
        <v>682</v>
      </c>
      <c r="B682" s="9" t="s">
        <v>1454</v>
      </c>
      <c r="C682" s="9" t="s">
        <v>1491</v>
      </c>
      <c r="D682" s="9" t="s">
        <v>570</v>
      </c>
      <c r="E682" s="25" t="s">
        <v>1363</v>
      </c>
      <c r="F682" s="23" t="s">
        <v>940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 t="shared" si="106"/>
        <v>de.revit only OST_Floors</v>
      </c>
      <c r="L682" s="7" t="str">
        <f t="shared" si="100"/>
        <v>Trata-se de: Modelado</v>
      </c>
      <c r="M682" s="7" t="str">
        <f t="shared" si="105"/>
        <v xml:space="preserve">Em Revit </v>
      </c>
      <c r="N682" s="7" t="str">
        <f t="shared" si="103"/>
        <v xml:space="preserve">Com Tag </v>
      </c>
      <c r="O682" s="7" t="str">
        <f t="shared" si="104"/>
        <v xml:space="preserve">Tema Predial </v>
      </c>
      <c r="P682" s="7" t="str">
        <f t="shared" si="101"/>
        <v>Trata-se de: Modelado Em Revit  Com Tag  Tema Predial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 t="shared" si="102"/>
        <v>key_682</v>
      </c>
    </row>
    <row r="683" spans="1:20" ht="7.8" customHeight="1" x14ac:dyDescent="0.3">
      <c r="A683" s="13">
        <v>683</v>
      </c>
      <c r="B683" s="9" t="s">
        <v>1454</v>
      </c>
      <c r="C683" s="9" t="s">
        <v>1491</v>
      </c>
      <c r="D683" s="9" t="s">
        <v>570</v>
      </c>
      <c r="E683" s="9" t="s">
        <v>1363</v>
      </c>
      <c r="F683" s="23" t="s">
        <v>859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 t="shared" si="106"/>
        <v>de.revit only OST_MassFaceSplitter</v>
      </c>
      <c r="L683" s="7" t="str">
        <f t="shared" si="100"/>
        <v>Trata-se de: Modelado</v>
      </c>
      <c r="M683" s="7" t="str">
        <f t="shared" si="105"/>
        <v xml:space="preserve">Em Revit </v>
      </c>
      <c r="N683" s="7" t="str">
        <f t="shared" si="103"/>
        <v xml:space="preserve">Com Tag </v>
      </c>
      <c r="O683" s="7" t="str">
        <f t="shared" si="104"/>
        <v xml:space="preserve">Tema Predial </v>
      </c>
      <c r="P683" s="7" t="str">
        <f t="shared" si="101"/>
        <v>Trata-se de: Modelado Em Revit  Com Tag  Tema Predial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 t="shared" si="102"/>
        <v>key_683</v>
      </c>
    </row>
    <row r="684" spans="1:20" ht="7.8" customHeight="1" x14ac:dyDescent="0.3">
      <c r="A684" s="13">
        <v>684</v>
      </c>
      <c r="B684" s="9" t="s">
        <v>1454</v>
      </c>
      <c r="C684" s="9" t="s">
        <v>1491</v>
      </c>
      <c r="D684" s="9" t="s">
        <v>570</v>
      </c>
      <c r="E684" s="9" t="s">
        <v>1363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 t="shared" si="106"/>
        <v>de.revit only OST_Mass</v>
      </c>
      <c r="L684" s="7" t="str">
        <f t="shared" si="100"/>
        <v>Trata-se de: Modelado</v>
      </c>
      <c r="M684" s="7" t="str">
        <f t="shared" si="105"/>
        <v xml:space="preserve">Em Revit </v>
      </c>
      <c r="N684" s="7" t="str">
        <f t="shared" si="103"/>
        <v xml:space="preserve">Com Tag </v>
      </c>
      <c r="O684" s="7" t="str">
        <f t="shared" si="104"/>
        <v xml:space="preserve">Tema Predial </v>
      </c>
      <c r="P684" s="7" t="str">
        <f t="shared" si="101"/>
        <v>Trata-se de: Modelado Em Revit  Com Tag  Tema Predial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 t="shared" si="102"/>
        <v>key_684</v>
      </c>
    </row>
    <row r="685" spans="1:20" ht="7.8" customHeight="1" x14ac:dyDescent="0.3">
      <c r="A685" s="13">
        <v>685</v>
      </c>
      <c r="B685" s="9" t="s">
        <v>1454</v>
      </c>
      <c r="C685" s="9" t="s">
        <v>1491</v>
      </c>
      <c r="D685" s="9" t="s">
        <v>570</v>
      </c>
      <c r="E685" s="25" t="s">
        <v>1363</v>
      </c>
      <c r="F685" s="23" t="s">
        <v>869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 t="shared" si="106"/>
        <v>de.revit only OST_BuildingPad</v>
      </c>
      <c r="L685" s="7" t="str">
        <f t="shared" si="100"/>
        <v>Trata-se de: Modelado</v>
      </c>
      <c r="M685" s="7" t="str">
        <f t="shared" si="105"/>
        <v xml:space="preserve">Em Revit </v>
      </c>
      <c r="N685" s="7" t="str">
        <f t="shared" si="103"/>
        <v xml:space="preserve">Com Tag </v>
      </c>
      <c r="O685" s="7" t="str">
        <f t="shared" si="104"/>
        <v xml:space="preserve">Tema Predial </v>
      </c>
      <c r="P685" s="7" t="str">
        <f t="shared" si="101"/>
        <v>Trata-se de: Modelado Em Revit  Com Tag  Tema Predial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 t="shared" si="102"/>
        <v>key_685</v>
      </c>
    </row>
    <row r="686" spans="1:20" ht="7.8" customHeight="1" x14ac:dyDescent="0.3">
      <c r="A686" s="13">
        <v>686</v>
      </c>
      <c r="B686" s="9" t="s">
        <v>1454</v>
      </c>
      <c r="C686" s="9" t="s">
        <v>1491</v>
      </c>
      <c r="D686" s="9" t="s">
        <v>570</v>
      </c>
      <c r="E686" s="9" t="s">
        <v>1363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 t="shared" si="106"/>
        <v>de.revit only OST_Parking</v>
      </c>
      <c r="L686" s="7" t="str">
        <f t="shared" si="100"/>
        <v>Trata-se de: Modelado</v>
      </c>
      <c r="M686" s="7" t="str">
        <f t="shared" si="105"/>
        <v xml:space="preserve">Em Revit </v>
      </c>
      <c r="N686" s="7" t="str">
        <f t="shared" si="103"/>
        <v xml:space="preserve">Com Tag </v>
      </c>
      <c r="O686" s="7" t="str">
        <f t="shared" si="104"/>
        <v xml:space="preserve">Tema Predial </v>
      </c>
      <c r="P686" s="7" t="str">
        <f t="shared" si="101"/>
        <v>Trata-se de: Modelado Em Revit  Com Tag  Tema Predial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 t="shared" si="102"/>
        <v>key_686</v>
      </c>
    </row>
    <row r="687" spans="1:20" ht="7.8" customHeight="1" x14ac:dyDescent="0.3">
      <c r="A687" s="13">
        <v>687</v>
      </c>
      <c r="B687" s="9" t="s">
        <v>1454</v>
      </c>
      <c r="C687" s="9" t="s">
        <v>1491</v>
      </c>
      <c r="D687" s="9" t="s">
        <v>570</v>
      </c>
      <c r="E687" s="9" t="s">
        <v>1363</v>
      </c>
      <c r="F687" s="23" t="s">
        <v>927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 t="shared" si="106"/>
        <v>de.revit only OST_Parts</v>
      </c>
      <c r="L687" s="7" t="str">
        <f t="shared" si="100"/>
        <v>Trata-se de: Modelado</v>
      </c>
      <c r="M687" s="7" t="str">
        <f t="shared" si="105"/>
        <v xml:space="preserve">Em Revit </v>
      </c>
      <c r="N687" s="7" t="str">
        <f t="shared" si="103"/>
        <v xml:space="preserve">Com Tag </v>
      </c>
      <c r="O687" s="7" t="str">
        <f t="shared" si="104"/>
        <v xml:space="preserve">Tema Predial </v>
      </c>
      <c r="P687" s="7" t="str">
        <f t="shared" si="101"/>
        <v>Trata-se de: Modelado Em Revit  Com Tag  Tema Predial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 t="shared" si="102"/>
        <v>key_687</v>
      </c>
    </row>
    <row r="688" spans="1:20" ht="7.8" customHeight="1" x14ac:dyDescent="0.3">
      <c r="A688" s="13">
        <v>688</v>
      </c>
      <c r="B688" s="9" t="s">
        <v>1454</v>
      </c>
      <c r="C688" s="9" t="s">
        <v>1491</v>
      </c>
      <c r="D688" s="9" t="s">
        <v>570</v>
      </c>
      <c r="E688" s="9" t="s">
        <v>1363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 t="shared" si="106"/>
        <v>de.revit only OST_Planting</v>
      </c>
      <c r="L688" s="7" t="str">
        <f t="shared" si="100"/>
        <v>Trata-se de: Modelado</v>
      </c>
      <c r="M688" s="7" t="str">
        <f t="shared" si="105"/>
        <v xml:space="preserve">Em Revit </v>
      </c>
      <c r="N688" s="7" t="str">
        <f t="shared" si="103"/>
        <v xml:space="preserve">Com Tag </v>
      </c>
      <c r="O688" s="7" t="str">
        <f t="shared" si="104"/>
        <v xml:space="preserve">Tema Predial </v>
      </c>
      <c r="P688" s="7" t="str">
        <f t="shared" si="101"/>
        <v>Trata-se de: Modelado Em Revit  Com Tag  Tema Predial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 t="shared" si="102"/>
        <v>key_688</v>
      </c>
    </row>
    <row r="689" spans="1:20" ht="7.8" customHeight="1" x14ac:dyDescent="0.3">
      <c r="A689" s="13">
        <v>689</v>
      </c>
      <c r="B689" s="9" t="s">
        <v>1454</v>
      </c>
      <c r="C689" s="9" t="s">
        <v>1491</v>
      </c>
      <c r="D689" s="9" t="s">
        <v>570</v>
      </c>
      <c r="E689" s="25" t="s">
        <v>1363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 t="shared" si="106"/>
        <v>de.revit only OST_RvtLinks</v>
      </c>
      <c r="L689" s="7" t="str">
        <f t="shared" si="100"/>
        <v>Trata-se de: Modelado</v>
      </c>
      <c r="M689" s="7" t="str">
        <f t="shared" si="105"/>
        <v xml:space="preserve">Em Revit </v>
      </c>
      <c r="N689" s="7" t="str">
        <f t="shared" si="103"/>
        <v xml:space="preserve">Com Tag </v>
      </c>
      <c r="O689" s="7" t="str">
        <f t="shared" si="104"/>
        <v xml:space="preserve">Tema Predial </v>
      </c>
      <c r="P689" s="7" t="str">
        <f t="shared" si="101"/>
        <v>Trata-se de: Modelado Em Revit  Com Tag  Tema Predial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 t="shared" si="102"/>
        <v>key_689</v>
      </c>
    </row>
    <row r="690" spans="1:20" ht="7.8" customHeight="1" x14ac:dyDescent="0.3">
      <c r="A690" s="13">
        <v>690</v>
      </c>
      <c r="B690" s="9" t="s">
        <v>1454</v>
      </c>
      <c r="C690" s="9" t="s">
        <v>1491</v>
      </c>
      <c r="D690" s="9" t="s">
        <v>570</v>
      </c>
      <c r="E690" s="25" t="s">
        <v>1363</v>
      </c>
      <c r="F690" s="23" t="s">
        <v>931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 t="shared" si="106"/>
        <v>de.revit only OST_Cornices</v>
      </c>
      <c r="L690" s="7" t="str">
        <f t="shared" si="100"/>
        <v>Trata-se de: Modelado</v>
      </c>
      <c r="M690" s="7" t="str">
        <f t="shared" si="105"/>
        <v xml:space="preserve">Em Revit </v>
      </c>
      <c r="N690" s="7" t="str">
        <f t="shared" si="103"/>
        <v xml:space="preserve">Com Tag </v>
      </c>
      <c r="O690" s="7" t="str">
        <f t="shared" si="104"/>
        <v xml:space="preserve">Tema Predial </v>
      </c>
      <c r="P690" s="7" t="str">
        <f t="shared" si="101"/>
        <v>Trata-se de: Modelado Em Revit  Com Tag  Tema Predial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 t="shared" si="102"/>
        <v>key_690</v>
      </c>
    </row>
    <row r="691" spans="1:20" ht="7.8" customHeight="1" x14ac:dyDescent="0.3">
      <c r="A691" s="13">
        <v>691</v>
      </c>
      <c r="B691" s="9" t="s">
        <v>1454</v>
      </c>
      <c r="C691" s="9" t="s">
        <v>1491</v>
      </c>
      <c r="D691" s="9" t="s">
        <v>570</v>
      </c>
      <c r="E691" s="9" t="s">
        <v>1362</v>
      </c>
      <c r="F691" s="23" t="s">
        <v>942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Tema.Layout</v>
      </c>
      <c r="K691" s="29" t="str">
        <f t="shared" si="106"/>
        <v>de.revit only OST_Walls</v>
      </c>
      <c r="L691" s="7" t="str">
        <f t="shared" si="100"/>
        <v>Trata-se de: Modelado</v>
      </c>
      <c r="M691" s="7" t="str">
        <f t="shared" si="105"/>
        <v xml:space="preserve">Em Revit </v>
      </c>
      <c r="N691" s="7" t="str">
        <f t="shared" si="103"/>
        <v xml:space="preserve">Com Tag </v>
      </c>
      <c r="O691" s="7" t="str">
        <f t="shared" si="104"/>
        <v xml:space="preserve">Tema Layout </v>
      </c>
      <c r="P691" s="7" t="str">
        <f t="shared" si="101"/>
        <v>Trata-se de: Modelado Em Revit  Com Tag  Tema Layout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 t="shared" si="102"/>
        <v>key_691</v>
      </c>
    </row>
    <row r="692" spans="1:20" ht="7.8" customHeight="1" x14ac:dyDescent="0.3">
      <c r="A692" s="13">
        <v>692</v>
      </c>
      <c r="B692" s="9" t="s">
        <v>1454</v>
      </c>
      <c r="C692" s="9" t="s">
        <v>1491</v>
      </c>
      <c r="D692" s="9" t="s">
        <v>570</v>
      </c>
      <c r="E692" s="25" t="s">
        <v>1386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 t="shared" si="106"/>
        <v>de.revit only OST_MedicalEquipment</v>
      </c>
      <c r="L692" s="7" t="str">
        <f t="shared" si="100"/>
        <v>Trata-se de: Modelado</v>
      </c>
      <c r="M692" s="7" t="str">
        <f t="shared" si="105"/>
        <v xml:space="preserve">Em Revit </v>
      </c>
      <c r="N692" s="7" t="str">
        <f t="shared" si="103"/>
        <v xml:space="preserve">Com Tag </v>
      </c>
      <c r="O692" s="7" t="str">
        <f t="shared" si="104"/>
        <v xml:space="preserve">Tema Saúde </v>
      </c>
      <c r="P692" s="7" t="str">
        <f t="shared" si="101"/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 t="shared" si="102"/>
        <v>key_692</v>
      </c>
    </row>
    <row r="693" spans="1:20" ht="7.8" customHeight="1" x14ac:dyDescent="0.3">
      <c r="A693" s="13">
        <v>693</v>
      </c>
      <c r="B693" s="9" t="s">
        <v>1454</v>
      </c>
      <c r="C693" s="9" t="s">
        <v>1491</v>
      </c>
      <c r="D693" s="9" t="s">
        <v>570</v>
      </c>
      <c r="E693" s="25" t="s">
        <v>1386</v>
      </c>
      <c r="F693" s="23" t="s">
        <v>750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 t="shared" si="106"/>
        <v>de.revit only OST_NurseCallDevices</v>
      </c>
      <c r="L693" s="7" t="str">
        <f t="shared" si="100"/>
        <v>Trata-se de: Modelado</v>
      </c>
      <c r="M693" s="7" t="str">
        <f t="shared" si="105"/>
        <v xml:space="preserve">Em Revit </v>
      </c>
      <c r="N693" s="7" t="str">
        <f t="shared" si="103"/>
        <v xml:space="preserve">Com Tag </v>
      </c>
      <c r="O693" s="7" t="str">
        <f t="shared" si="104"/>
        <v xml:space="preserve">Tema Saúde </v>
      </c>
      <c r="P693" s="7" t="str">
        <f t="shared" si="101"/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 t="shared" si="102"/>
        <v>key_693</v>
      </c>
    </row>
    <row r="694" spans="1:20" ht="7.8" customHeight="1" x14ac:dyDescent="0.3">
      <c r="A694" s="13">
        <v>694</v>
      </c>
      <c r="B694" s="9" t="s">
        <v>1454</v>
      </c>
      <c r="C694" s="9" t="s">
        <v>1491</v>
      </c>
      <c r="D694" s="9" t="s">
        <v>570</v>
      </c>
      <c r="E694" s="25" t="s">
        <v>1389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Tema.Site</v>
      </c>
      <c r="K694" s="29" t="str">
        <f t="shared" si="106"/>
        <v>de.revit only OST_SitePropertyLineSegment</v>
      </c>
      <c r="L694" s="7" t="str">
        <f t="shared" si="100"/>
        <v>Trata-se de: Modelado</v>
      </c>
      <c r="M694" s="7" t="str">
        <f t="shared" ref="M694:M725" si="107">_xlfn.CONCAT("", SUBSTITUTE(C694,"."," ")," ")</f>
        <v xml:space="preserve">Em Revit </v>
      </c>
      <c r="N694" s="7" t="str">
        <f t="shared" si="103"/>
        <v xml:space="preserve">Com Tag </v>
      </c>
      <c r="O694" s="7" t="str">
        <f t="shared" si="104"/>
        <v xml:space="preserve">Tema Site </v>
      </c>
      <c r="P694" s="7" t="str">
        <f t="shared" si="101"/>
        <v>Trata-se de: Modelado Em Revit  Com Tag  Tema Site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 t="shared" si="102"/>
        <v>key_694</v>
      </c>
    </row>
    <row r="695" spans="1:20" ht="7.8" customHeight="1" x14ac:dyDescent="0.3">
      <c r="A695" s="13">
        <v>695</v>
      </c>
      <c r="B695" s="9" t="s">
        <v>1454</v>
      </c>
      <c r="C695" s="9" t="s">
        <v>1491</v>
      </c>
      <c r="D695" s="9" t="s">
        <v>570</v>
      </c>
      <c r="E695" s="25" t="s">
        <v>1389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 t="shared" si="106"/>
        <v>de.revit only OST_SiteProperty</v>
      </c>
      <c r="L695" s="7" t="str">
        <f t="shared" si="100"/>
        <v>Trata-se de: Modelado</v>
      </c>
      <c r="M695" s="7" t="str">
        <f t="shared" si="107"/>
        <v xml:space="preserve">Em Revit </v>
      </c>
      <c r="N695" s="7" t="str">
        <f t="shared" si="103"/>
        <v xml:space="preserve">Com Tag </v>
      </c>
      <c r="O695" s="7" t="str">
        <f t="shared" si="104"/>
        <v xml:space="preserve">Tema Site </v>
      </c>
      <c r="P695" s="7" t="str">
        <f t="shared" si="101"/>
        <v>Trata-se de: Modelado Em Revit  Com Tag  Tema Site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 t="shared" si="102"/>
        <v>key_695</v>
      </c>
    </row>
    <row r="696" spans="1:20" ht="7.8" customHeight="1" x14ac:dyDescent="0.3">
      <c r="A696" s="13">
        <v>696</v>
      </c>
      <c r="B696" s="9" t="s">
        <v>1454</v>
      </c>
      <c r="C696" s="9" t="s">
        <v>1491</v>
      </c>
      <c r="D696" s="9" t="s">
        <v>570</v>
      </c>
      <c r="E696" s="25" t="s">
        <v>1389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 t="shared" si="106"/>
        <v>de.revit only OST_Site</v>
      </c>
      <c r="L696" s="7" t="str">
        <f t="shared" si="100"/>
        <v>Trata-se de: Modelado</v>
      </c>
      <c r="M696" s="7" t="str">
        <f t="shared" si="107"/>
        <v xml:space="preserve">Em Revit </v>
      </c>
      <c r="N696" s="7" t="str">
        <f t="shared" si="103"/>
        <v xml:space="preserve">Com Tag </v>
      </c>
      <c r="O696" s="7" t="str">
        <f t="shared" si="104"/>
        <v xml:space="preserve">Tema Site </v>
      </c>
      <c r="P696" s="7" t="str">
        <f t="shared" si="101"/>
        <v>Trata-se de: Modelado Em Revit  Com Tag  Tema Site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 t="shared" si="102"/>
        <v>key_696</v>
      </c>
    </row>
    <row r="697" spans="1:20" ht="7.8" customHeight="1" x14ac:dyDescent="0.3">
      <c r="A697" s="13">
        <v>697</v>
      </c>
      <c r="B697" s="9" t="s">
        <v>1454</v>
      </c>
      <c r="C697" s="9" t="s">
        <v>1491</v>
      </c>
      <c r="D697" s="9" t="s">
        <v>570</v>
      </c>
      <c r="E697" s="25" t="s">
        <v>1389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 t="shared" si="106"/>
        <v>de.revit only OST_ToposolidLink</v>
      </c>
      <c r="L697" s="7" t="str">
        <f t="shared" si="100"/>
        <v>Trata-se de: Modelado</v>
      </c>
      <c r="M697" s="7" t="str">
        <f t="shared" si="107"/>
        <v xml:space="preserve">Em Revit </v>
      </c>
      <c r="N697" s="7" t="str">
        <f t="shared" si="103"/>
        <v xml:space="preserve">Com Tag </v>
      </c>
      <c r="O697" s="7" t="str">
        <f t="shared" si="104"/>
        <v xml:space="preserve">Tema Site </v>
      </c>
      <c r="P697" s="7" t="str">
        <f t="shared" si="101"/>
        <v>Trata-se de: Modelado Em Revit  Com Tag  Tema Site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 t="shared" si="102"/>
        <v>key_697</v>
      </c>
    </row>
    <row r="698" spans="1:20" ht="7.8" customHeight="1" x14ac:dyDescent="0.3">
      <c r="A698" s="13">
        <v>698</v>
      </c>
      <c r="B698" s="9" t="s">
        <v>1454</v>
      </c>
      <c r="C698" s="9" t="s">
        <v>1491</v>
      </c>
      <c r="D698" s="9" t="s">
        <v>570</v>
      </c>
      <c r="E698" s="25" t="s">
        <v>1389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 t="shared" si="106"/>
        <v>de.revit only OST_Toposolid</v>
      </c>
      <c r="L698" s="7" t="str">
        <f t="shared" si="100"/>
        <v>Trata-se de: Modelado</v>
      </c>
      <c r="M698" s="7" t="str">
        <f t="shared" si="107"/>
        <v xml:space="preserve">Em Revit </v>
      </c>
      <c r="N698" s="7" t="str">
        <f t="shared" si="103"/>
        <v xml:space="preserve">Com Tag </v>
      </c>
      <c r="O698" s="7" t="str">
        <f t="shared" si="104"/>
        <v xml:space="preserve">Tema Site </v>
      </c>
      <c r="P698" s="7" t="str">
        <f t="shared" si="101"/>
        <v>Trata-se de: Modelado Em Revit  Com Tag  Tema Site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 t="shared" si="102"/>
        <v>key_698</v>
      </c>
    </row>
    <row r="699" spans="1:20" ht="7.8" customHeight="1" x14ac:dyDescent="0.3">
      <c r="A699" s="13">
        <v>699</v>
      </c>
      <c r="B699" s="9" t="s">
        <v>1454</v>
      </c>
      <c r="C699" s="9" t="s">
        <v>1491</v>
      </c>
      <c r="D699" s="9" t="s">
        <v>570</v>
      </c>
      <c r="E699" s="25" t="s">
        <v>1382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Tema.Superestrutura</v>
      </c>
      <c r="K699" s="29" t="str">
        <f t="shared" si="106"/>
        <v>de.revit only OST_AbutmentFoundations</v>
      </c>
      <c r="L699" s="7" t="str">
        <f t="shared" si="100"/>
        <v>Trata-se de: Modelado</v>
      </c>
      <c r="M699" s="7" t="str">
        <f t="shared" si="107"/>
        <v xml:space="preserve">Em Revit </v>
      </c>
      <c r="N699" s="7" t="str">
        <f t="shared" si="103"/>
        <v xml:space="preserve">Com Tag </v>
      </c>
      <c r="O699" s="7" t="str">
        <f t="shared" si="104"/>
        <v xml:space="preserve">Tema Superestrutura </v>
      </c>
      <c r="P699" s="7" t="str">
        <f t="shared" si="101"/>
        <v>Trata-se de: Modelado Em Revit  Com Tag  Tema Superestrutura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 t="shared" si="102"/>
        <v>key_699</v>
      </c>
    </row>
    <row r="700" spans="1:20" ht="7.8" customHeight="1" x14ac:dyDescent="0.3">
      <c r="A700" s="13">
        <v>700</v>
      </c>
      <c r="B700" s="9" t="s">
        <v>1454</v>
      </c>
      <c r="C700" s="9" t="s">
        <v>1491</v>
      </c>
      <c r="D700" s="9" t="s">
        <v>570</v>
      </c>
      <c r="E700" s="25" t="s">
        <v>1382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 t="shared" si="106"/>
        <v>de.revit only OST_AbutmentPiles</v>
      </c>
      <c r="L700" s="7" t="str">
        <f t="shared" si="100"/>
        <v>Trata-se de: Modelado</v>
      </c>
      <c r="M700" s="7" t="str">
        <f t="shared" si="107"/>
        <v xml:space="preserve">Em Revit </v>
      </c>
      <c r="N700" s="7" t="str">
        <f t="shared" si="103"/>
        <v xml:space="preserve">Com Tag </v>
      </c>
      <c r="O700" s="7" t="str">
        <f t="shared" si="104"/>
        <v xml:space="preserve">Tema Superestrutura </v>
      </c>
      <c r="P700" s="7" t="str">
        <f t="shared" si="101"/>
        <v>Trata-se de: Modelado Em Revit  Com Tag  Tema Superestrutura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 t="shared" si="102"/>
        <v>key_700</v>
      </c>
    </row>
    <row r="701" spans="1:20" ht="7.8" customHeight="1" x14ac:dyDescent="0.3">
      <c r="A701" s="13">
        <v>701</v>
      </c>
      <c r="B701" s="9" t="s">
        <v>1454</v>
      </c>
      <c r="C701" s="9" t="s">
        <v>1491</v>
      </c>
      <c r="D701" s="9" t="s">
        <v>570</v>
      </c>
      <c r="E701" s="25" t="s">
        <v>1382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 t="shared" si="106"/>
        <v>de.revit only OST_AbutmentWalls</v>
      </c>
      <c r="L701" s="7" t="str">
        <f t="shared" si="100"/>
        <v>Trata-se de: Modelado</v>
      </c>
      <c r="M701" s="7" t="str">
        <f t="shared" si="107"/>
        <v xml:space="preserve">Em Revit </v>
      </c>
      <c r="N701" s="7" t="str">
        <f t="shared" si="103"/>
        <v xml:space="preserve">Com Tag </v>
      </c>
      <c r="O701" s="7" t="str">
        <f t="shared" si="104"/>
        <v xml:space="preserve">Tema Superestrutura </v>
      </c>
      <c r="P701" s="7" t="str">
        <f t="shared" si="101"/>
        <v>Trata-se de: Modelado Em Revit  Com Tag  Tema Superestrutura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 t="shared" si="102"/>
        <v>key_701</v>
      </c>
    </row>
    <row r="702" spans="1:20" ht="7.8" customHeight="1" x14ac:dyDescent="0.3">
      <c r="A702" s="13">
        <v>702</v>
      </c>
      <c r="B702" s="9" t="s">
        <v>1454</v>
      </c>
      <c r="C702" s="9" t="s">
        <v>1491</v>
      </c>
      <c r="D702" s="9" t="s">
        <v>570</v>
      </c>
      <c r="E702" s="25" t="s">
        <v>1382</v>
      </c>
      <c r="F702" s="23" t="s">
        <v>901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 t="shared" si="106"/>
        <v>de.revit only OST_Alignments</v>
      </c>
      <c r="L702" s="7" t="str">
        <f t="shared" si="100"/>
        <v>Trata-se de: Modelado</v>
      </c>
      <c r="M702" s="7" t="str">
        <f t="shared" si="107"/>
        <v xml:space="preserve">Em Revit </v>
      </c>
      <c r="N702" s="7" t="str">
        <f t="shared" si="103"/>
        <v xml:space="preserve">Com Tag </v>
      </c>
      <c r="O702" s="7" t="str">
        <f t="shared" si="104"/>
        <v xml:space="preserve">Tema Superestrutura </v>
      </c>
      <c r="P702" s="7" t="str">
        <f t="shared" si="101"/>
        <v>Trata-se de: Modelado Em Revit  Com Tag  Tema Superestrutura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 t="shared" si="102"/>
        <v>key_702</v>
      </c>
    </row>
    <row r="703" spans="1:20" ht="7.8" customHeight="1" x14ac:dyDescent="0.3">
      <c r="A703" s="13">
        <v>703</v>
      </c>
      <c r="B703" s="9" t="s">
        <v>1454</v>
      </c>
      <c r="C703" s="9" t="s">
        <v>1491</v>
      </c>
      <c r="D703" s="9" t="s">
        <v>570</v>
      </c>
      <c r="E703" s="25" t="s">
        <v>1382</v>
      </c>
      <c r="F703" s="23" t="s">
        <v>794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 t="shared" si="106"/>
        <v>de.revit only OST_ApproachSlabs</v>
      </c>
      <c r="L703" s="7" t="str">
        <f t="shared" si="100"/>
        <v>Trata-se de: Modelado</v>
      </c>
      <c r="M703" s="7" t="str">
        <f t="shared" si="107"/>
        <v xml:space="preserve">Em Revit </v>
      </c>
      <c r="N703" s="7" t="str">
        <f t="shared" si="103"/>
        <v xml:space="preserve">Com Tag </v>
      </c>
      <c r="O703" s="7" t="str">
        <f t="shared" si="104"/>
        <v xml:space="preserve">Tema Superestrutura </v>
      </c>
      <c r="P703" s="7" t="str">
        <f t="shared" si="101"/>
        <v>Trata-se de: Modelado Em Revit  Com Tag  Tema Superestrutura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 t="shared" si="102"/>
        <v>key_703</v>
      </c>
    </row>
    <row r="704" spans="1:20" ht="7.8" customHeight="1" x14ac:dyDescent="0.3">
      <c r="A704" s="13">
        <v>704</v>
      </c>
      <c r="B704" s="9" t="s">
        <v>1454</v>
      </c>
      <c r="C704" s="9" t="s">
        <v>1491</v>
      </c>
      <c r="D704" s="9" t="s">
        <v>570</v>
      </c>
      <c r="E704" s="25" t="s">
        <v>1382</v>
      </c>
      <c r="F704" s="23" t="s">
        <v>694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 t="shared" si="106"/>
        <v>de.revit only OST_BeamStartSegment</v>
      </c>
      <c r="L704" s="7" t="str">
        <f t="shared" si="100"/>
        <v>Trata-se de: Modelado</v>
      </c>
      <c r="M704" s="7" t="str">
        <f t="shared" si="107"/>
        <v xml:space="preserve">Em Revit </v>
      </c>
      <c r="N704" s="7" t="str">
        <f t="shared" si="103"/>
        <v xml:space="preserve">Com Tag </v>
      </c>
      <c r="O704" s="7" t="str">
        <f t="shared" si="104"/>
        <v xml:space="preserve">Tema Superestrutura </v>
      </c>
      <c r="P704" s="7" t="str">
        <f t="shared" si="101"/>
        <v>Trata-se de: Modelado Em Revit  Com Tag  Tema Superestrutura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 t="shared" si="102"/>
        <v>key_704</v>
      </c>
    </row>
    <row r="705" spans="1:20" ht="7.8" customHeight="1" x14ac:dyDescent="0.3">
      <c r="A705" s="13">
        <v>705</v>
      </c>
      <c r="B705" s="9" t="s">
        <v>1454</v>
      </c>
      <c r="C705" s="9" t="s">
        <v>1491</v>
      </c>
      <c r="D705" s="9" t="s">
        <v>570</v>
      </c>
      <c r="E705" s="25" t="s">
        <v>1382</v>
      </c>
      <c r="F705" s="23" t="s">
        <v>812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 t="shared" si="106"/>
        <v>de.revit only OST_BridgeAbutments</v>
      </c>
      <c r="L705" s="7" t="str">
        <f t="shared" si="100"/>
        <v>Trata-se de: Modelado</v>
      </c>
      <c r="M705" s="7" t="str">
        <f t="shared" si="107"/>
        <v xml:space="preserve">Em Revit </v>
      </c>
      <c r="N705" s="7" t="str">
        <f t="shared" si="103"/>
        <v xml:space="preserve">Com Tag </v>
      </c>
      <c r="O705" s="7" t="str">
        <f t="shared" si="104"/>
        <v xml:space="preserve">Tema Superestrutura </v>
      </c>
      <c r="P705" s="7" t="str">
        <f t="shared" si="101"/>
        <v>Trata-se de: Modelado Em Revit  Com Tag  Tema Superestrutura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 t="shared" si="102"/>
        <v>key_705</v>
      </c>
    </row>
    <row r="706" spans="1:20" ht="7.8" customHeight="1" x14ac:dyDescent="0.3">
      <c r="A706" s="13">
        <v>706</v>
      </c>
      <c r="B706" s="9" t="s">
        <v>1454</v>
      </c>
      <c r="C706" s="9" t="s">
        <v>1491</v>
      </c>
      <c r="D706" s="9" t="s">
        <v>570</v>
      </c>
      <c r="E706" s="25" t="s">
        <v>1382</v>
      </c>
      <c r="F706" s="23" t="s">
        <v>808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 t="shared" ref="K706:K737" si="108">_xlfn.CONCAT("de.revit only ",F706)</f>
        <v>de.revit only OST_BridgeArches</v>
      </c>
      <c r="L706" s="7" t="str">
        <f t="shared" ref="L706:L749" si="109">_xlfn.CONCAT("Trata-se de: ", SUBSTITUTE(B706,"1.",""))</f>
        <v>Trata-se de: Modelado</v>
      </c>
      <c r="M706" s="7" t="str">
        <f t="shared" si="107"/>
        <v xml:space="preserve">Em Revit </v>
      </c>
      <c r="N706" s="7" t="str">
        <f t="shared" si="103"/>
        <v xml:space="preserve">Com Tag </v>
      </c>
      <c r="O706" s="7" t="str">
        <f t="shared" si="104"/>
        <v xml:space="preserve">Tema Superestrutura </v>
      </c>
      <c r="P706" s="7" t="str">
        <f t="shared" ref="P706:P749" si="110">_xlfn.CONCAT(L706," ",M706," ",N706," ",O706," ", SUBSTITUTE(F706, ".", " "),". --- ",Q706)</f>
        <v>Trata-se de: Modelado Em Revit  Com Tag  Tema Superestrutura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 t="shared" ref="T706:T749" si="111">_xlfn.CONCAT("key_",A706)</f>
        <v>key_706</v>
      </c>
    </row>
    <row r="707" spans="1:20" ht="7.8" customHeight="1" x14ac:dyDescent="0.3">
      <c r="A707" s="13">
        <v>707</v>
      </c>
      <c r="B707" s="9" t="s">
        <v>1454</v>
      </c>
      <c r="C707" s="9" t="s">
        <v>1491</v>
      </c>
      <c r="D707" s="9" t="s">
        <v>570</v>
      </c>
      <c r="E707" s="25" t="s">
        <v>1382</v>
      </c>
      <c r="F707" s="23" t="s">
        <v>804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 t="shared" si="108"/>
        <v>de.revit only OST_BridgeBearings</v>
      </c>
      <c r="L707" s="7" t="str">
        <f t="shared" si="109"/>
        <v>Trata-se de: Modelado</v>
      </c>
      <c r="M707" s="7" t="str">
        <f t="shared" si="107"/>
        <v xml:space="preserve">Em Revit </v>
      </c>
      <c r="N707" s="7" t="str">
        <f t="shared" ref="N707:N749" si="112">_xlfn.CONCAT(SUBSTITUTE(D707,"."," ")," ")</f>
        <v xml:space="preserve">Com Tag </v>
      </c>
      <c r="O707" s="7" t="str">
        <f t="shared" ref="O707:O749" si="113">_xlfn.CONCAT(SUBSTITUTE(E707,"."," ")," ")</f>
        <v xml:space="preserve">Tema Superestrutura </v>
      </c>
      <c r="P707" s="7" t="str">
        <f t="shared" si="110"/>
        <v>Trata-se de: Modelado Em Revit  Com Tag  Tema Superestrutura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 t="shared" si="111"/>
        <v>key_707</v>
      </c>
    </row>
    <row r="708" spans="1:20" ht="7.8" customHeight="1" x14ac:dyDescent="0.3">
      <c r="A708" s="13">
        <v>708</v>
      </c>
      <c r="B708" s="9" t="s">
        <v>1454</v>
      </c>
      <c r="C708" s="9" t="s">
        <v>1491</v>
      </c>
      <c r="D708" s="9" t="s">
        <v>570</v>
      </c>
      <c r="E708" s="25" t="s">
        <v>1382</v>
      </c>
      <c r="F708" s="23" t="s">
        <v>809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 t="shared" si="108"/>
        <v>de.revit only OST_BridgeCables</v>
      </c>
      <c r="L708" s="7" t="str">
        <f t="shared" si="109"/>
        <v>Trata-se de: Modelado</v>
      </c>
      <c r="M708" s="7" t="str">
        <f t="shared" si="107"/>
        <v xml:space="preserve">Em Revit </v>
      </c>
      <c r="N708" s="7" t="str">
        <f t="shared" si="112"/>
        <v xml:space="preserve">Com Tag </v>
      </c>
      <c r="O708" s="7" t="str">
        <f t="shared" si="113"/>
        <v xml:space="preserve">Tema Superestrutura </v>
      </c>
      <c r="P708" s="7" t="str">
        <f t="shared" si="110"/>
        <v>Trata-se de: Modelado Em Revit  Com Tag  Tema Superestrutura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 t="shared" si="111"/>
        <v>key_708</v>
      </c>
    </row>
    <row r="709" spans="1:20" ht="7.8" customHeight="1" x14ac:dyDescent="0.3">
      <c r="A709" s="13">
        <v>709</v>
      </c>
      <c r="B709" s="9" t="s">
        <v>1454</v>
      </c>
      <c r="C709" s="9" t="s">
        <v>1491</v>
      </c>
      <c r="D709" s="9" t="s">
        <v>570</v>
      </c>
      <c r="E709" s="25" t="s">
        <v>1382</v>
      </c>
      <c r="F709" s="23" t="s">
        <v>807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 t="shared" si="108"/>
        <v>de.revit only OST_BridgeDecks</v>
      </c>
      <c r="L709" s="7" t="str">
        <f t="shared" si="109"/>
        <v>Trata-se de: Modelado</v>
      </c>
      <c r="M709" s="7" t="str">
        <f t="shared" si="107"/>
        <v xml:space="preserve">Em Revit </v>
      </c>
      <c r="N709" s="7" t="str">
        <f t="shared" si="112"/>
        <v xml:space="preserve">Com Tag </v>
      </c>
      <c r="O709" s="7" t="str">
        <f t="shared" si="113"/>
        <v xml:space="preserve">Tema Superestrutura </v>
      </c>
      <c r="P709" s="7" t="str">
        <f t="shared" si="110"/>
        <v>Trata-se de: Modelado Em Revit  Com Tag  Tema Superestrutura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 t="shared" si="111"/>
        <v>key_709</v>
      </c>
    </row>
    <row r="710" spans="1:20" ht="7.8" customHeight="1" x14ac:dyDescent="0.3">
      <c r="A710" s="13">
        <v>710</v>
      </c>
      <c r="B710" s="9" t="s">
        <v>1454</v>
      </c>
      <c r="C710" s="9" t="s">
        <v>1491</v>
      </c>
      <c r="D710" s="9" t="s">
        <v>570</v>
      </c>
      <c r="E710" s="25" t="s">
        <v>1382</v>
      </c>
      <c r="F710" s="23" t="s">
        <v>806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 t="shared" si="108"/>
        <v>de.revit only OST_BridgeFoundations</v>
      </c>
      <c r="L710" s="7" t="str">
        <f t="shared" si="109"/>
        <v>Trata-se de: Modelado</v>
      </c>
      <c r="M710" s="7" t="str">
        <f t="shared" si="107"/>
        <v xml:space="preserve">Em Revit </v>
      </c>
      <c r="N710" s="7" t="str">
        <f t="shared" si="112"/>
        <v xml:space="preserve">Com Tag </v>
      </c>
      <c r="O710" s="7" t="str">
        <f t="shared" si="113"/>
        <v xml:space="preserve">Tema Superestrutura </v>
      </c>
      <c r="P710" s="7" t="str">
        <f t="shared" si="110"/>
        <v>Trata-se de: Modelado Em Revit  Com Tag  Tema Superestrutura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 t="shared" si="111"/>
        <v>key_710</v>
      </c>
    </row>
    <row r="711" spans="1:20" ht="7.8" customHeight="1" x14ac:dyDescent="0.3">
      <c r="A711" s="13">
        <v>711</v>
      </c>
      <c r="B711" s="9" t="s">
        <v>1454</v>
      </c>
      <c r="C711" s="9" t="s">
        <v>1491</v>
      </c>
      <c r="D711" s="9" t="s">
        <v>570</v>
      </c>
      <c r="E711" s="25" t="s">
        <v>1382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 t="shared" si="108"/>
        <v>de.revit only OST_BridgeFraming</v>
      </c>
      <c r="L711" s="7" t="str">
        <f t="shared" si="109"/>
        <v>Trata-se de: Modelado</v>
      </c>
      <c r="M711" s="7" t="str">
        <f t="shared" si="107"/>
        <v xml:space="preserve">Em Revit </v>
      </c>
      <c r="N711" s="7" t="str">
        <f t="shared" si="112"/>
        <v xml:space="preserve">Com Tag </v>
      </c>
      <c r="O711" s="7" t="str">
        <f t="shared" si="113"/>
        <v xml:space="preserve">Tema Superestrutura </v>
      </c>
      <c r="P711" s="7" t="str">
        <f t="shared" si="110"/>
        <v>Trata-se de: Modelado Em Revit  Com Tag  Tema Superestrutura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 t="shared" si="111"/>
        <v>key_711</v>
      </c>
    </row>
    <row r="712" spans="1:20" ht="7.8" customHeight="1" x14ac:dyDescent="0.3">
      <c r="A712" s="13">
        <v>712</v>
      </c>
      <c r="B712" s="9" t="s">
        <v>1454</v>
      </c>
      <c r="C712" s="9" t="s">
        <v>1491</v>
      </c>
      <c r="D712" s="9" t="s">
        <v>570</v>
      </c>
      <c r="E712" s="25" t="s">
        <v>1382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 t="shared" si="108"/>
        <v>de.revit only OST_BridgeFramingCrossBracing</v>
      </c>
      <c r="L712" s="7" t="str">
        <f t="shared" si="109"/>
        <v>Trata-se de: Modelado</v>
      </c>
      <c r="M712" s="7" t="str">
        <f t="shared" si="107"/>
        <v xml:space="preserve">Em Revit </v>
      </c>
      <c r="N712" s="7" t="str">
        <f t="shared" si="112"/>
        <v xml:space="preserve">Com Tag </v>
      </c>
      <c r="O712" s="7" t="str">
        <f t="shared" si="113"/>
        <v xml:space="preserve">Tema Superestrutura </v>
      </c>
      <c r="P712" s="7" t="str">
        <f t="shared" si="110"/>
        <v>Trata-se de: Modelado Em Revit  Com Tag  Tema Superestrutura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 t="shared" si="111"/>
        <v>key_712</v>
      </c>
    </row>
    <row r="713" spans="1:20" ht="7.8" customHeight="1" x14ac:dyDescent="0.3">
      <c r="A713" s="13">
        <v>713</v>
      </c>
      <c r="B713" s="9" t="s">
        <v>1454</v>
      </c>
      <c r="C713" s="9" t="s">
        <v>1491</v>
      </c>
      <c r="D713" s="9" t="s">
        <v>570</v>
      </c>
      <c r="E713" s="25" t="s">
        <v>1382</v>
      </c>
      <c r="F713" s="23" t="s">
        <v>780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 t="shared" si="108"/>
        <v>de.revit only OST_BridgeFramingDiaphragms</v>
      </c>
      <c r="L713" s="7" t="str">
        <f t="shared" si="109"/>
        <v>Trata-se de: Modelado</v>
      </c>
      <c r="M713" s="7" t="str">
        <f t="shared" si="107"/>
        <v xml:space="preserve">Em Revit </v>
      </c>
      <c r="N713" s="7" t="str">
        <f t="shared" si="112"/>
        <v xml:space="preserve">Com Tag </v>
      </c>
      <c r="O713" s="7" t="str">
        <f t="shared" si="113"/>
        <v xml:space="preserve">Tema Superestrutura </v>
      </c>
      <c r="P713" s="7" t="str">
        <f t="shared" si="110"/>
        <v>Trata-se de: Modelado Em Revit  Com Tag  Tema Superestrutura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 t="shared" si="111"/>
        <v>key_713</v>
      </c>
    </row>
    <row r="714" spans="1:20" ht="7.8" customHeight="1" x14ac:dyDescent="0.3">
      <c r="A714" s="13">
        <v>714</v>
      </c>
      <c r="B714" s="9" t="s">
        <v>1454</v>
      </c>
      <c r="C714" s="9" t="s">
        <v>1491</v>
      </c>
      <c r="D714" s="9" t="s">
        <v>570</v>
      </c>
      <c r="E714" s="25" t="s">
        <v>1382</v>
      </c>
      <c r="F714" s="23" t="s">
        <v>779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 t="shared" si="108"/>
        <v>de.revit only OST_BridgeFramingTrusses</v>
      </c>
      <c r="L714" s="7" t="str">
        <f t="shared" si="109"/>
        <v>Trata-se de: Modelado</v>
      </c>
      <c r="M714" s="7" t="str">
        <f t="shared" si="107"/>
        <v xml:space="preserve">Em Revit </v>
      </c>
      <c r="N714" s="7" t="str">
        <f t="shared" si="112"/>
        <v xml:space="preserve">Com Tag </v>
      </c>
      <c r="O714" s="7" t="str">
        <f t="shared" si="113"/>
        <v xml:space="preserve">Tema Superestrutura </v>
      </c>
      <c r="P714" s="7" t="str">
        <f t="shared" si="110"/>
        <v>Trata-se de: Modelado Em Revit  Com Tag  Tema Superestrutura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 t="shared" si="111"/>
        <v>key_714</v>
      </c>
    </row>
    <row r="715" spans="1:20" ht="7.8" customHeight="1" x14ac:dyDescent="0.3">
      <c r="A715" s="13">
        <v>715</v>
      </c>
      <c r="B715" s="9" t="s">
        <v>1454</v>
      </c>
      <c r="C715" s="9" t="s">
        <v>1491</v>
      </c>
      <c r="D715" s="9" t="s">
        <v>570</v>
      </c>
      <c r="E715" s="25" t="s">
        <v>1382</v>
      </c>
      <c r="F715" s="23" t="s">
        <v>805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 t="shared" si="108"/>
        <v>de.revit only OST_BridgeGirders</v>
      </c>
      <c r="L715" s="7" t="str">
        <f t="shared" si="109"/>
        <v>Trata-se de: Modelado</v>
      </c>
      <c r="M715" s="7" t="str">
        <f t="shared" si="107"/>
        <v xml:space="preserve">Em Revit </v>
      </c>
      <c r="N715" s="7" t="str">
        <f t="shared" si="112"/>
        <v xml:space="preserve">Com Tag </v>
      </c>
      <c r="O715" s="7" t="str">
        <f t="shared" si="113"/>
        <v xml:space="preserve">Tema Superestrutura </v>
      </c>
      <c r="P715" s="7" t="str">
        <f t="shared" si="110"/>
        <v>Trata-se de: Modelado Em Revit  Com Tag  Tema Superestrutura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 t="shared" si="111"/>
        <v>key_715</v>
      </c>
    </row>
    <row r="716" spans="1:20" ht="7.8" customHeight="1" x14ac:dyDescent="0.3">
      <c r="A716" s="13">
        <v>716</v>
      </c>
      <c r="B716" s="9" t="s">
        <v>1454</v>
      </c>
      <c r="C716" s="9" t="s">
        <v>1491</v>
      </c>
      <c r="D716" s="9" t="s">
        <v>570</v>
      </c>
      <c r="E716" s="25" t="s">
        <v>1382</v>
      </c>
      <c r="F716" s="23" t="s">
        <v>811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 t="shared" si="108"/>
        <v>de.revit only OST_BridgePiers</v>
      </c>
      <c r="L716" s="7" t="str">
        <f t="shared" si="109"/>
        <v>Trata-se de: Modelado</v>
      </c>
      <c r="M716" s="7" t="str">
        <f t="shared" si="107"/>
        <v xml:space="preserve">Em Revit </v>
      </c>
      <c r="N716" s="7" t="str">
        <f t="shared" si="112"/>
        <v xml:space="preserve">Com Tag </v>
      </c>
      <c r="O716" s="7" t="str">
        <f t="shared" si="113"/>
        <v xml:space="preserve">Tema Superestrutura </v>
      </c>
      <c r="P716" s="7" t="str">
        <f t="shared" si="110"/>
        <v>Trata-se de: Modelado Em Revit  Com Tag  Tema Superestrutura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 t="shared" si="111"/>
        <v>key_716</v>
      </c>
    </row>
    <row r="717" spans="1:20" ht="7.8" customHeight="1" x14ac:dyDescent="0.3">
      <c r="A717" s="13">
        <v>717</v>
      </c>
      <c r="B717" s="9" t="s">
        <v>1454</v>
      </c>
      <c r="C717" s="9" t="s">
        <v>1491</v>
      </c>
      <c r="D717" s="9" t="s">
        <v>570</v>
      </c>
      <c r="E717" s="25" t="s">
        <v>1382</v>
      </c>
      <c r="F717" s="23" t="s">
        <v>810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 t="shared" si="108"/>
        <v>de.revit only OST_BridgeTowers</v>
      </c>
      <c r="L717" s="7" t="str">
        <f t="shared" si="109"/>
        <v>Trata-se de: Modelado</v>
      </c>
      <c r="M717" s="7" t="str">
        <f t="shared" si="107"/>
        <v xml:space="preserve">Em Revit </v>
      </c>
      <c r="N717" s="7" t="str">
        <f t="shared" si="112"/>
        <v xml:space="preserve">Com Tag </v>
      </c>
      <c r="O717" s="7" t="str">
        <f t="shared" si="113"/>
        <v xml:space="preserve">Tema Superestrutura </v>
      </c>
      <c r="P717" s="7" t="str">
        <f t="shared" si="110"/>
        <v>Trata-se de: Modelado Em Revit  Com Tag  Tema Superestrutura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 t="shared" si="111"/>
        <v>key_717</v>
      </c>
    </row>
    <row r="718" spans="1:20" ht="7.8" customHeight="1" x14ac:dyDescent="0.3">
      <c r="A718" s="13">
        <v>718</v>
      </c>
      <c r="B718" s="9" t="s">
        <v>1454</v>
      </c>
      <c r="C718" s="9" t="s">
        <v>1491</v>
      </c>
      <c r="D718" s="9" t="s">
        <v>570</v>
      </c>
      <c r="E718" s="25" t="s">
        <v>1382</v>
      </c>
      <c r="F718" s="23" t="s">
        <v>789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 t="shared" si="108"/>
        <v>de.revit only OST_PierCaps</v>
      </c>
      <c r="L718" s="7" t="str">
        <f t="shared" si="109"/>
        <v>Trata-se de: Modelado</v>
      </c>
      <c r="M718" s="7" t="str">
        <f t="shared" si="107"/>
        <v xml:space="preserve">Em Revit </v>
      </c>
      <c r="N718" s="7" t="str">
        <f t="shared" si="112"/>
        <v xml:space="preserve">Com Tag </v>
      </c>
      <c r="O718" s="7" t="str">
        <f t="shared" si="113"/>
        <v xml:space="preserve">Tema Superestrutura </v>
      </c>
      <c r="P718" s="7" t="str">
        <f t="shared" si="110"/>
        <v>Trata-se de: Modelado Em Revit  Com Tag  Tema Superestrutura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 t="shared" si="111"/>
        <v>key_718</v>
      </c>
    </row>
    <row r="719" spans="1:20" ht="7.8" customHeight="1" x14ac:dyDescent="0.3">
      <c r="A719" s="13">
        <v>719</v>
      </c>
      <c r="B719" s="9" t="s">
        <v>1454</v>
      </c>
      <c r="C719" s="9" t="s">
        <v>1491</v>
      </c>
      <c r="D719" s="9" t="s">
        <v>570</v>
      </c>
      <c r="E719" s="25" t="s">
        <v>1382</v>
      </c>
      <c r="F719" s="23" t="s">
        <v>787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 t="shared" si="108"/>
        <v>de.revit only OST_PierColumns</v>
      </c>
      <c r="L719" s="7" t="str">
        <f t="shared" si="109"/>
        <v>Trata-se de: Modelado</v>
      </c>
      <c r="M719" s="7" t="str">
        <f t="shared" si="107"/>
        <v xml:space="preserve">Em Revit </v>
      </c>
      <c r="N719" s="7" t="str">
        <f t="shared" si="112"/>
        <v xml:space="preserve">Com Tag </v>
      </c>
      <c r="O719" s="7" t="str">
        <f t="shared" si="113"/>
        <v xml:space="preserve">Tema Superestrutura </v>
      </c>
      <c r="P719" s="7" t="str">
        <f t="shared" si="110"/>
        <v>Trata-se de: Modelado Em Revit  Com Tag  Tema Superestrutura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 t="shared" si="111"/>
        <v>key_719</v>
      </c>
    </row>
    <row r="720" spans="1:20" ht="7.8" customHeight="1" x14ac:dyDescent="0.3">
      <c r="A720" s="13">
        <v>720</v>
      </c>
      <c r="B720" s="9" t="s">
        <v>1454</v>
      </c>
      <c r="C720" s="9" t="s">
        <v>1491</v>
      </c>
      <c r="D720" s="9" t="s">
        <v>570</v>
      </c>
      <c r="E720" s="25" t="s">
        <v>1382</v>
      </c>
      <c r="F720" s="23" t="s">
        <v>785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 t="shared" si="108"/>
        <v>de.revit only OST_PierPiles</v>
      </c>
      <c r="L720" s="7" t="str">
        <f t="shared" si="109"/>
        <v>Trata-se de: Modelado</v>
      </c>
      <c r="M720" s="7" t="str">
        <f t="shared" si="107"/>
        <v xml:space="preserve">Em Revit </v>
      </c>
      <c r="N720" s="7" t="str">
        <f t="shared" si="112"/>
        <v xml:space="preserve">Com Tag </v>
      </c>
      <c r="O720" s="7" t="str">
        <f t="shared" si="113"/>
        <v xml:space="preserve">Tema Superestrutura </v>
      </c>
      <c r="P720" s="7" t="str">
        <f t="shared" si="110"/>
        <v>Trata-se de: Modelado Em Revit  Com Tag  Tema Superestrutura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 t="shared" si="111"/>
        <v>key_720</v>
      </c>
    </row>
    <row r="721" spans="1:20" ht="7.8" customHeight="1" x14ac:dyDescent="0.3">
      <c r="A721" s="13">
        <v>721</v>
      </c>
      <c r="B721" s="9" t="s">
        <v>1454</v>
      </c>
      <c r="C721" s="9" t="s">
        <v>1491</v>
      </c>
      <c r="D721" s="9" t="s">
        <v>570</v>
      </c>
      <c r="E721" s="25" t="s">
        <v>1382</v>
      </c>
      <c r="F721" s="23" t="s">
        <v>783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 t="shared" si="108"/>
        <v>de.revit only OST_PierWalls</v>
      </c>
      <c r="L721" s="7" t="str">
        <f t="shared" si="109"/>
        <v>Trata-se de: Modelado</v>
      </c>
      <c r="M721" s="7" t="str">
        <f t="shared" si="107"/>
        <v xml:space="preserve">Em Revit </v>
      </c>
      <c r="N721" s="7" t="str">
        <f t="shared" si="112"/>
        <v xml:space="preserve">Com Tag </v>
      </c>
      <c r="O721" s="7" t="str">
        <f t="shared" si="113"/>
        <v xml:space="preserve">Tema Superestrutura </v>
      </c>
      <c r="P721" s="7" t="str">
        <f t="shared" si="110"/>
        <v>Trata-se de: Modelado Em Revit  Com Tag  Tema Superestrutura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 t="shared" si="111"/>
        <v>key_721</v>
      </c>
    </row>
    <row r="722" spans="1:20" ht="7.8" customHeight="1" x14ac:dyDescent="0.3">
      <c r="A722" s="13">
        <v>722</v>
      </c>
      <c r="B722" s="9" t="s">
        <v>1454</v>
      </c>
      <c r="C722" s="9" t="s">
        <v>1491</v>
      </c>
      <c r="D722" s="9" t="s">
        <v>570</v>
      </c>
      <c r="E722" s="25" t="s">
        <v>1387</v>
      </c>
      <c r="F722" s="23" t="s">
        <v>746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 t="shared" si="108"/>
        <v>de.revit only OST_CommunicationDevices</v>
      </c>
      <c r="L722" s="7" t="str">
        <f t="shared" si="109"/>
        <v>Trata-se de: Modelado</v>
      </c>
      <c r="M722" s="7" t="str">
        <f t="shared" si="107"/>
        <v xml:space="preserve">Em Revit </v>
      </c>
      <c r="N722" s="7" t="str">
        <f t="shared" si="112"/>
        <v xml:space="preserve">Com Tag </v>
      </c>
      <c r="O722" s="7" t="str">
        <f t="shared" si="113"/>
        <v xml:space="preserve">Tema Telecom </v>
      </c>
      <c r="P722" s="7" t="str">
        <f t="shared" si="110"/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 t="shared" si="111"/>
        <v>key_722</v>
      </c>
    </row>
    <row r="723" spans="1:20" ht="7.8" customHeight="1" x14ac:dyDescent="0.3">
      <c r="A723" s="13">
        <v>723</v>
      </c>
      <c r="B723" s="9" t="s">
        <v>1454</v>
      </c>
      <c r="C723" s="9" t="s">
        <v>1491</v>
      </c>
      <c r="D723" s="9" t="s">
        <v>570</v>
      </c>
      <c r="E723" s="25" t="s">
        <v>1387</v>
      </c>
      <c r="F723" s="23" t="s">
        <v>744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 t="shared" si="108"/>
        <v>de.revit only OST_DataDevices</v>
      </c>
      <c r="L723" s="7" t="str">
        <f t="shared" si="109"/>
        <v>Trata-se de: Modelado</v>
      </c>
      <c r="M723" s="7" t="str">
        <f t="shared" si="107"/>
        <v xml:space="preserve">Em Revit </v>
      </c>
      <c r="N723" s="7" t="str">
        <f t="shared" si="112"/>
        <v xml:space="preserve">Com Tag </v>
      </c>
      <c r="O723" s="7" t="str">
        <f t="shared" si="113"/>
        <v xml:space="preserve">Tema Telecom </v>
      </c>
      <c r="P723" s="7" t="str">
        <f t="shared" si="110"/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 t="shared" si="111"/>
        <v>key_723</v>
      </c>
    </row>
    <row r="724" spans="1:20" ht="7.8" customHeight="1" x14ac:dyDescent="0.3">
      <c r="A724" s="13">
        <v>724</v>
      </c>
      <c r="B724" s="9" t="s">
        <v>1454</v>
      </c>
      <c r="C724" s="9" t="s">
        <v>1491</v>
      </c>
      <c r="D724" s="9" t="s">
        <v>570</v>
      </c>
      <c r="E724" s="25" t="s">
        <v>1387</v>
      </c>
      <c r="F724" s="23" t="s">
        <v>752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 t="shared" si="108"/>
        <v>de.revit only OST_TelephoneDevices</v>
      </c>
      <c r="L724" s="7" t="str">
        <f t="shared" si="109"/>
        <v>Trata-se de: Modelado</v>
      </c>
      <c r="M724" s="7" t="str">
        <f t="shared" si="107"/>
        <v xml:space="preserve">Em Revit </v>
      </c>
      <c r="N724" s="7" t="str">
        <f t="shared" si="112"/>
        <v xml:space="preserve">Com Tag </v>
      </c>
      <c r="O724" s="7" t="str">
        <f t="shared" si="113"/>
        <v xml:space="preserve">Tema Telecom </v>
      </c>
      <c r="P724" s="7" t="str">
        <f t="shared" si="110"/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 t="shared" si="111"/>
        <v>key_724</v>
      </c>
    </row>
    <row r="725" spans="1:20" ht="7.8" customHeight="1" x14ac:dyDescent="0.3">
      <c r="A725" s="13">
        <v>725</v>
      </c>
      <c r="B725" s="9" t="s">
        <v>1454</v>
      </c>
      <c r="C725" s="9" t="s">
        <v>1491</v>
      </c>
      <c r="D725" s="9" t="s">
        <v>570</v>
      </c>
      <c r="E725" s="9" t="s">
        <v>1364</v>
      </c>
      <c r="F725" s="23" t="s">
        <v>909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Tema.Trânsito</v>
      </c>
      <c r="K725" s="29" t="str">
        <f t="shared" si="108"/>
        <v>de.revit only OST_RailingHandRail</v>
      </c>
      <c r="L725" s="7" t="str">
        <f t="shared" si="109"/>
        <v>Trata-se de: Modelado</v>
      </c>
      <c r="M725" s="7" t="str">
        <f t="shared" si="107"/>
        <v xml:space="preserve">Em Revit </v>
      </c>
      <c r="N725" s="7" t="str">
        <f t="shared" si="112"/>
        <v xml:space="preserve">Com Tag </v>
      </c>
      <c r="O725" s="7" t="str">
        <f t="shared" si="113"/>
        <v xml:space="preserve">Tema Trânsito </v>
      </c>
      <c r="P725" s="7" t="str">
        <f t="shared" si="110"/>
        <v>Trata-se de: Modelado Em Revit  Com Tag  Tema Trânsito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 t="shared" si="111"/>
        <v>key_725</v>
      </c>
    </row>
    <row r="726" spans="1:20" ht="7.8" customHeight="1" x14ac:dyDescent="0.3">
      <c r="A726" s="13">
        <v>726</v>
      </c>
      <c r="B726" s="9" t="s">
        <v>1454</v>
      </c>
      <c r="C726" s="9" t="s">
        <v>1491</v>
      </c>
      <c r="D726" s="9" t="s">
        <v>570</v>
      </c>
      <c r="E726" s="9" t="s">
        <v>1364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 t="shared" si="108"/>
        <v>de.revit only OST_Hardscape</v>
      </c>
      <c r="L726" s="7" t="str">
        <f t="shared" si="109"/>
        <v>Trata-se de: Modelado</v>
      </c>
      <c r="M726" s="7" t="str">
        <f t="shared" ref="M726:M749" si="114">_xlfn.CONCAT("", SUBSTITUTE(C726,"."," ")," ")</f>
        <v xml:space="preserve">Em Revit </v>
      </c>
      <c r="N726" s="7" t="str">
        <f t="shared" si="112"/>
        <v xml:space="preserve">Com Tag </v>
      </c>
      <c r="O726" s="7" t="str">
        <f t="shared" si="113"/>
        <v xml:space="preserve">Tema Trânsito </v>
      </c>
      <c r="P726" s="7" t="str">
        <f t="shared" si="110"/>
        <v>Trata-se de: Modelado Em Revit  Com Tag  Tema Trânsito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 t="shared" si="111"/>
        <v>key_726</v>
      </c>
    </row>
    <row r="727" spans="1:20" ht="7.8" customHeight="1" x14ac:dyDescent="0.3">
      <c r="A727" s="13">
        <v>727</v>
      </c>
      <c r="B727" s="9" t="s">
        <v>1454</v>
      </c>
      <c r="C727" s="9" t="s">
        <v>1491</v>
      </c>
      <c r="D727" s="9" t="s">
        <v>570</v>
      </c>
      <c r="E727" s="9" t="s">
        <v>1364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 t="shared" si="108"/>
        <v>de.revit only OST_HostFin</v>
      </c>
      <c r="L727" s="7" t="str">
        <f t="shared" si="109"/>
        <v>Trata-se de: Modelado</v>
      </c>
      <c r="M727" s="7" t="str">
        <f t="shared" si="114"/>
        <v xml:space="preserve">Em Revit </v>
      </c>
      <c r="N727" s="7" t="str">
        <f t="shared" si="112"/>
        <v xml:space="preserve">Com Tag </v>
      </c>
      <c r="O727" s="7" t="str">
        <f t="shared" si="113"/>
        <v xml:space="preserve">Tema Trânsito </v>
      </c>
      <c r="P727" s="7" t="str">
        <f t="shared" si="110"/>
        <v>Trata-se de: Modelado Em Revit  Com Tag  Tema Trânsito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 t="shared" si="111"/>
        <v>key_727</v>
      </c>
    </row>
    <row r="728" spans="1:20" ht="7.8" customHeight="1" x14ac:dyDescent="0.3">
      <c r="A728" s="13">
        <v>728</v>
      </c>
      <c r="B728" s="9" t="s">
        <v>1454</v>
      </c>
      <c r="C728" s="9" t="s">
        <v>1491</v>
      </c>
      <c r="D728" s="9" t="s">
        <v>570</v>
      </c>
      <c r="E728" s="25" t="s">
        <v>1364</v>
      </c>
      <c r="F728" s="23" t="s">
        <v>920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 t="shared" si="108"/>
        <v>de.revit only OST_PathOfTravelLines</v>
      </c>
      <c r="L728" s="7" t="str">
        <f t="shared" si="109"/>
        <v>Trata-se de: Modelado</v>
      </c>
      <c r="M728" s="7" t="str">
        <f t="shared" si="114"/>
        <v xml:space="preserve">Em Revit </v>
      </c>
      <c r="N728" s="7" t="str">
        <f t="shared" si="112"/>
        <v xml:space="preserve">Com Tag </v>
      </c>
      <c r="O728" s="7" t="str">
        <f t="shared" si="113"/>
        <v xml:space="preserve">Tema Trânsito </v>
      </c>
      <c r="P728" s="7" t="str">
        <f t="shared" si="110"/>
        <v>Trata-se de: Modelado Em Revit  Com Tag  Tema Trânsito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 t="shared" si="111"/>
        <v>key_728</v>
      </c>
    </row>
    <row r="729" spans="1:20" ht="7.8" customHeight="1" x14ac:dyDescent="0.3">
      <c r="A729" s="13">
        <v>729</v>
      </c>
      <c r="B729" s="9" t="s">
        <v>1454</v>
      </c>
      <c r="C729" s="9" t="s">
        <v>1491</v>
      </c>
      <c r="D729" s="9" t="s">
        <v>570</v>
      </c>
      <c r="E729" s="25" t="s">
        <v>1364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 t="shared" si="108"/>
        <v>de.revit only OST_RailingSystem</v>
      </c>
      <c r="L729" s="7" t="str">
        <f t="shared" si="109"/>
        <v>Trata-se de: Modelado</v>
      </c>
      <c r="M729" s="7" t="str">
        <f t="shared" si="114"/>
        <v xml:space="preserve">Em Revit </v>
      </c>
      <c r="N729" s="7" t="str">
        <f t="shared" si="112"/>
        <v xml:space="preserve">Com Tag </v>
      </c>
      <c r="O729" s="7" t="str">
        <f t="shared" si="113"/>
        <v xml:space="preserve">Tema Trânsito </v>
      </c>
      <c r="P729" s="7" t="str">
        <f t="shared" si="110"/>
        <v>Trata-se de: Modelado Em Revit  Com Tag  Tema Trânsito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 t="shared" si="111"/>
        <v>key_729</v>
      </c>
    </row>
    <row r="730" spans="1:20" ht="7.8" customHeight="1" x14ac:dyDescent="0.3">
      <c r="A730" s="13">
        <v>730</v>
      </c>
      <c r="B730" s="9" t="s">
        <v>1454</v>
      </c>
      <c r="C730" s="9" t="s">
        <v>1491</v>
      </c>
      <c r="D730" s="9" t="s">
        <v>570</v>
      </c>
      <c r="E730" s="25" t="s">
        <v>1364</v>
      </c>
      <c r="F730" s="23" t="s">
        <v>932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 t="shared" si="108"/>
        <v>de.revit only OST_Ramps</v>
      </c>
      <c r="L730" s="7" t="str">
        <f t="shared" si="109"/>
        <v>Trata-se de: Modelado</v>
      </c>
      <c r="M730" s="7" t="str">
        <f t="shared" si="114"/>
        <v xml:space="preserve">Em Revit </v>
      </c>
      <c r="N730" s="7" t="str">
        <f t="shared" si="112"/>
        <v xml:space="preserve">Com Tag </v>
      </c>
      <c r="O730" s="7" t="str">
        <f t="shared" si="113"/>
        <v xml:space="preserve">Tema Trânsito </v>
      </c>
      <c r="P730" s="7" t="str">
        <f t="shared" si="110"/>
        <v>Trata-se de: Modelado Em Revit  Com Tag  Tema Trânsito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 t="shared" si="111"/>
        <v>key_730</v>
      </c>
    </row>
    <row r="731" spans="1:20" ht="7.8" customHeight="1" x14ac:dyDescent="0.3">
      <c r="A731" s="13">
        <v>731</v>
      </c>
      <c r="B731" s="9" t="s">
        <v>1454</v>
      </c>
      <c r="C731" s="9" t="s">
        <v>1491</v>
      </c>
      <c r="D731" s="9" t="s">
        <v>570</v>
      </c>
      <c r="E731" s="25" t="s">
        <v>1364</v>
      </c>
      <c r="F731" s="23" t="s">
        <v>871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 t="shared" si="108"/>
        <v>de.revit only OST_Roads</v>
      </c>
      <c r="L731" s="7" t="str">
        <f t="shared" si="109"/>
        <v>Trata-se de: Modelado</v>
      </c>
      <c r="M731" s="7" t="str">
        <f t="shared" si="114"/>
        <v xml:space="preserve">Em Revit </v>
      </c>
      <c r="N731" s="7" t="str">
        <f t="shared" si="112"/>
        <v xml:space="preserve">Com Tag </v>
      </c>
      <c r="O731" s="7" t="str">
        <f t="shared" si="113"/>
        <v xml:space="preserve">Tema Trânsito </v>
      </c>
      <c r="P731" s="7" t="str">
        <f t="shared" si="110"/>
        <v>Trata-se de: Modelado Em Revit  Com Tag  Tema Trânsito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 t="shared" si="111"/>
        <v>key_731</v>
      </c>
    </row>
    <row r="732" spans="1:20" ht="7.8" customHeight="1" x14ac:dyDescent="0.3">
      <c r="A732" s="13">
        <v>732</v>
      </c>
      <c r="B732" s="9" t="s">
        <v>1454</v>
      </c>
      <c r="C732" s="9" t="s">
        <v>1491</v>
      </c>
      <c r="D732" s="9" t="s">
        <v>570</v>
      </c>
      <c r="E732" s="25" t="s">
        <v>1364</v>
      </c>
      <c r="F732" s="23" t="s">
        <v>916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 t="shared" si="108"/>
        <v>de.revit only OST_StairsLandings</v>
      </c>
      <c r="L732" s="7" t="str">
        <f t="shared" si="109"/>
        <v>Trata-se de: Modelado</v>
      </c>
      <c r="M732" s="7" t="str">
        <f t="shared" si="114"/>
        <v xml:space="preserve">Em Revit </v>
      </c>
      <c r="N732" s="7" t="str">
        <f t="shared" si="112"/>
        <v xml:space="preserve">Com Tag </v>
      </c>
      <c r="O732" s="7" t="str">
        <f t="shared" si="113"/>
        <v xml:space="preserve">Tema Trânsito </v>
      </c>
      <c r="P732" s="7" t="str">
        <f t="shared" si="110"/>
        <v>Trata-se de: Modelado Em Revit  Com Tag  Tema Trânsito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 t="shared" si="111"/>
        <v>key_732</v>
      </c>
    </row>
    <row r="733" spans="1:20" ht="7.8" customHeight="1" x14ac:dyDescent="0.3">
      <c r="A733" s="13">
        <v>733</v>
      </c>
      <c r="B733" s="9" t="s">
        <v>1454</v>
      </c>
      <c r="C733" s="9" t="s">
        <v>1491</v>
      </c>
      <c r="D733" s="9" t="s">
        <v>570</v>
      </c>
      <c r="E733" s="25" t="s">
        <v>1364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 t="shared" si="108"/>
        <v>de.revit only OST_StairsRailing</v>
      </c>
      <c r="L733" s="7" t="str">
        <f t="shared" si="109"/>
        <v>Trata-se de: Modelado</v>
      </c>
      <c r="M733" s="7" t="str">
        <f t="shared" si="114"/>
        <v xml:space="preserve">Em Revit </v>
      </c>
      <c r="N733" s="7" t="str">
        <f t="shared" si="112"/>
        <v xml:space="preserve">Com Tag </v>
      </c>
      <c r="O733" s="7" t="str">
        <f t="shared" si="113"/>
        <v xml:space="preserve">Tema Trânsito </v>
      </c>
      <c r="P733" s="7" t="str">
        <f t="shared" si="110"/>
        <v>Trata-se de: Modelado Em Revit  Com Tag  Tema Trânsito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 t="shared" si="111"/>
        <v>key_733</v>
      </c>
    </row>
    <row r="734" spans="1:20" ht="7.8" customHeight="1" x14ac:dyDescent="0.3">
      <c r="A734" s="13">
        <v>734</v>
      </c>
      <c r="B734" s="9" t="s">
        <v>1454</v>
      </c>
      <c r="C734" s="9" t="s">
        <v>1491</v>
      </c>
      <c r="D734" s="9" t="s">
        <v>570</v>
      </c>
      <c r="E734" s="25" t="s">
        <v>1364</v>
      </c>
      <c r="F734" s="23" t="s">
        <v>917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 t="shared" si="108"/>
        <v>de.revit only OST_StairsRuns</v>
      </c>
      <c r="L734" s="7" t="str">
        <f t="shared" si="109"/>
        <v>Trata-se de: Modelado</v>
      </c>
      <c r="M734" s="7" t="str">
        <f t="shared" si="114"/>
        <v xml:space="preserve">Em Revit </v>
      </c>
      <c r="N734" s="7" t="str">
        <f t="shared" si="112"/>
        <v xml:space="preserve">Com Tag </v>
      </c>
      <c r="O734" s="7" t="str">
        <f t="shared" si="113"/>
        <v xml:space="preserve">Tema Trânsito </v>
      </c>
      <c r="P734" s="7" t="str">
        <f t="shared" si="110"/>
        <v>Trata-se de: Modelado Em Revit  Com Tag  Tema Trânsito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 t="shared" si="111"/>
        <v>key_734</v>
      </c>
    </row>
    <row r="735" spans="1:20" ht="7.8" customHeight="1" x14ac:dyDescent="0.3">
      <c r="A735" s="13">
        <v>735</v>
      </c>
      <c r="B735" s="9" t="s">
        <v>1454</v>
      </c>
      <c r="C735" s="9" t="s">
        <v>1491</v>
      </c>
      <c r="D735" s="9" t="s">
        <v>570</v>
      </c>
      <c r="E735" s="25" t="s">
        <v>1364</v>
      </c>
      <c r="F735" s="23" t="s">
        <v>908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 t="shared" si="108"/>
        <v>de.revit only OST_StairsSupports</v>
      </c>
      <c r="L735" s="7" t="str">
        <f t="shared" si="109"/>
        <v>Trata-se de: Modelado</v>
      </c>
      <c r="M735" s="7" t="str">
        <f t="shared" si="114"/>
        <v xml:space="preserve">Em Revit </v>
      </c>
      <c r="N735" s="7" t="str">
        <f t="shared" si="112"/>
        <v xml:space="preserve">Com Tag </v>
      </c>
      <c r="O735" s="7" t="str">
        <f t="shared" si="113"/>
        <v xml:space="preserve">Tema Trânsito </v>
      </c>
      <c r="P735" s="7" t="str">
        <f t="shared" si="110"/>
        <v>Trata-se de: Modelado Em Revit  Com Tag  Tema Trânsito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 t="shared" si="111"/>
        <v>key_735</v>
      </c>
    </row>
    <row r="736" spans="1:20" ht="7.8" customHeight="1" x14ac:dyDescent="0.3">
      <c r="A736" s="13">
        <v>736</v>
      </c>
      <c r="B736" s="9" t="s">
        <v>1454</v>
      </c>
      <c r="C736" s="9" t="s">
        <v>1491</v>
      </c>
      <c r="D736" s="9" t="s">
        <v>570</v>
      </c>
      <c r="E736" s="25" t="s">
        <v>1364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 t="shared" si="108"/>
        <v>de.revit only OST_Stairs</v>
      </c>
      <c r="L736" s="7" t="str">
        <f t="shared" si="109"/>
        <v>Trata-se de: Modelado</v>
      </c>
      <c r="M736" s="7" t="str">
        <f t="shared" si="114"/>
        <v xml:space="preserve">Em Revit </v>
      </c>
      <c r="N736" s="7" t="str">
        <f t="shared" si="112"/>
        <v xml:space="preserve">Com Tag </v>
      </c>
      <c r="O736" s="7" t="str">
        <f t="shared" si="113"/>
        <v xml:space="preserve">Tema Trânsito </v>
      </c>
      <c r="P736" s="7" t="str">
        <f t="shared" si="110"/>
        <v>Trata-se de: Modelado Em Revit  Com Tag  Tema Trânsito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 t="shared" si="111"/>
        <v>key_736</v>
      </c>
    </row>
    <row r="737" spans="1:20" ht="7.8" customHeight="1" x14ac:dyDescent="0.3">
      <c r="A737" s="13">
        <v>737</v>
      </c>
      <c r="B737" s="9" t="s">
        <v>1454</v>
      </c>
      <c r="C737" s="9" t="s">
        <v>1491</v>
      </c>
      <c r="D737" s="9" t="s">
        <v>570</v>
      </c>
      <c r="E737" s="25" t="s">
        <v>1364</v>
      </c>
      <c r="F737" s="23" t="s">
        <v>915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 t="shared" si="108"/>
        <v>de.revit only OST_StairsTrisers</v>
      </c>
      <c r="L737" s="7" t="str">
        <f t="shared" si="109"/>
        <v>Trata-se de: Modelado</v>
      </c>
      <c r="M737" s="7" t="str">
        <f t="shared" si="114"/>
        <v xml:space="preserve">Em Revit </v>
      </c>
      <c r="N737" s="7" t="str">
        <f t="shared" si="112"/>
        <v xml:space="preserve">Com Tag </v>
      </c>
      <c r="O737" s="7" t="str">
        <f t="shared" si="113"/>
        <v xml:space="preserve">Tema Trânsito </v>
      </c>
      <c r="P737" s="7" t="str">
        <f t="shared" si="110"/>
        <v>Trata-se de: Modelado Em Revit  Com Tag  Tema Trânsito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 t="shared" si="111"/>
        <v>key_737</v>
      </c>
    </row>
    <row r="738" spans="1:20" ht="7.8" customHeight="1" x14ac:dyDescent="0.3">
      <c r="A738" s="13">
        <v>738</v>
      </c>
      <c r="B738" s="9" t="s">
        <v>1454</v>
      </c>
      <c r="C738" s="9" t="s">
        <v>1491</v>
      </c>
      <c r="D738" s="9" t="s">
        <v>570</v>
      </c>
      <c r="E738" s="25" t="s">
        <v>1364</v>
      </c>
      <c r="F738" s="23" t="s">
        <v>910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 t="shared" ref="K738:K749" si="115">_xlfn.CONCAT("de.revit only ",F738)</f>
        <v>de.revit only OST_RailingTopRail</v>
      </c>
      <c r="L738" s="7" t="str">
        <f t="shared" si="109"/>
        <v>Trata-se de: Modelado</v>
      </c>
      <c r="M738" s="7" t="str">
        <f t="shared" si="114"/>
        <v xml:space="preserve">Em Revit </v>
      </c>
      <c r="N738" s="7" t="str">
        <f t="shared" si="112"/>
        <v xml:space="preserve">Com Tag </v>
      </c>
      <c r="O738" s="7" t="str">
        <f t="shared" si="113"/>
        <v xml:space="preserve">Tema Trânsito </v>
      </c>
      <c r="P738" s="7" t="str">
        <f t="shared" si="110"/>
        <v>Trata-se de: Modelado Em Revit  Com Tag  Tema Trânsito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 t="shared" si="111"/>
        <v>key_738</v>
      </c>
    </row>
    <row r="739" spans="1:20" ht="7.8" customHeight="1" x14ac:dyDescent="0.3">
      <c r="A739" s="13">
        <v>739</v>
      </c>
      <c r="B739" s="9" t="s">
        <v>1454</v>
      </c>
      <c r="C739" s="9" t="s">
        <v>1491</v>
      </c>
      <c r="D739" s="9" t="s">
        <v>570</v>
      </c>
      <c r="E739" s="25" t="s">
        <v>1364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 t="shared" si="115"/>
        <v>de.revit only OST_VerticalCirculation</v>
      </c>
      <c r="L739" s="7" t="str">
        <f t="shared" si="109"/>
        <v>Trata-se de: Modelado</v>
      </c>
      <c r="M739" s="7" t="str">
        <f t="shared" si="114"/>
        <v xml:space="preserve">Em Revit </v>
      </c>
      <c r="N739" s="7" t="str">
        <f t="shared" si="112"/>
        <v xml:space="preserve">Com Tag </v>
      </c>
      <c r="O739" s="7" t="str">
        <f t="shared" si="113"/>
        <v xml:space="preserve">Tema Trânsito </v>
      </c>
      <c r="P739" s="7" t="str">
        <f t="shared" si="110"/>
        <v>Trata-se de: Modelado Em Revit  Com Tag  Tema Trânsito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 t="shared" si="111"/>
        <v>key_739</v>
      </c>
    </row>
    <row r="740" spans="1:20" ht="7.8" customHeight="1" x14ac:dyDescent="0.3">
      <c r="A740" s="13">
        <v>740</v>
      </c>
      <c r="B740" s="9" t="s">
        <v>1454</v>
      </c>
      <c r="C740" s="9" t="s">
        <v>1491</v>
      </c>
      <c r="D740" s="9" t="s">
        <v>570</v>
      </c>
      <c r="E740" s="25" t="s">
        <v>1376</v>
      </c>
      <c r="F740" s="23" t="s">
        <v>757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Tema.Tubulação</v>
      </c>
      <c r="K740" s="29" t="str">
        <f t="shared" si="115"/>
        <v>de.revit only OST_FlexPipeCurves</v>
      </c>
      <c r="L740" s="7" t="str">
        <f t="shared" si="109"/>
        <v>Trata-se de: Modelado</v>
      </c>
      <c r="M740" s="7" t="str">
        <f t="shared" si="114"/>
        <v xml:space="preserve">Em Revit </v>
      </c>
      <c r="N740" s="7" t="str">
        <f t="shared" si="112"/>
        <v xml:space="preserve">Com Tag </v>
      </c>
      <c r="O740" s="7" t="str">
        <f t="shared" si="113"/>
        <v xml:space="preserve">Tema Tubulação </v>
      </c>
      <c r="P740" s="7" t="str">
        <f t="shared" si="110"/>
        <v>Trata-se de: Modelado Em Revit  Com Tag  Tema Tubulação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 t="shared" si="111"/>
        <v>key_740</v>
      </c>
    </row>
    <row r="741" spans="1:20" ht="7.8" customHeight="1" x14ac:dyDescent="0.3">
      <c r="A741" s="13">
        <v>741</v>
      </c>
      <c r="B741" s="9" t="s">
        <v>1454</v>
      </c>
      <c r="C741" s="9" t="s">
        <v>1491</v>
      </c>
      <c r="D741" s="9" t="s">
        <v>570</v>
      </c>
      <c r="E741" s="25" t="s">
        <v>1376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 t="shared" si="115"/>
        <v>de.revit only OST_PipeAccessory</v>
      </c>
      <c r="L741" s="7" t="str">
        <f t="shared" si="109"/>
        <v>Trata-se de: Modelado</v>
      </c>
      <c r="M741" s="7" t="str">
        <f t="shared" si="114"/>
        <v xml:space="preserve">Em Revit </v>
      </c>
      <c r="N741" s="7" t="str">
        <f t="shared" si="112"/>
        <v xml:space="preserve">Com Tag </v>
      </c>
      <c r="O741" s="7" t="str">
        <f t="shared" si="113"/>
        <v xml:space="preserve">Tema Tubulação </v>
      </c>
      <c r="P741" s="7" t="str">
        <f t="shared" si="110"/>
        <v>Trata-se de: Modelado Em Revit  Com Tag  Tema Tubulação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 t="shared" si="111"/>
        <v>key_741</v>
      </c>
    </row>
    <row r="742" spans="1:20" ht="7.8" customHeight="1" x14ac:dyDescent="0.3">
      <c r="A742" s="13">
        <v>742</v>
      </c>
      <c r="B742" s="9" t="s">
        <v>1454</v>
      </c>
      <c r="C742" s="9" t="s">
        <v>1491</v>
      </c>
      <c r="D742" s="9" t="s">
        <v>570</v>
      </c>
      <c r="E742" s="25" t="s">
        <v>1376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 t="shared" si="115"/>
        <v>de.revit only OST_PipeFitting</v>
      </c>
      <c r="L742" s="7" t="str">
        <f t="shared" si="109"/>
        <v>Trata-se de: Modelado</v>
      </c>
      <c r="M742" s="7" t="str">
        <f t="shared" si="114"/>
        <v xml:space="preserve">Em Revit </v>
      </c>
      <c r="N742" s="7" t="str">
        <f t="shared" si="112"/>
        <v xml:space="preserve">Com Tag </v>
      </c>
      <c r="O742" s="7" t="str">
        <f t="shared" si="113"/>
        <v xml:space="preserve">Tema Tubulação </v>
      </c>
      <c r="P742" s="7" t="str">
        <f t="shared" si="110"/>
        <v>Trata-se de: Modelado Em Revit  Com Tag  Tema Tubulação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 t="shared" si="111"/>
        <v>key_742</v>
      </c>
    </row>
    <row r="743" spans="1:20" ht="7.8" customHeight="1" x14ac:dyDescent="0.3">
      <c r="A743" s="13">
        <v>743</v>
      </c>
      <c r="B743" s="9" t="s">
        <v>1454</v>
      </c>
      <c r="C743" s="9" t="s">
        <v>1491</v>
      </c>
      <c r="D743" s="9" t="s">
        <v>570</v>
      </c>
      <c r="E743" s="25" t="s">
        <v>1376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 t="shared" si="115"/>
        <v>de.revit only OST_PipeInsulations</v>
      </c>
      <c r="L743" s="7" t="str">
        <f t="shared" si="109"/>
        <v>Trata-se de: Modelado</v>
      </c>
      <c r="M743" s="7" t="str">
        <f t="shared" si="114"/>
        <v xml:space="preserve">Em Revit </v>
      </c>
      <c r="N743" s="7" t="str">
        <f t="shared" si="112"/>
        <v xml:space="preserve">Com Tag </v>
      </c>
      <c r="O743" s="7" t="str">
        <f t="shared" si="113"/>
        <v xml:space="preserve">Tema Tubulação </v>
      </c>
      <c r="P743" s="7" t="str">
        <f t="shared" si="110"/>
        <v>Trata-se de: Modelado Em Revit  Com Tag  Tema Tubulação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 t="shared" si="111"/>
        <v>key_743</v>
      </c>
    </row>
    <row r="744" spans="1:20" ht="7.8" customHeight="1" x14ac:dyDescent="0.3">
      <c r="A744" s="13">
        <v>744</v>
      </c>
      <c r="B744" s="9" t="s">
        <v>1454</v>
      </c>
      <c r="C744" s="9" t="s">
        <v>1491</v>
      </c>
      <c r="D744" s="9" t="s">
        <v>570</v>
      </c>
      <c r="E744" s="25" t="s">
        <v>1376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 t="shared" si="115"/>
        <v>de.revit only OST_PipeSegments</v>
      </c>
      <c r="L744" s="7" t="str">
        <f t="shared" si="109"/>
        <v>Trata-se de: Modelado</v>
      </c>
      <c r="M744" s="7" t="str">
        <f t="shared" si="114"/>
        <v xml:space="preserve">Em Revit </v>
      </c>
      <c r="N744" s="7" t="str">
        <f t="shared" si="112"/>
        <v xml:space="preserve">Com Tag </v>
      </c>
      <c r="O744" s="7" t="str">
        <f t="shared" si="113"/>
        <v xml:space="preserve">Tema Tubulação </v>
      </c>
      <c r="P744" s="7" t="str">
        <f t="shared" si="110"/>
        <v>Trata-se de: Modelado Em Revit  Com Tag  Tema Tubulação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 t="shared" si="111"/>
        <v>key_744</v>
      </c>
    </row>
    <row r="745" spans="1:20" ht="7.8" customHeight="1" x14ac:dyDescent="0.3">
      <c r="A745" s="13">
        <v>745</v>
      </c>
      <c r="B745" s="9" t="s">
        <v>1454</v>
      </c>
      <c r="C745" s="9" t="s">
        <v>1491</v>
      </c>
      <c r="D745" s="9" t="s">
        <v>570</v>
      </c>
      <c r="E745" s="25" t="s">
        <v>1376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 t="shared" si="115"/>
        <v>de.revit only OST_PlumbingEquipment</v>
      </c>
      <c r="L745" s="7" t="str">
        <f t="shared" si="109"/>
        <v>Trata-se de: Modelado</v>
      </c>
      <c r="M745" s="7" t="str">
        <f t="shared" si="114"/>
        <v xml:space="preserve">Em Revit </v>
      </c>
      <c r="N745" s="7" t="str">
        <f t="shared" si="112"/>
        <v xml:space="preserve">Com Tag </v>
      </c>
      <c r="O745" s="7" t="str">
        <f t="shared" si="113"/>
        <v xml:space="preserve">Tema Tubulação </v>
      </c>
      <c r="P745" s="7" t="str">
        <f t="shared" si="110"/>
        <v>Trata-se de: Modelado Em Revit  Com Tag  Tema Tubulação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 t="shared" si="111"/>
        <v>key_745</v>
      </c>
    </row>
    <row r="746" spans="1:20" ht="7.8" customHeight="1" x14ac:dyDescent="0.3">
      <c r="A746" s="13">
        <v>746</v>
      </c>
      <c r="B746" s="9" t="s">
        <v>1454</v>
      </c>
      <c r="C746" s="9" t="s">
        <v>1491</v>
      </c>
      <c r="D746" s="9" t="s">
        <v>570</v>
      </c>
      <c r="E746" s="25" t="s">
        <v>1376</v>
      </c>
      <c r="F746" s="23" t="s">
        <v>872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 t="shared" si="115"/>
        <v>de.revit only OST_PlumbingFixtures</v>
      </c>
      <c r="L746" s="7" t="str">
        <f t="shared" si="109"/>
        <v>Trata-se de: Modelado</v>
      </c>
      <c r="M746" s="7" t="str">
        <f t="shared" si="114"/>
        <v xml:space="preserve">Em Revit </v>
      </c>
      <c r="N746" s="7" t="str">
        <f t="shared" si="112"/>
        <v xml:space="preserve">Com Tag </v>
      </c>
      <c r="O746" s="7" t="str">
        <f t="shared" si="113"/>
        <v xml:space="preserve">Tema Tubulação </v>
      </c>
      <c r="P746" s="7" t="str">
        <f t="shared" si="110"/>
        <v>Trata-se de: Modelado Em Revit  Com Tag  Tema Tubulação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 t="shared" si="111"/>
        <v>key_746</v>
      </c>
    </row>
    <row r="747" spans="1:20" ht="7.8" customHeight="1" x14ac:dyDescent="0.3">
      <c r="A747" s="13">
        <v>747</v>
      </c>
      <c r="B747" s="9" t="s">
        <v>1454</v>
      </c>
      <c r="C747" s="9" t="s">
        <v>1491</v>
      </c>
      <c r="D747" s="9" t="s">
        <v>1179</v>
      </c>
      <c r="E747" s="9" t="s">
        <v>1394</v>
      </c>
      <c r="F747" s="23" t="s">
        <v>683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 t="shared" si="115"/>
        <v>de.revit only OST_PointClouds</v>
      </c>
      <c r="L747" s="7" t="str">
        <f t="shared" si="109"/>
        <v>Trata-se de: Modelado</v>
      </c>
      <c r="M747" s="7" t="str">
        <f t="shared" si="114"/>
        <v xml:space="preserve">Em Revit </v>
      </c>
      <c r="N747" s="7" t="str">
        <f t="shared" si="112"/>
        <v xml:space="preserve">Sem Tag </v>
      </c>
      <c r="O747" s="7" t="str">
        <f t="shared" si="113"/>
        <v xml:space="preserve">Tema Posicionamento </v>
      </c>
      <c r="P747" s="7" t="str">
        <f t="shared" si="110"/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 t="shared" si="111"/>
        <v>key_747</v>
      </c>
    </row>
    <row r="748" spans="1:20" ht="7.8" customHeight="1" x14ac:dyDescent="0.3">
      <c r="A748" s="13">
        <v>748</v>
      </c>
      <c r="B748" s="9" t="s">
        <v>1454</v>
      </c>
      <c r="C748" s="9" t="s">
        <v>1491</v>
      </c>
      <c r="D748" s="9" t="s">
        <v>1179</v>
      </c>
      <c r="E748" s="9" t="s">
        <v>1394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 t="shared" si="115"/>
        <v>de.revit only OST_Grids</v>
      </c>
      <c r="L748" s="7" t="str">
        <f t="shared" si="109"/>
        <v>Trata-se de: Modelado</v>
      </c>
      <c r="M748" s="7" t="str">
        <f t="shared" si="114"/>
        <v xml:space="preserve">Em Revit </v>
      </c>
      <c r="N748" s="7" t="str">
        <f t="shared" si="112"/>
        <v xml:space="preserve">Sem Tag </v>
      </c>
      <c r="O748" s="7" t="str">
        <f t="shared" si="113"/>
        <v xml:space="preserve">Tema Posicionamento </v>
      </c>
      <c r="P748" s="7" t="str">
        <f t="shared" si="110"/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 t="shared" si="111"/>
        <v>key_748</v>
      </c>
    </row>
    <row r="749" spans="1:20" ht="7.8" customHeight="1" x14ac:dyDescent="0.3">
      <c r="A749" s="13">
        <v>749</v>
      </c>
      <c r="B749" s="9" t="s">
        <v>1454</v>
      </c>
      <c r="C749" s="9" t="s">
        <v>1491</v>
      </c>
      <c r="D749" s="9" t="s">
        <v>1179</v>
      </c>
      <c r="E749" s="9" t="s">
        <v>1394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 t="shared" si="115"/>
        <v>de.revit only OST_Levels</v>
      </c>
      <c r="L749" s="7" t="str">
        <f t="shared" si="109"/>
        <v>Trata-se de: Modelado</v>
      </c>
      <c r="M749" s="7" t="str">
        <f t="shared" si="114"/>
        <v xml:space="preserve">Em Revit </v>
      </c>
      <c r="N749" s="7" t="str">
        <f t="shared" si="112"/>
        <v xml:space="preserve">Sem Tag </v>
      </c>
      <c r="O749" s="7" t="str">
        <f t="shared" si="113"/>
        <v xml:space="preserve">Tema Posicionamento </v>
      </c>
      <c r="P749" s="7" t="str">
        <f t="shared" si="110"/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 t="shared" si="111"/>
        <v>key_749</v>
      </c>
    </row>
  </sheetData>
  <autoFilter ref="A1:T749" xr:uid="{CB1CF42B-C783-4349-9A5C-FEC66E5FAE0F}">
    <sortState xmlns:xlrd2="http://schemas.microsoft.com/office/spreadsheetml/2017/richdata2" ref="A2:T749">
      <sortCondition ref="J1:J749"/>
    </sortState>
  </autoFilter>
  <sortState xmlns:xlrd2="http://schemas.microsoft.com/office/spreadsheetml/2017/richdata2" ref="A2:T750">
    <sortCondition ref="A1:A750"/>
  </sortState>
  <phoneticPr fontId="1" type="noConversion"/>
  <conditionalFormatting sqref="E269:E270">
    <cfRule type="cellIs" dxfId="167" priority="57" operator="equal">
      <formula>"null"</formula>
    </cfRule>
    <cfRule type="duplicateValues" dxfId="166" priority="58"/>
    <cfRule type="duplicateValues" dxfId="165" priority="59"/>
    <cfRule type="duplicateValues" dxfId="164" priority="60"/>
    <cfRule type="duplicateValues" dxfId="163" priority="61"/>
    <cfRule type="duplicateValues" dxfId="162" priority="62"/>
  </conditionalFormatting>
  <conditionalFormatting sqref="F1:F1048576">
    <cfRule type="duplicateValues" dxfId="161" priority="47"/>
  </conditionalFormatting>
  <conditionalFormatting sqref="F20:F34 F37:F41 F96:F102 F265:F270 G203:H203 G204:K1048576 G1:K83 G84:I88 K84:K118 G101:I104 J84:J104 G105:J118 G119:K202">
    <cfRule type="cellIs" dxfId="160" priority="221" operator="equal">
      <formula>"null"</formula>
    </cfRule>
  </conditionalFormatting>
  <conditionalFormatting sqref="F35:F36">
    <cfRule type="duplicateValues" dxfId="159" priority="150"/>
    <cfRule type="duplicateValues" dxfId="158" priority="151"/>
    <cfRule type="duplicateValues" dxfId="157" priority="152"/>
  </conditionalFormatting>
  <conditionalFormatting sqref="F37:F39 F20:F34">
    <cfRule type="duplicateValues" dxfId="156" priority="2206"/>
  </conditionalFormatting>
  <conditionalFormatting sqref="F40:F41">
    <cfRule type="duplicateValues" dxfId="155" priority="184"/>
  </conditionalFormatting>
  <conditionalFormatting sqref="F64">
    <cfRule type="duplicateValues" dxfId="154" priority="2709"/>
    <cfRule type="duplicateValues" dxfId="153" priority="2710"/>
  </conditionalFormatting>
  <conditionalFormatting sqref="F88:F89">
    <cfRule type="duplicateValues" dxfId="152" priority="9"/>
    <cfRule type="duplicateValues" dxfId="151" priority="10"/>
    <cfRule type="duplicateValues" dxfId="150" priority="11"/>
    <cfRule type="duplicateValues" dxfId="149" priority="12"/>
    <cfRule type="cellIs" dxfId="148" priority="13" operator="equal">
      <formula>"null"</formula>
    </cfRule>
    <cfRule type="duplicateValues" dxfId="147" priority="14"/>
  </conditionalFormatting>
  <conditionalFormatting sqref="F90">
    <cfRule type="cellIs" dxfId="146" priority="3" operator="equal">
      <formula>"null"</formula>
    </cfRule>
    <cfRule type="duplicateValues" dxfId="145" priority="4"/>
    <cfRule type="duplicateValues" dxfId="144" priority="5"/>
    <cfRule type="duplicateValues" dxfId="143" priority="6"/>
    <cfRule type="duplicateValues" dxfId="142" priority="7"/>
    <cfRule type="duplicateValues" dxfId="141" priority="8"/>
  </conditionalFormatting>
  <conditionalFormatting sqref="F91:F94">
    <cfRule type="duplicateValues" dxfId="140" priority="22"/>
    <cfRule type="duplicateValues" dxfId="139" priority="23"/>
    <cfRule type="duplicateValues" dxfId="138" priority="24"/>
    <cfRule type="duplicateValues" dxfId="137" priority="25"/>
    <cfRule type="cellIs" dxfId="136" priority="26" operator="equal">
      <formula>"null"</formula>
    </cfRule>
    <cfRule type="duplicateValues" dxfId="135" priority="27"/>
  </conditionalFormatting>
  <conditionalFormatting sqref="F95">
    <cfRule type="cellIs" dxfId="134" priority="16" operator="equal">
      <formula>"null"</formula>
    </cfRule>
    <cfRule type="duplicateValues" dxfId="133" priority="17"/>
    <cfRule type="duplicateValues" dxfId="132" priority="18"/>
    <cfRule type="duplicateValues" dxfId="131" priority="19"/>
    <cfRule type="duplicateValues" dxfId="130" priority="20"/>
    <cfRule type="duplicateValues" dxfId="129" priority="21"/>
  </conditionalFormatting>
  <conditionalFormatting sqref="F96:F98">
    <cfRule type="duplicateValues" dxfId="128" priority="2824"/>
    <cfRule type="duplicateValues" dxfId="127" priority="2825"/>
    <cfRule type="duplicateValues" dxfId="126" priority="2826"/>
    <cfRule type="duplicateValues" dxfId="125" priority="2827"/>
    <cfRule type="duplicateValues" dxfId="124" priority="2828"/>
  </conditionalFormatting>
  <conditionalFormatting sqref="F99:F102">
    <cfRule type="duplicateValues" dxfId="123" priority="2860"/>
    <cfRule type="duplicateValues" dxfId="122" priority="2861"/>
    <cfRule type="duplicateValues" dxfId="121" priority="2862"/>
    <cfRule type="duplicateValues" dxfId="120" priority="2863"/>
    <cfRule type="duplicateValues" dxfId="119" priority="2864"/>
  </conditionalFormatting>
  <conditionalFormatting sqref="F265:F270">
    <cfRule type="duplicateValues" dxfId="118" priority="2738"/>
    <cfRule type="duplicateValues" dxfId="117" priority="2739"/>
    <cfRule type="duplicateValues" dxfId="116" priority="2740"/>
    <cfRule type="duplicateValues" dxfId="115" priority="2741"/>
    <cfRule type="duplicateValues" dxfId="114" priority="2742"/>
  </conditionalFormatting>
  <conditionalFormatting sqref="F301:F307">
    <cfRule type="duplicateValues" dxfId="113" priority="2717"/>
    <cfRule type="duplicateValues" dxfId="112" priority="2718"/>
    <cfRule type="duplicateValues" dxfId="111" priority="2719"/>
    <cfRule type="duplicateValues" dxfId="110" priority="2720"/>
    <cfRule type="duplicateValues" dxfId="109" priority="2721"/>
    <cfRule type="duplicateValues" dxfId="108" priority="2722"/>
    <cfRule type="duplicateValues" dxfId="107" priority="2723"/>
    <cfRule type="duplicateValues" dxfId="106" priority="2724"/>
    <cfRule type="duplicateValues" dxfId="105" priority="2725"/>
  </conditionalFormatting>
  <conditionalFormatting sqref="F1:F19 F308:F318 F42:F87 F119:F264 F321:F394">
    <cfRule type="duplicateValues" dxfId="104" priority="2732"/>
    <cfRule type="duplicateValues" dxfId="103" priority="2733"/>
  </conditionalFormatting>
  <conditionalFormatting sqref="F395:F563 F566:F749">
    <cfRule type="duplicateValues" dxfId="102" priority="69"/>
  </conditionalFormatting>
  <conditionalFormatting sqref="F395:F563">
    <cfRule type="duplicateValues" dxfId="101" priority="68"/>
  </conditionalFormatting>
  <conditionalFormatting sqref="F395:F749">
    <cfRule type="duplicateValues" dxfId="100" priority="63"/>
  </conditionalFormatting>
  <conditionalFormatting sqref="F396:F398">
    <cfRule type="duplicateValues" dxfId="99" priority="91"/>
    <cfRule type="duplicateValues" dxfId="98" priority="92"/>
  </conditionalFormatting>
  <conditionalFormatting sqref="F564">
    <cfRule type="duplicateValues" dxfId="97" priority="66"/>
    <cfRule type="cellIs" dxfId="96" priority="67" operator="equal">
      <formula>"null"</formula>
    </cfRule>
  </conditionalFormatting>
  <conditionalFormatting sqref="F565">
    <cfRule type="duplicateValues" dxfId="95" priority="64"/>
    <cfRule type="cellIs" dxfId="94" priority="65" operator="equal">
      <formula>"null"</formula>
    </cfRule>
  </conditionalFormatting>
  <conditionalFormatting sqref="F573:F727">
    <cfRule type="duplicateValues" dxfId="93" priority="96"/>
    <cfRule type="duplicateValues" dxfId="92" priority="97"/>
  </conditionalFormatting>
  <conditionalFormatting sqref="F728">
    <cfRule type="duplicateValues" dxfId="91" priority="88"/>
    <cfRule type="duplicateValues" dxfId="90" priority="89"/>
  </conditionalFormatting>
  <conditionalFormatting sqref="F729">
    <cfRule type="duplicateValues" dxfId="89" priority="86"/>
    <cfRule type="duplicateValues" dxfId="88" priority="87"/>
  </conditionalFormatting>
  <conditionalFormatting sqref="F731">
    <cfRule type="duplicateValues" dxfId="87" priority="84"/>
    <cfRule type="duplicateValues" dxfId="86" priority="85"/>
  </conditionalFormatting>
  <conditionalFormatting sqref="F731:F735 F566:F729 F395:F563 F737:F749">
    <cfRule type="duplicateValues" dxfId="85" priority="90"/>
    <cfRule type="duplicateValues" dxfId="84" priority="93"/>
    <cfRule type="duplicateValues" dxfId="83" priority="94"/>
    <cfRule type="duplicateValues" dxfId="82" priority="95"/>
  </conditionalFormatting>
  <conditionalFormatting sqref="F732">
    <cfRule type="duplicateValues" dxfId="81" priority="82"/>
    <cfRule type="duplicateValues" dxfId="80" priority="83"/>
  </conditionalFormatting>
  <conditionalFormatting sqref="F733:F735">
    <cfRule type="duplicateValues" dxfId="79" priority="80"/>
    <cfRule type="duplicateValues" dxfId="78" priority="81"/>
  </conditionalFormatting>
  <conditionalFormatting sqref="F737">
    <cfRule type="duplicateValues" dxfId="77" priority="78"/>
    <cfRule type="duplicateValues" dxfId="76" priority="79"/>
  </conditionalFormatting>
  <conditionalFormatting sqref="F738">
    <cfRule type="duplicateValues" dxfId="75" priority="76"/>
    <cfRule type="duplicateValues" dxfId="74" priority="77"/>
  </conditionalFormatting>
  <conditionalFormatting sqref="F739">
    <cfRule type="duplicateValues" dxfId="73" priority="74"/>
    <cfRule type="duplicateValues" dxfId="72" priority="75"/>
  </conditionalFormatting>
  <conditionalFormatting sqref="F740">
    <cfRule type="duplicateValues" dxfId="71" priority="72"/>
    <cfRule type="duplicateValues" dxfId="70" priority="73"/>
  </conditionalFormatting>
  <conditionalFormatting sqref="F741">
    <cfRule type="duplicateValues" dxfId="69" priority="70"/>
    <cfRule type="duplicateValues" dxfId="68" priority="71"/>
  </conditionalFormatting>
  <conditionalFormatting sqref="F742:F749">
    <cfRule type="duplicateValues" dxfId="67" priority="98"/>
    <cfRule type="duplicateValues" dxfId="66" priority="99"/>
  </conditionalFormatting>
  <conditionalFormatting sqref="F750:F1048576 F91:F94 F1:F89 F103:F264 F308:F394">
    <cfRule type="duplicateValues" dxfId="65" priority="132"/>
  </conditionalFormatting>
  <conditionalFormatting sqref="F750:F1048576 F1:F19 F308:F318 F42:F87 F103:F264 F321:F394">
    <cfRule type="duplicateValues" dxfId="64" priority="620"/>
  </conditionalFormatting>
  <conditionalFormatting sqref="F750:F1048576 F308:F318 F1:F87 F103:F264 F321:F394">
    <cfRule type="duplicateValues" dxfId="63" priority="155"/>
    <cfRule type="duplicateValues" dxfId="62" priority="206"/>
    <cfRule type="duplicateValues" dxfId="61" priority="624"/>
    <cfRule type="duplicateValues" dxfId="60" priority="625"/>
  </conditionalFormatting>
  <conditionalFormatting sqref="F750:F1048576 F308:F318 F91:F94 F1:F89 F103:F264 F321:F394">
    <cfRule type="duplicateValues" dxfId="59" priority="143"/>
  </conditionalFormatting>
  <conditionalFormatting sqref="G89:I100">
    <cfRule type="cellIs" dxfId="58" priority="15" operator="equal">
      <formula>"null"</formula>
    </cfRule>
  </conditionalFormatting>
  <conditionalFormatting sqref="I203:K203">
    <cfRule type="cellIs" dxfId="57" priority="2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13"/>
  <sheetViews>
    <sheetView tabSelected="1" zoomScale="175" zoomScaleNormal="175" workbookViewId="0">
      <pane ySplit="1" topLeftCell="A592" activePane="bottomLeft" state="frozen"/>
      <selection activeCell="C24" sqref="C24"/>
      <selection pane="bottomLeft" activeCell="C607" sqref="C607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5546875" style="28" customWidth="1"/>
    <col min="4" max="4" width="8.21875" style="36" customWidth="1"/>
    <col min="5" max="5" width="10.33203125" style="28" customWidth="1"/>
    <col min="6" max="6" width="12.5546875" style="28" customWidth="1"/>
    <col min="7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666</v>
      </c>
      <c r="D1" s="27" t="s">
        <v>150</v>
      </c>
      <c r="E1" s="27" t="s">
        <v>132</v>
      </c>
      <c r="F1" s="27" t="s">
        <v>665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679</v>
      </c>
      <c r="U1" s="27" t="s">
        <v>943</v>
      </c>
    </row>
    <row r="2" spans="1:21" ht="8.4" customHeight="1" x14ac:dyDescent="0.3">
      <c r="A2" s="32">
        <v>2</v>
      </c>
      <c r="B2" s="113" t="str">
        <f>ProjInfo!B6</f>
        <v>NBR.Data</v>
      </c>
      <c r="C2" s="113" t="str">
        <f>F2</f>
        <v>linhas</v>
      </c>
      <c r="D2" s="114" t="s">
        <v>56</v>
      </c>
      <c r="E2" s="64" t="str">
        <f>ProjInfo!B5</f>
        <v>NBR.Prop</v>
      </c>
      <c r="F2" s="64" t="s">
        <v>1131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1434</v>
      </c>
      <c r="P2" s="33" t="s">
        <v>948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   ",F2, "     &gt;  ",U2)</f>
        <v>Refere-se a propriedade     linhas   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998</v>
      </c>
      <c r="G3" s="44" t="s">
        <v>151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   ",F3, "     &gt;  ",U3)</f>
        <v>Refere-se a propriedade     tipo.de.linha   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18" t="str">
        <f>F4</f>
        <v>tipo.de.linha</v>
      </c>
      <c r="C4" s="18" t="s">
        <v>24</v>
      </c>
      <c r="D4" s="34" t="s">
        <v>56</v>
      </c>
      <c r="E4" s="26" t="str">
        <f>E3</f>
        <v>linhas</v>
      </c>
      <c r="F4" s="26" t="str">
        <f>F3</f>
        <v>tipo.de.linha</v>
      </c>
      <c r="G4" s="44" t="s">
        <v>151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5" t="str">
        <f t="shared" si="0"/>
        <v>Propriedade: tipo.de.linha    Domínio: Elemento     Range: Estilizador</v>
      </c>
      <c r="R4" s="35" t="str">
        <f t="shared" si="1"/>
        <v>Valor:  Tracejada</v>
      </c>
      <c r="S4" s="19" t="s">
        <v>151</v>
      </c>
      <c r="T4" s="55" t="str">
        <f t="shared" si="2"/>
        <v>Refere-se a propriedade     tipo.de.linha     &gt;  Tracejada</v>
      </c>
      <c r="U4" s="55" t="str">
        <f t="shared" ref="U4:U46" si="6">C4</f>
        <v>Tracejada</v>
      </c>
    </row>
    <row r="5" spans="1:21" ht="8.4" customHeight="1" x14ac:dyDescent="0.3">
      <c r="A5" s="32">
        <v>5</v>
      </c>
      <c r="B5" s="18" t="str">
        <f t="shared" ref="B5:B18" si="7">F5</f>
        <v>tipo.de.linha</v>
      </c>
      <c r="C5" s="18" t="s">
        <v>1412</v>
      </c>
      <c r="D5" s="34" t="s">
        <v>56</v>
      </c>
      <c r="E5" s="26" t="str">
        <f t="shared" ref="E5:F17" si="8">E4</f>
        <v>linhas</v>
      </c>
      <c r="F5" s="26" t="str">
        <f t="shared" si="8"/>
        <v>tipo.de.linha</v>
      </c>
      <c r="G5" s="44" t="s">
        <v>151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4"/>
        <v>Elemento</v>
      </c>
      <c r="P5" s="25" t="str">
        <f t="shared" si="5"/>
        <v>Estilizador</v>
      </c>
      <c r="Q5" s="35" t="str">
        <f t="shared" si="0"/>
        <v>Propriedade: tipo.de.linha    Domínio: Elemento     Range: Estilizador</v>
      </c>
      <c r="R5" s="35" t="str">
        <f t="shared" si="1"/>
        <v>Valor:  TraçoPonto</v>
      </c>
      <c r="S5" s="19" t="s">
        <v>151</v>
      </c>
      <c r="T5" s="55" t="str">
        <f t="shared" si="2"/>
        <v>Refere-se a propriedade     tipo.de.linha     &gt;  TraçoPonto</v>
      </c>
      <c r="U5" s="55" t="str">
        <f t="shared" si="6"/>
        <v>TraçoPonto</v>
      </c>
    </row>
    <row r="6" spans="1:21" ht="8.4" customHeight="1" x14ac:dyDescent="0.3">
      <c r="A6" s="32">
        <v>6</v>
      </c>
      <c r="B6" s="18" t="str">
        <f t="shared" si="7"/>
        <v>tipo.de.linha</v>
      </c>
      <c r="C6" s="82" t="s">
        <v>1413</v>
      </c>
      <c r="D6" s="34" t="s">
        <v>56</v>
      </c>
      <c r="E6" s="26" t="str">
        <f t="shared" si="8"/>
        <v>linhas</v>
      </c>
      <c r="F6" s="26" t="str">
        <f t="shared" si="8"/>
        <v>tipo.de.linha</v>
      </c>
      <c r="G6" s="44" t="s">
        <v>151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si="4"/>
        <v>Elemento</v>
      </c>
      <c r="P6" s="25" t="str">
        <f t="shared" si="5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Traço2pontos</v>
      </c>
      <c r="S6" s="19" t="s">
        <v>151</v>
      </c>
      <c r="T6" s="55" t="str">
        <f t="shared" si="2"/>
        <v>Refere-se a propriedade     tipo.de.linha     &gt;  Traço2pontos</v>
      </c>
      <c r="U6" s="55" t="str">
        <f t="shared" si="6"/>
        <v>Traço2pontos</v>
      </c>
    </row>
    <row r="7" spans="1:21" ht="8.4" customHeight="1" x14ac:dyDescent="0.3">
      <c r="A7" s="32">
        <v>7</v>
      </c>
      <c r="B7" s="18" t="str">
        <f t="shared" si="7"/>
        <v>tipo.de.linha</v>
      </c>
      <c r="C7" s="82" t="s">
        <v>1414</v>
      </c>
      <c r="D7" s="34" t="s">
        <v>56</v>
      </c>
      <c r="E7" s="26" t="str">
        <f t="shared" si="8"/>
        <v>linhas</v>
      </c>
      <c r="F7" s="26" t="str">
        <f t="shared" si="8"/>
        <v>tipo.de.linha</v>
      </c>
      <c r="G7" s="44" t="s">
        <v>151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4"/>
        <v>Elemento</v>
      </c>
      <c r="P7" s="25" t="str">
        <f t="shared" si="5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TraçoLongoPonto</v>
      </c>
      <c r="S7" s="19" t="s">
        <v>151</v>
      </c>
      <c r="T7" s="55" t="str">
        <f t="shared" si="2"/>
        <v>Refere-se a propriedade     tipo.de.linha     &gt;  TraçoLongoPonto</v>
      </c>
      <c r="U7" s="55" t="str">
        <f t="shared" si="6"/>
        <v>TraçoLongoPonto</v>
      </c>
    </row>
    <row r="8" spans="1:21" ht="8.4" customHeight="1" x14ac:dyDescent="0.3">
      <c r="A8" s="32">
        <v>8</v>
      </c>
      <c r="B8" s="18" t="str">
        <f t="shared" si="7"/>
        <v>tipo.de.linha</v>
      </c>
      <c r="C8" s="18" t="s">
        <v>1415</v>
      </c>
      <c r="D8" s="34" t="s">
        <v>56</v>
      </c>
      <c r="E8" s="26" t="str">
        <f t="shared" si="8"/>
        <v>linhas</v>
      </c>
      <c r="F8" s="26" t="str">
        <f t="shared" si="8"/>
        <v>tipo.de.linha</v>
      </c>
      <c r="G8" s="44" t="s">
        <v>151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4"/>
        <v>Elemento</v>
      </c>
      <c r="P8" s="25" t="str">
        <f t="shared" si="5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Zigue-zague</v>
      </c>
      <c r="S8" s="19" t="s">
        <v>151</v>
      </c>
      <c r="T8" s="55" t="str">
        <f t="shared" si="2"/>
        <v>Refere-se a propriedade     tipo.de.linha     &gt;  Zigue-zague</v>
      </c>
      <c r="U8" s="55" t="str">
        <f>C8</f>
        <v>Zigue-zague</v>
      </c>
    </row>
    <row r="9" spans="1:21" ht="8.4" customHeight="1" x14ac:dyDescent="0.3">
      <c r="A9" s="32">
        <v>9</v>
      </c>
      <c r="B9" s="63" t="str">
        <f>E9</f>
        <v>linhas</v>
      </c>
      <c r="C9" s="63" t="str">
        <f t="shared" ref="C9" si="9">F9</f>
        <v>grupo.de.linha</v>
      </c>
      <c r="D9" s="67" t="s">
        <v>46</v>
      </c>
      <c r="E9" s="65" t="str">
        <f>E8</f>
        <v>linhas</v>
      </c>
      <c r="F9" s="65" t="s">
        <v>999</v>
      </c>
      <c r="G9" s="44" t="s">
        <v>151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4"/>
        <v>Elemento</v>
      </c>
      <c r="P9" s="25" t="str">
        <f t="shared" si="5"/>
        <v>Estilizador</v>
      </c>
      <c r="Q9" s="35" t="str">
        <f t="shared" ref="Q9" si="10">_xlfn.CONCAT("Propriedade: ",  F9, "    Domínio: ", O9, "     Range: ", P9)</f>
        <v>Propriedade: grupo.de.linha    Domínio: Elemento     Range: Estilizador</v>
      </c>
      <c r="R9" s="35" t="str">
        <f t="shared" ref="R9" si="11">_xlfn.CONCAT("Valor:  ", C9)</f>
        <v>Valor:  grupo.de.linha</v>
      </c>
      <c r="S9" s="19" t="s">
        <v>151</v>
      </c>
      <c r="T9" s="55" t="str">
        <f t="shared" ref="T9" si="12">_xlfn.CONCAT("Refere-se a propriedade     ",F9, "     &gt;  ",U9)</f>
        <v>Refere-se a propriedade     grupo.de.linha     &gt;  grupo.de.linha</v>
      </c>
      <c r="U9" s="55" t="str">
        <f t="shared" ref="U9" si="13">C9</f>
        <v>grupo.de.linha</v>
      </c>
    </row>
    <row r="10" spans="1:21" ht="8.4" customHeight="1" x14ac:dyDescent="0.3">
      <c r="A10" s="32">
        <v>10</v>
      </c>
      <c r="B10" s="18" t="str">
        <f t="shared" si="7"/>
        <v>grupo.de.linha</v>
      </c>
      <c r="C10" s="112">
        <v>0.25</v>
      </c>
      <c r="D10" s="34" t="s">
        <v>46</v>
      </c>
      <c r="E10" s="26" t="str">
        <f>E9</f>
        <v>linhas</v>
      </c>
      <c r="F10" s="26" t="str">
        <f>F9</f>
        <v>grupo.de.linha</v>
      </c>
      <c r="G10" s="44" t="s">
        <v>151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4"/>
        <v>Elemento</v>
      </c>
      <c r="P10" s="25" t="str">
        <f t="shared" si="5"/>
        <v>Estilizador</v>
      </c>
      <c r="Q10" s="35" t="str">
        <f t="shared" si="0"/>
        <v>Propriedade: grupo.de.linha    Domínio: Elemento     Range: Estilizador</v>
      </c>
      <c r="R10" s="35" t="str">
        <f t="shared" si="1"/>
        <v>Valor:  0.25</v>
      </c>
      <c r="S10" s="19" t="s">
        <v>151</v>
      </c>
      <c r="T10" s="55" t="str">
        <f t="shared" si="2"/>
        <v>Refere-se a propriedade     grupo.de.linha     &gt;  0.25</v>
      </c>
      <c r="U10" s="55">
        <f t="shared" si="6"/>
        <v>0.25</v>
      </c>
    </row>
    <row r="11" spans="1:21" ht="8.4" customHeight="1" x14ac:dyDescent="0.3">
      <c r="A11" s="32">
        <v>11</v>
      </c>
      <c r="B11" s="18" t="str">
        <f t="shared" si="7"/>
        <v>grupo.de.linha</v>
      </c>
      <c r="C11" s="112">
        <v>0.35</v>
      </c>
      <c r="D11" s="34" t="s">
        <v>46</v>
      </c>
      <c r="E11" s="26" t="str">
        <f t="shared" si="8"/>
        <v>linhas</v>
      </c>
      <c r="F11" s="26" t="str">
        <f>F10</f>
        <v>grupo.de.linha</v>
      </c>
      <c r="G11" s="44" t="s">
        <v>151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4"/>
        <v>Elemento</v>
      </c>
      <c r="P11" s="25" t="str">
        <f t="shared" si="5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0.35</v>
      </c>
      <c r="S11" s="19" t="s">
        <v>151</v>
      </c>
      <c r="T11" s="55" t="str">
        <f t="shared" si="2"/>
        <v>Refere-se a propriedade     grupo.de.linha     &gt;  0.35</v>
      </c>
      <c r="U11" s="55">
        <f t="shared" si="6"/>
        <v>0.35</v>
      </c>
    </row>
    <row r="12" spans="1:21" ht="8.4" customHeight="1" x14ac:dyDescent="0.3">
      <c r="A12" s="32">
        <v>12</v>
      </c>
      <c r="B12" s="18" t="str">
        <f t="shared" si="7"/>
        <v>grupo.de.linha</v>
      </c>
      <c r="C12" s="112">
        <v>0.5</v>
      </c>
      <c r="D12" s="34" t="s">
        <v>46</v>
      </c>
      <c r="E12" s="26" t="str">
        <f t="shared" si="8"/>
        <v>linhas</v>
      </c>
      <c r="F12" s="26" t="str">
        <f>F11</f>
        <v>grupo.de.linha</v>
      </c>
      <c r="G12" s="44" t="s">
        <v>151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4"/>
        <v>Elemento</v>
      </c>
      <c r="P12" s="25" t="str">
        <f t="shared" si="5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0.5</v>
      </c>
      <c r="S12" s="19" t="s">
        <v>151</v>
      </c>
      <c r="T12" s="55" t="str">
        <f t="shared" si="2"/>
        <v>Refere-se a propriedade     grupo.de.linha     &gt;  0.5</v>
      </c>
      <c r="U12" s="55">
        <f t="shared" si="6"/>
        <v>0.5</v>
      </c>
    </row>
    <row r="13" spans="1:21" ht="8.4" customHeight="1" x14ac:dyDescent="0.3">
      <c r="A13" s="32">
        <v>13</v>
      </c>
      <c r="B13" s="18" t="str">
        <f t="shared" si="7"/>
        <v>grupo.de.linha</v>
      </c>
      <c r="C13" s="112">
        <v>0.7</v>
      </c>
      <c r="D13" s="34" t="s">
        <v>46</v>
      </c>
      <c r="E13" s="26" t="str">
        <f t="shared" si="8"/>
        <v>linhas</v>
      </c>
      <c r="F13" s="26" t="str">
        <f>F12</f>
        <v>grupo.de.linha</v>
      </c>
      <c r="G13" s="44" t="s">
        <v>151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4"/>
        <v>Elemento</v>
      </c>
      <c r="P13" s="25" t="str">
        <f t="shared" si="5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0.7</v>
      </c>
      <c r="S13" s="19" t="s">
        <v>151</v>
      </c>
      <c r="T13" s="55" t="str">
        <f t="shared" si="2"/>
        <v>Refere-se a propriedade     grupo.de.linha     &gt;  0.7</v>
      </c>
      <c r="U13" s="55">
        <f t="shared" si="6"/>
        <v>0.7</v>
      </c>
    </row>
    <row r="14" spans="1:21" ht="8.4" customHeight="1" x14ac:dyDescent="0.3">
      <c r="A14" s="32">
        <v>14</v>
      </c>
      <c r="B14" s="18" t="str">
        <f t="shared" si="7"/>
        <v>grupo.de.linha</v>
      </c>
      <c r="C14" s="112">
        <v>1</v>
      </c>
      <c r="D14" s="34" t="s">
        <v>46</v>
      </c>
      <c r="E14" s="26" t="str">
        <f t="shared" si="8"/>
        <v>linhas</v>
      </c>
      <c r="F14" s="26" t="str">
        <f>F13</f>
        <v>grupo.de.linha</v>
      </c>
      <c r="G14" s="44" t="s">
        <v>151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4"/>
        <v>Elemento</v>
      </c>
      <c r="P14" s="25" t="str">
        <f t="shared" si="5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1</v>
      </c>
      <c r="S14" s="19" t="s">
        <v>151</v>
      </c>
      <c r="T14" s="55" t="str">
        <f t="shared" si="2"/>
        <v>Refere-se a propriedade     grupo.de.linha     &gt;  1</v>
      </c>
      <c r="U14" s="55">
        <f t="shared" si="6"/>
        <v>1</v>
      </c>
    </row>
    <row r="15" spans="1:21" ht="8.4" customHeight="1" x14ac:dyDescent="0.3">
      <c r="A15" s="32">
        <v>15</v>
      </c>
      <c r="B15" s="63" t="str">
        <f>E15</f>
        <v>linhas</v>
      </c>
      <c r="C15" s="63" t="str">
        <f t="shared" ref="C15" si="14">F15</f>
        <v>valor.de.linha</v>
      </c>
      <c r="D15" s="67" t="s">
        <v>46</v>
      </c>
      <c r="E15" s="65" t="str">
        <f>E14</f>
        <v>linhas</v>
      </c>
      <c r="F15" s="65" t="s">
        <v>1000</v>
      </c>
      <c r="G15" s="44" t="s">
        <v>151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4"/>
        <v>Elemento</v>
      </c>
      <c r="P15" s="25" t="str">
        <f t="shared" si="5"/>
        <v>Estilizador</v>
      </c>
      <c r="Q15" s="35" t="str">
        <f t="shared" ref="Q15" si="15">_xlfn.CONCAT("Propriedade: ",  F15, "    Domínio: ", O15, "     Range: ", P15)</f>
        <v>Propriedade: valor.de.linha    Domínio: Elemento     Range: Estilizador</v>
      </c>
      <c r="R15" s="35" t="str">
        <f t="shared" ref="R15" si="16">_xlfn.CONCAT("Valor:  ", C15)</f>
        <v>Valor:  valor.de.linha</v>
      </c>
      <c r="S15" s="19" t="s">
        <v>151</v>
      </c>
      <c r="T15" s="55" t="str">
        <f t="shared" ref="T15" si="17">_xlfn.CONCAT("Refere-se a propriedade     ",F15, "     &gt;  ",U15)</f>
        <v>Refere-se a propriedade     valor.de.linha     &gt;  valor.de.linha</v>
      </c>
      <c r="U15" s="55" t="str">
        <f t="shared" ref="U15" si="18">C15</f>
        <v>valor.de.linha</v>
      </c>
    </row>
    <row r="16" spans="1:21" ht="8.4" customHeight="1" x14ac:dyDescent="0.3">
      <c r="A16" s="32">
        <v>16</v>
      </c>
      <c r="B16" s="18" t="str">
        <f t="shared" si="7"/>
        <v>valor.de.linha</v>
      </c>
      <c r="C16" s="108">
        <v>2</v>
      </c>
      <c r="D16" s="34" t="s">
        <v>46</v>
      </c>
      <c r="E16" s="26" t="str">
        <f>E15</f>
        <v>linhas</v>
      </c>
      <c r="F16" s="26" t="str">
        <f>F15</f>
        <v>valor.de.linha</v>
      </c>
      <c r="G16" s="44" t="s">
        <v>151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4"/>
        <v>Elemento</v>
      </c>
      <c r="P16" s="25" t="str">
        <f t="shared" si="5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2</v>
      </c>
      <c r="S16" s="19" t="s">
        <v>151</v>
      </c>
      <c r="T16" s="55" t="str">
        <f t="shared" si="2"/>
        <v>Refere-se a propriedade     valor.de.linha     &gt;  2</v>
      </c>
      <c r="U16" s="55">
        <f t="shared" si="6"/>
        <v>2</v>
      </c>
    </row>
    <row r="17" spans="1:21" ht="8.4" customHeight="1" x14ac:dyDescent="0.3">
      <c r="A17" s="32">
        <v>17</v>
      </c>
      <c r="B17" s="18" t="str">
        <f t="shared" si="7"/>
        <v>valor.de.linha</v>
      </c>
      <c r="C17" s="108">
        <v>1</v>
      </c>
      <c r="D17" s="34" t="s">
        <v>46</v>
      </c>
      <c r="E17" s="26" t="str">
        <f t="shared" si="8"/>
        <v>linhas</v>
      </c>
      <c r="F17" s="26" t="str">
        <f>F16</f>
        <v>valor.de.linha</v>
      </c>
      <c r="G17" s="44" t="s">
        <v>151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4"/>
        <v>Elemento</v>
      </c>
      <c r="P17" s="25" t="str">
        <f t="shared" si="5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1</v>
      </c>
      <c r="S17" s="19" t="s">
        <v>151</v>
      </c>
      <c r="T17" s="55" t="str">
        <f t="shared" si="2"/>
        <v>Refere-se a propriedade     valor.de.linha     &gt;  1</v>
      </c>
      <c r="U17" s="55">
        <f t="shared" si="6"/>
        <v>1</v>
      </c>
    </row>
    <row r="18" spans="1:21" ht="8.4" customHeight="1" x14ac:dyDescent="0.3">
      <c r="A18" s="32">
        <v>18</v>
      </c>
      <c r="B18" s="18" t="str">
        <f t="shared" si="7"/>
        <v>valor.de.linha</v>
      </c>
      <c r="C18" s="108">
        <v>0.5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">
        <v>151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4"/>
        <v>Elemento</v>
      </c>
      <c r="P18" s="25" t="str">
        <f t="shared" si="5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0.5</v>
      </c>
      <c r="S18" s="19" t="s">
        <v>151</v>
      </c>
      <c r="T18" s="55" t="str">
        <f t="shared" si="2"/>
        <v>Refere-se a propriedade     valor.de.linha     &gt;  0.5</v>
      </c>
      <c r="U18" s="55">
        <f t="shared" si="6"/>
        <v>0.5</v>
      </c>
    </row>
    <row r="19" spans="1:21" ht="8.4" customHeight="1" x14ac:dyDescent="0.3">
      <c r="A19" s="32">
        <v>19</v>
      </c>
      <c r="B19" s="113" t="str">
        <f>ProjInfo!B6</f>
        <v>NBR.Data</v>
      </c>
      <c r="C19" s="113" t="str">
        <f>F19</f>
        <v>setas</v>
      </c>
      <c r="D19" s="114" t="s">
        <v>56</v>
      </c>
      <c r="E19" s="64" t="str">
        <f>ProjInfo!B5</f>
        <v>NBR.Prop</v>
      </c>
      <c r="F19" s="64" t="s">
        <v>1130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4"/>
        <v>Elemento</v>
      </c>
      <c r="P19" s="25" t="str">
        <f t="shared" si="5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   setas     &gt;  setas</v>
      </c>
      <c r="U19" s="55" t="str">
        <f t="shared" si="6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1001</v>
      </c>
      <c r="G20" s="44" t="s">
        <v>151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 t="shared" si="4"/>
        <v>Elemento</v>
      </c>
      <c r="P20" s="25" t="str">
        <f t="shared" si="5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   tipo.de.seta     &gt;  tipo.de.seta</v>
      </c>
      <c r="U20" s="55" t="str">
        <f t="shared" si="6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1282</v>
      </c>
      <c r="D21" s="34" t="s">
        <v>56</v>
      </c>
      <c r="E21" s="26" t="str">
        <f>F19</f>
        <v>setas</v>
      </c>
      <c r="F21" s="26" t="s">
        <v>1001</v>
      </c>
      <c r="G21" s="44" t="s">
        <v>151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 t="shared" si="4"/>
        <v>Elemento</v>
      </c>
      <c r="P21" s="25" t="str">
        <f t="shared" si="5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   tipo.de.seta     &gt;  de.Fluxo</v>
      </c>
      <c r="U21" s="55" t="str">
        <f t="shared" si="6"/>
        <v>de.Fluxo</v>
      </c>
    </row>
    <row r="22" spans="1:21" ht="8.4" customHeight="1" x14ac:dyDescent="0.3">
      <c r="A22" s="32">
        <v>22</v>
      </c>
      <c r="B22" s="18" t="str">
        <f t="shared" ref="B22:B24" si="19">F22</f>
        <v>tipo.de.seta</v>
      </c>
      <c r="C22" s="18" t="s">
        <v>1283</v>
      </c>
      <c r="D22" s="34" t="s">
        <v>56</v>
      </c>
      <c r="E22" s="26" t="str">
        <f>E21</f>
        <v>setas</v>
      </c>
      <c r="F22" s="26" t="str">
        <f t="shared" ref="F22:F24" si="20">F21</f>
        <v>tipo.de.seta</v>
      </c>
      <c r="G22" s="44" t="s">
        <v>151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si="4"/>
        <v>Elemento</v>
      </c>
      <c r="P22" s="25" t="str">
        <f t="shared" si="5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   tipo.de.seta     &gt;  de.Inclinação</v>
      </c>
      <c r="U22" s="55" t="str">
        <f t="shared" si="6"/>
        <v>de.Inclinação</v>
      </c>
    </row>
    <row r="23" spans="1:21" ht="8.4" customHeight="1" x14ac:dyDescent="0.3">
      <c r="A23" s="32">
        <v>23</v>
      </c>
      <c r="B23" s="18" t="str">
        <f t="shared" si="19"/>
        <v>tipo.de.seta</v>
      </c>
      <c r="C23" s="18" t="s">
        <v>1284</v>
      </c>
      <c r="D23" s="34" t="s">
        <v>56</v>
      </c>
      <c r="E23" s="26" t="str">
        <f t="shared" ref="E23:E24" si="21">E22</f>
        <v>setas</v>
      </c>
      <c r="F23" s="26" t="str">
        <f t="shared" si="20"/>
        <v>tipo.de.seta</v>
      </c>
      <c r="G23" s="44" t="s">
        <v>151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4"/>
        <v>Elemento</v>
      </c>
      <c r="P23" s="25" t="str">
        <f t="shared" si="5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   tipo.de.seta     &gt;  de.Escada</v>
      </c>
      <c r="U23" s="55" t="str">
        <f t="shared" si="6"/>
        <v>de.Escada</v>
      </c>
    </row>
    <row r="24" spans="1:21" ht="8.4" customHeight="1" x14ac:dyDescent="0.3">
      <c r="A24" s="32">
        <v>24</v>
      </c>
      <c r="B24" s="18" t="str">
        <f t="shared" si="19"/>
        <v>tipo.de.seta</v>
      </c>
      <c r="C24" s="18" t="s">
        <v>1285</v>
      </c>
      <c r="D24" s="34" t="s">
        <v>56</v>
      </c>
      <c r="E24" s="26" t="str">
        <f t="shared" si="21"/>
        <v>setas</v>
      </c>
      <c r="F24" s="26" t="str">
        <f t="shared" si="20"/>
        <v>tipo.de.seta</v>
      </c>
      <c r="G24" s="44" t="s">
        <v>151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4"/>
        <v>Elemento</v>
      </c>
      <c r="P24" s="25" t="str">
        <f t="shared" si="5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   tipo.de.seta     &gt;  de.Rampa</v>
      </c>
      <c r="U24" s="55" t="str">
        <f t="shared" si="6"/>
        <v>de.Rampa</v>
      </c>
    </row>
    <row r="25" spans="1:21" ht="8.4" customHeight="1" x14ac:dyDescent="0.3">
      <c r="A25" s="32">
        <v>25</v>
      </c>
      <c r="B25" s="113" t="str">
        <f>ProjInfo!B6</f>
        <v>NBR.Data</v>
      </c>
      <c r="C25" s="113" t="str">
        <f>F25</f>
        <v>extremidades</v>
      </c>
      <c r="D25" s="114" t="s">
        <v>56</v>
      </c>
      <c r="E25" s="64" t="str">
        <f>ProjInfo!B5</f>
        <v>NBR.Prop</v>
      </c>
      <c r="F25" s="64" t="s">
        <v>1002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 t="shared" si="4"/>
        <v>Elemento</v>
      </c>
      <c r="P25" s="25" t="str">
        <f t="shared" si="5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   extremidades     &gt;  extremidades</v>
      </c>
      <c r="U25" s="55" t="str">
        <f t="shared" si="6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1003</v>
      </c>
      <c r="G26" s="44" t="s">
        <v>151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 t="shared" si="4"/>
        <v>Elemento</v>
      </c>
      <c r="P26" s="25" t="str">
        <f t="shared" si="5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   tipo.de.extremidade     &gt;  tipo.de.extremidade</v>
      </c>
      <c r="U26" s="55" t="str">
        <f t="shared" si="6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1286</v>
      </c>
      <c r="D27" s="34" t="s">
        <v>56</v>
      </c>
      <c r="E27" s="26" t="str">
        <f>F25</f>
        <v>extremidades</v>
      </c>
      <c r="F27" s="26" t="s">
        <v>1003</v>
      </c>
      <c r="G27" s="44" t="s">
        <v>151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5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   tipo.de.extremidade     &gt;  de.Seta.Fechada</v>
      </c>
      <c r="U27" s="55" t="str">
        <f t="shared" si="6"/>
        <v>de.Seta.Fechada</v>
      </c>
    </row>
    <row r="28" spans="1:21" ht="8.4" customHeight="1" x14ac:dyDescent="0.3">
      <c r="A28" s="32">
        <v>28</v>
      </c>
      <c r="B28" s="18" t="str">
        <f t="shared" ref="B28:B29" si="22">F28</f>
        <v>tipo.de.extremidade</v>
      </c>
      <c r="C28" s="18" t="s">
        <v>1287</v>
      </c>
      <c r="D28" s="34" t="s">
        <v>56</v>
      </c>
      <c r="E28" s="26" t="str">
        <f t="shared" ref="E28:F29" si="23">E27</f>
        <v>extremidades</v>
      </c>
      <c r="F28" s="26" t="str">
        <f t="shared" si="23"/>
        <v>tipo.de.extremidade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5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   tipo.de.extremidade     &gt;  de.Ponto.Cheio</v>
      </c>
      <c r="U28" s="55" t="str">
        <f t="shared" si="6"/>
        <v>de.Ponto.Cheio</v>
      </c>
    </row>
    <row r="29" spans="1:21" ht="8.4" customHeight="1" x14ac:dyDescent="0.3">
      <c r="A29" s="32">
        <v>29</v>
      </c>
      <c r="B29" s="18" t="str">
        <f t="shared" si="22"/>
        <v>tipo.de.extremidade</v>
      </c>
      <c r="C29" s="18" t="s">
        <v>1288</v>
      </c>
      <c r="D29" s="34" t="s">
        <v>56</v>
      </c>
      <c r="E29" s="26" t="str">
        <f t="shared" si="23"/>
        <v>extremidades</v>
      </c>
      <c r="F29" s="26" t="str">
        <f t="shared" si="23"/>
        <v>tipo.de.extremidade</v>
      </c>
      <c r="G29" s="44" t="s">
        <v>151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5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   tipo.de.extremidade     &gt;  de.Tick.Inclinado</v>
      </c>
      <c r="U29" s="55" t="str">
        <f t="shared" si="6"/>
        <v>de.Tick.Inclinado</v>
      </c>
    </row>
    <row r="30" spans="1:21" ht="8.4" customHeight="1" x14ac:dyDescent="0.3">
      <c r="A30" s="32">
        <v>30</v>
      </c>
      <c r="B30" s="113" t="str">
        <f>ProjInfo!B6</f>
        <v>NBR.Data</v>
      </c>
      <c r="C30" s="113" t="s">
        <v>1004</v>
      </c>
      <c r="D30" s="114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O39" si="24">O29</f>
        <v>Elemento</v>
      </c>
      <c r="P30" s="25" t="str">
        <f t="shared" si="5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   tipográfico     &gt;  tipográfico</v>
      </c>
      <c r="U30" s="55" t="str">
        <f t="shared" si="6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96" t="str">
        <f>F31</f>
        <v>tem.regua</v>
      </c>
      <c r="D31" s="67" t="s">
        <v>46</v>
      </c>
      <c r="E31" s="65" t="str">
        <f>C30</f>
        <v>tipográfico</v>
      </c>
      <c r="F31" s="65" t="s">
        <v>1421</v>
      </c>
      <c r="G31" s="44" t="s">
        <v>151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ref="O31" si="25">O30</f>
        <v>Elemento</v>
      </c>
      <c r="P31" s="25" t="str">
        <f t="shared" si="5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   tem.regua     &gt;  tem.regua</v>
      </c>
      <c r="U31" s="55" t="str">
        <f t="shared" si="6"/>
        <v>tem.regua</v>
      </c>
    </row>
    <row r="32" spans="1:21" ht="8.4" customHeight="1" x14ac:dyDescent="0.3">
      <c r="A32" s="32">
        <v>32</v>
      </c>
      <c r="B32" s="18" t="str">
        <f>F32</f>
        <v>tem.regua</v>
      </c>
      <c r="C32" s="87" t="s">
        <v>122</v>
      </c>
      <c r="D32" s="34" t="s">
        <v>46</v>
      </c>
      <c r="E32" s="26" t="str">
        <f>E31</f>
        <v>tipográfico</v>
      </c>
      <c r="F32" s="26" t="str">
        <f>F31</f>
        <v>tem.regua</v>
      </c>
      <c r="G32" s="44" t="s">
        <v>151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ref="O32" si="26">O31</f>
        <v>Elemento</v>
      </c>
      <c r="P32" s="25" t="str">
        <f t="shared" si="5"/>
        <v>Estilizador</v>
      </c>
      <c r="Q32" s="35" t="str">
        <f t="shared" si="0"/>
        <v>Propriedade: tem.regua    Domínio: Elemento     Range: Estilizador</v>
      </c>
      <c r="R32" s="35" t="str">
        <f t="shared" si="1"/>
        <v>Valor:  A25.C10</v>
      </c>
      <c r="S32" s="19" t="s">
        <v>151</v>
      </c>
      <c r="T32" s="55" t="str">
        <f t="shared" si="2"/>
        <v>Refere-se a propriedade     tem.regua     &gt;  A25.C10</v>
      </c>
      <c r="U32" s="55" t="str">
        <f t="shared" si="6"/>
        <v>A25.C10</v>
      </c>
    </row>
    <row r="33" spans="1:21" ht="8.4" customHeight="1" x14ac:dyDescent="0.3">
      <c r="A33" s="32">
        <v>33</v>
      </c>
      <c r="B33" s="18" t="str">
        <f t="shared" ref="B33:B38" si="27">F33</f>
        <v>tem.regua</v>
      </c>
      <c r="C33" s="87" t="s">
        <v>123</v>
      </c>
      <c r="D33" s="34" t="s">
        <v>46</v>
      </c>
      <c r="E33" s="26" t="str">
        <f t="shared" ref="E33:F38" si="28">E32</f>
        <v>tipográfico</v>
      </c>
      <c r="F33" s="26" t="str">
        <f t="shared" si="28"/>
        <v>tem.regua</v>
      </c>
      <c r="G33" s="44" t="s">
        <v>151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ref="O33" si="29">O32</f>
        <v>Elemento</v>
      </c>
      <c r="P33" s="25" t="str">
        <f t="shared" si="5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A35.C14</v>
      </c>
      <c r="S33" s="19" t="s">
        <v>151</v>
      </c>
      <c r="T33" s="55" t="str">
        <f t="shared" si="2"/>
        <v>Refere-se a propriedade     tem.regua     &gt;  A35.C14</v>
      </c>
      <c r="U33" s="55" t="str">
        <f t="shared" si="6"/>
        <v>A35.C14</v>
      </c>
    </row>
    <row r="34" spans="1:21" ht="8.4" customHeight="1" x14ac:dyDescent="0.3">
      <c r="A34" s="32">
        <v>34</v>
      </c>
      <c r="B34" s="18" t="str">
        <f t="shared" si="27"/>
        <v>tem.regua</v>
      </c>
      <c r="C34" s="87" t="s">
        <v>124</v>
      </c>
      <c r="D34" s="34" t="s">
        <v>46</v>
      </c>
      <c r="E34" s="26" t="str">
        <f t="shared" si="28"/>
        <v>tipográfico</v>
      </c>
      <c r="F34" s="26" t="str">
        <f t="shared" si="28"/>
        <v>tem.regua</v>
      </c>
      <c r="G34" s="44" t="s">
        <v>151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ref="O34" si="30">O33</f>
        <v>Elemento</v>
      </c>
      <c r="P34" s="25" t="str">
        <f t="shared" si="5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A50.C20</v>
      </c>
      <c r="S34" s="19" t="s">
        <v>151</v>
      </c>
      <c r="T34" s="55" t="str">
        <f t="shared" si="2"/>
        <v>Refere-se a propriedade     tem.regua     &gt;  A50.C20</v>
      </c>
      <c r="U34" s="55" t="str">
        <f t="shared" si="6"/>
        <v>A50.C20</v>
      </c>
    </row>
    <row r="35" spans="1:21" ht="8.4" customHeight="1" x14ac:dyDescent="0.3">
      <c r="A35" s="32">
        <v>35</v>
      </c>
      <c r="B35" s="18" t="str">
        <f t="shared" si="27"/>
        <v>tem.regua</v>
      </c>
      <c r="C35" s="87" t="s">
        <v>125</v>
      </c>
      <c r="D35" s="34" t="s">
        <v>46</v>
      </c>
      <c r="E35" s="26" t="str">
        <f t="shared" si="28"/>
        <v>tipográfico</v>
      </c>
      <c r="F35" s="26" t="str">
        <f t="shared" si="28"/>
        <v>tem.regua</v>
      </c>
      <c r="G35" s="44" t="s">
        <v>151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ref="O35" si="31">O34</f>
        <v>Elemento</v>
      </c>
      <c r="P35" s="25" t="str">
        <f t="shared" si="5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A70.C28</v>
      </c>
      <c r="S35" s="19" t="s">
        <v>151</v>
      </c>
      <c r="T35" s="55" t="str">
        <f t="shared" si="2"/>
        <v>Refere-se a propriedade     tem.regua     &gt;  A70.C28</v>
      </c>
      <c r="U35" s="55" t="str">
        <f t="shared" si="6"/>
        <v>A70.C28</v>
      </c>
    </row>
    <row r="36" spans="1:21" ht="8.4" customHeight="1" x14ac:dyDescent="0.3">
      <c r="A36" s="32">
        <v>36</v>
      </c>
      <c r="B36" s="63" t="str">
        <f>E36</f>
        <v>tipográfico</v>
      </c>
      <c r="C36" s="96" t="str">
        <f>F36</f>
        <v>tipo.de.letra</v>
      </c>
      <c r="D36" s="67" t="s">
        <v>56</v>
      </c>
      <c r="E36" s="65" t="str">
        <f t="shared" si="28"/>
        <v>tipográfico</v>
      </c>
      <c r="F36" s="65" t="s">
        <v>1005</v>
      </c>
      <c r="G36" s="44" t="s">
        <v>151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ref="O36" si="32">O35</f>
        <v>Elemento</v>
      </c>
      <c r="P36" s="25" t="str">
        <f t="shared" si="5"/>
        <v>Estilizador</v>
      </c>
      <c r="Q36" s="35" t="str">
        <f t="shared" ref="Q36" si="33">_xlfn.CONCAT("Propriedade: ",  F36, "    Domínio: ", O36, "     Range: ", P36)</f>
        <v>Propriedade: tipo.de.letra    Domínio: Elemento     Range: Estilizador</v>
      </c>
      <c r="R36" s="35" t="str">
        <f t="shared" ref="R36" si="34">_xlfn.CONCAT("Valor:  ", C36)</f>
        <v>Valor:  tipo.de.letra</v>
      </c>
      <c r="S36" s="19" t="s">
        <v>151</v>
      </c>
      <c r="T36" s="55" t="str">
        <f t="shared" ref="T36" si="35">_xlfn.CONCAT("Refere-se a propriedade     ",F36, "     &gt;  ",U36)</f>
        <v>Refere-se a propriedade     tipo.de.letra     &gt;  tipo.de.letra</v>
      </c>
      <c r="U36" s="55" t="str">
        <f t="shared" ref="U36" si="36">C36</f>
        <v>tipo.de.letra</v>
      </c>
    </row>
    <row r="37" spans="1:21" ht="8.4" customHeight="1" x14ac:dyDescent="0.3">
      <c r="A37" s="32">
        <v>37</v>
      </c>
      <c r="B37" s="18" t="str">
        <f t="shared" si="27"/>
        <v>tipo.de.letra</v>
      </c>
      <c r="C37" s="87" t="s">
        <v>677</v>
      </c>
      <c r="D37" s="34" t="s">
        <v>56</v>
      </c>
      <c r="E37" s="26" t="str">
        <f>E36</f>
        <v>tipográfico</v>
      </c>
      <c r="F37" s="26" t="str">
        <f>F36</f>
        <v>tipo.de.letra</v>
      </c>
      <c r="G37" s="44" t="s">
        <v>151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ref="O37" si="37">O36</f>
        <v>Elemento</v>
      </c>
      <c r="P37" s="25" t="str">
        <f t="shared" si="5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   tipo.de.letra     &gt;  Com.Serifa</v>
      </c>
      <c r="U37" s="55" t="str">
        <f t="shared" si="6"/>
        <v>Com.Serifa</v>
      </c>
    </row>
    <row r="38" spans="1:21" ht="8.4" customHeight="1" x14ac:dyDescent="0.3">
      <c r="A38" s="32">
        <v>38</v>
      </c>
      <c r="B38" s="18" t="str">
        <f t="shared" si="27"/>
        <v>tipo.de.letra</v>
      </c>
      <c r="C38" s="87" t="s">
        <v>485</v>
      </c>
      <c r="D38" s="34" t="s">
        <v>56</v>
      </c>
      <c r="E38" s="26" t="str">
        <f t="shared" si="28"/>
        <v>tipográfico</v>
      </c>
      <c r="F38" s="26" t="str">
        <f>F37</f>
        <v>tipo.de.letra</v>
      </c>
      <c r="G38" s="44" t="s">
        <v>151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ref="O38" si="38">O37</f>
        <v>Elemento</v>
      </c>
      <c r="P38" s="25" t="str">
        <f t="shared" si="5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   tipo.de.letra     &gt;  Sem.Serifa</v>
      </c>
      <c r="U38" s="55" t="str">
        <f t="shared" si="6"/>
        <v>Sem.Serifa</v>
      </c>
    </row>
    <row r="39" spans="1:21" ht="8.4" customHeight="1" x14ac:dyDescent="0.3">
      <c r="A39" s="32">
        <v>39</v>
      </c>
      <c r="B39" s="113" t="str">
        <f>ProjInfo!B6</f>
        <v>NBR.Data</v>
      </c>
      <c r="C39" s="113" t="str">
        <f>F39</f>
        <v>símbolos</v>
      </c>
      <c r="D39" s="114" t="s">
        <v>56</v>
      </c>
      <c r="E39" s="64" t="str">
        <f>ProjInfo!B5</f>
        <v>NBR.Prop</v>
      </c>
      <c r="F39" s="64" t="s">
        <v>1436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4"/>
        <v>Elemento</v>
      </c>
      <c r="P39" s="40" t="s">
        <v>1030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   símbolos   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1437</v>
      </c>
      <c r="D40" s="106" t="str">
        <f>D39</f>
        <v>xsd:string</v>
      </c>
      <c r="E40" s="20" t="str">
        <f>F39</f>
        <v>símbolos</v>
      </c>
      <c r="F40" s="65" t="s">
        <v>1437</v>
      </c>
      <c r="G40" s="44" t="s">
        <v>151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O35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   tem.seta.de.acesso     &gt;  tem.seta.de.acesso</v>
      </c>
      <c r="U40" s="55" t="str">
        <f t="shared" ref="U40:U42" si="39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1438</v>
      </c>
      <c r="D41" s="106" t="str">
        <f t="shared" ref="D41:E50" si="40">D40</f>
        <v>xsd:string</v>
      </c>
      <c r="E41" s="20" t="str">
        <f>E40</f>
        <v>símbolos</v>
      </c>
      <c r="F41" s="65" t="s">
        <v>1438</v>
      </c>
      <c r="G41" s="44" t="s">
        <v>151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41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   tem.seta.de.escada     &gt;  tem.seta.de.escada</v>
      </c>
      <c r="U41" s="55" t="str">
        <f t="shared" si="39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1439</v>
      </c>
      <c r="D42" s="106" t="str">
        <f t="shared" si="40"/>
        <v>xsd:string</v>
      </c>
      <c r="E42" s="20" t="str">
        <f t="shared" si="40"/>
        <v>símbolos</v>
      </c>
      <c r="F42" s="65" t="s">
        <v>1439</v>
      </c>
      <c r="G42" s="44" t="s">
        <v>151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41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   tem.seta.de.rampa     &gt;  tem.seta.de.rampa</v>
      </c>
      <c r="U42" s="55" t="str">
        <f t="shared" si="39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1440</v>
      </c>
      <c r="D43" s="106" t="str">
        <f t="shared" si="40"/>
        <v>xsd:string</v>
      </c>
      <c r="E43" s="20" t="str">
        <f t="shared" si="40"/>
        <v>símbolos</v>
      </c>
      <c r="F43" s="65" t="s">
        <v>1440</v>
      </c>
      <c r="G43" s="44" t="s">
        <v>151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41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   tem.seta.de.fluxo     &gt;  tem.seta.de.fluxo</v>
      </c>
      <c r="U43" s="55" t="str">
        <f t="shared" si="6"/>
        <v>tem.seta.de.fluxo</v>
      </c>
    </row>
    <row r="44" spans="1:21" ht="8.4" customHeight="1" x14ac:dyDescent="0.3">
      <c r="A44" s="32">
        <v>44</v>
      </c>
      <c r="B44" s="63" t="str">
        <f t="shared" ref="B44:B50" si="42">E44</f>
        <v>símbolos</v>
      </c>
      <c r="C44" s="63" t="s">
        <v>1441</v>
      </c>
      <c r="D44" s="106" t="str">
        <f t="shared" si="40"/>
        <v>xsd:string</v>
      </c>
      <c r="E44" s="20" t="str">
        <f t="shared" si="40"/>
        <v>símbolos</v>
      </c>
      <c r="F44" s="65" t="s">
        <v>1441</v>
      </c>
      <c r="G44" s="44" t="s">
        <v>151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43">O43</f>
        <v>Elemento</v>
      </c>
      <c r="P44" s="25" t="str">
        <f t="shared" si="41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   de.detalhe     &gt;  de.detalhe</v>
      </c>
      <c r="U44" s="55" t="str">
        <f t="shared" si="6"/>
        <v>de.detalhe</v>
      </c>
    </row>
    <row r="45" spans="1:21" ht="8.4" customHeight="1" x14ac:dyDescent="0.3">
      <c r="A45" s="32">
        <v>45</v>
      </c>
      <c r="B45" s="63" t="str">
        <f t="shared" si="42"/>
        <v>símbolos</v>
      </c>
      <c r="C45" s="63" t="s">
        <v>1442</v>
      </c>
      <c r="D45" s="106" t="str">
        <f t="shared" si="40"/>
        <v>xsd:string</v>
      </c>
      <c r="E45" s="20" t="str">
        <f t="shared" si="40"/>
        <v>símbolos</v>
      </c>
      <c r="F45" s="65" t="s">
        <v>1442</v>
      </c>
      <c r="G45" s="44" t="s">
        <v>151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43"/>
        <v>Elemento</v>
      </c>
      <c r="P45" s="25" t="str">
        <f t="shared" si="41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   de.interrupção     &gt;  de.interrupção</v>
      </c>
      <c r="U45" s="55" t="str">
        <f t="shared" si="6"/>
        <v>de.interrupção</v>
      </c>
    </row>
    <row r="46" spans="1:21" ht="8.4" customHeight="1" x14ac:dyDescent="0.3">
      <c r="A46" s="32">
        <v>46</v>
      </c>
      <c r="B46" s="63" t="str">
        <f t="shared" si="42"/>
        <v>símbolos</v>
      </c>
      <c r="C46" s="63" t="s">
        <v>1443</v>
      </c>
      <c r="D46" s="106" t="str">
        <f t="shared" si="40"/>
        <v>xsd:string</v>
      </c>
      <c r="E46" s="20" t="str">
        <f t="shared" si="40"/>
        <v>símbolos</v>
      </c>
      <c r="F46" s="65" t="s">
        <v>1443</v>
      </c>
      <c r="G46" s="44" t="s">
        <v>151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43"/>
        <v>Elemento</v>
      </c>
      <c r="P46" s="25" t="str">
        <f t="shared" si="41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   de.norte     &gt;  de.norte</v>
      </c>
      <c r="U46" s="55" t="str">
        <f t="shared" si="6"/>
        <v>de.norte</v>
      </c>
    </row>
    <row r="47" spans="1:21" ht="8.4" customHeight="1" x14ac:dyDescent="0.3">
      <c r="A47" s="32">
        <v>47</v>
      </c>
      <c r="B47" s="63" t="str">
        <f t="shared" si="42"/>
        <v>símbolos</v>
      </c>
      <c r="C47" s="63" t="s">
        <v>1129</v>
      </c>
      <c r="D47" s="106" t="str">
        <f t="shared" si="40"/>
        <v>xsd:string</v>
      </c>
      <c r="E47" s="20" t="str">
        <f t="shared" si="40"/>
        <v>símbolos</v>
      </c>
      <c r="F47" s="65" t="s">
        <v>1129</v>
      </c>
      <c r="G47" s="44" t="s">
        <v>151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43"/>
        <v>Elemento</v>
      </c>
      <c r="P47" s="25" t="str">
        <f t="shared" si="41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   pt.elétrico   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42"/>
        <v>símbolos</v>
      </c>
      <c r="C48" s="63" t="s">
        <v>1444</v>
      </c>
      <c r="D48" s="106" t="str">
        <f t="shared" si="40"/>
        <v>xsd:string</v>
      </c>
      <c r="E48" s="20" t="str">
        <f t="shared" si="40"/>
        <v>símbolos</v>
      </c>
      <c r="F48" s="65" t="s">
        <v>1444</v>
      </c>
      <c r="G48" s="44" t="s">
        <v>151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43"/>
        <v>Elemento</v>
      </c>
      <c r="P48" s="25" t="str">
        <f t="shared" si="41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   pt.solda     &gt;  pt.solda</v>
      </c>
      <c r="U48" s="55" t="str">
        <f t="shared" ref="U48:U113" si="44">C48</f>
        <v>pt.solda</v>
      </c>
    </row>
    <row r="49" spans="1:21" ht="8.4" customHeight="1" x14ac:dyDescent="0.3">
      <c r="A49" s="32">
        <v>49</v>
      </c>
      <c r="B49" s="63" t="str">
        <f t="shared" si="42"/>
        <v>símbolos</v>
      </c>
      <c r="C49" s="63" t="s">
        <v>1445</v>
      </c>
      <c r="D49" s="106" t="str">
        <f t="shared" si="40"/>
        <v>xsd:string</v>
      </c>
      <c r="E49" s="20" t="str">
        <f t="shared" si="40"/>
        <v>símbolos</v>
      </c>
      <c r="F49" s="65" t="s">
        <v>1445</v>
      </c>
      <c r="G49" s="44" t="s">
        <v>151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43"/>
        <v>Elemento</v>
      </c>
      <c r="P49" s="25" t="str">
        <f t="shared" si="41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   de.armadura     &gt;  de.armadura</v>
      </c>
      <c r="U49" s="55" t="str">
        <f t="shared" si="44"/>
        <v>de.armadura</v>
      </c>
    </row>
    <row r="50" spans="1:21" ht="8.4" customHeight="1" x14ac:dyDescent="0.3">
      <c r="A50" s="32">
        <v>50</v>
      </c>
      <c r="B50" s="63" t="str">
        <f t="shared" si="42"/>
        <v>símbolos</v>
      </c>
      <c r="C50" s="63" t="s">
        <v>1446</v>
      </c>
      <c r="D50" s="106" t="str">
        <f t="shared" si="40"/>
        <v>xsd:string</v>
      </c>
      <c r="E50" s="20" t="str">
        <f t="shared" si="40"/>
        <v>símbolos</v>
      </c>
      <c r="F50" s="65" t="s">
        <v>1446</v>
      </c>
      <c r="G50" s="44" t="s">
        <v>151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43"/>
        <v>Elemento</v>
      </c>
      <c r="P50" s="25" t="str">
        <f t="shared" si="41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   de.madeiramento     &gt;  de.madeiramento</v>
      </c>
      <c r="U50" s="55" t="str">
        <f t="shared" si="44"/>
        <v>de.madeiramento</v>
      </c>
    </row>
    <row r="51" spans="1:21" ht="8.4" customHeight="1" x14ac:dyDescent="0.3">
      <c r="A51" s="32">
        <v>51</v>
      </c>
      <c r="B51" s="113" t="str">
        <f>ProjInfo!B6</f>
        <v>NBR.Data</v>
      </c>
      <c r="C51" s="113" t="str">
        <f>F51</f>
        <v>desenhado</v>
      </c>
      <c r="D51" s="114" t="s">
        <v>56</v>
      </c>
      <c r="E51" s="64" t="str">
        <f>ProjInfo!B5</f>
        <v>NBR.Prop</v>
      </c>
      <c r="F51" s="64" t="s">
        <v>1029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1434</v>
      </c>
      <c r="P51" s="39" t="s">
        <v>545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   desenhado     &gt;  desenhado</v>
      </c>
      <c r="U51" s="55" t="str">
        <f t="shared" si="44"/>
        <v>desenhado</v>
      </c>
    </row>
    <row r="52" spans="1:21" ht="8.4" customHeight="1" x14ac:dyDescent="0.3">
      <c r="A52" s="32">
        <v>52</v>
      </c>
      <c r="B52" s="63" t="str">
        <f t="shared" ref="B52" si="45">E52</f>
        <v>desenhado</v>
      </c>
      <c r="C52" s="96" t="str">
        <f>F52</f>
        <v>como.contorno</v>
      </c>
      <c r="D52" s="67" t="str">
        <f t="shared" ref="D52:F65" si="46">D51</f>
        <v>xsd:string</v>
      </c>
      <c r="E52" s="65" t="str">
        <f>F51</f>
        <v>desenhado</v>
      </c>
      <c r="F52" s="65" t="s">
        <v>1416</v>
      </c>
      <c r="G52" s="44" t="s">
        <v>151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1434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   como.contorno     &gt;  como.contorno</v>
      </c>
      <c r="U52" s="55" t="str">
        <f t="shared" si="44"/>
        <v>como.contorno</v>
      </c>
    </row>
    <row r="53" spans="1:21" ht="8.4" customHeight="1" x14ac:dyDescent="0.3">
      <c r="A53" s="32">
        <v>53</v>
      </c>
      <c r="B53" s="18" t="str">
        <f>F53</f>
        <v>como.contorno</v>
      </c>
      <c r="C53" s="87" t="s">
        <v>1420</v>
      </c>
      <c r="D53" s="34" t="str">
        <f>D51</f>
        <v>xsd:string</v>
      </c>
      <c r="E53" s="26" t="str">
        <f>E52</f>
        <v>desenhado</v>
      </c>
      <c r="F53" s="26" t="str">
        <f>F52</f>
        <v>como.contorno</v>
      </c>
      <c r="G53" s="44" t="s">
        <v>151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>P52</f>
        <v>Desenhado</v>
      </c>
      <c r="Q53" s="35" t="str">
        <f t="shared" si="0"/>
        <v>Propriedade: como.contorno    Domínio: Elemento     Range: Desenhado</v>
      </c>
      <c r="R53" s="35" t="str">
        <f t="shared" si="1"/>
        <v>Valor:  arestavisível</v>
      </c>
      <c r="S53" s="19" t="s">
        <v>151</v>
      </c>
      <c r="T53" s="55" t="str">
        <f t="shared" si="2"/>
        <v>Refere-se a propriedade     como.contorno     &gt;  arestavisível</v>
      </c>
      <c r="U53" s="55" t="str">
        <f t="shared" si="44"/>
        <v>arestavisível</v>
      </c>
    </row>
    <row r="54" spans="1:21" ht="8.4" customHeight="1" x14ac:dyDescent="0.3">
      <c r="A54" s="32">
        <v>54</v>
      </c>
      <c r="B54" s="18" t="str">
        <f t="shared" ref="B54:B65" si="47">F54</f>
        <v>como.contorno</v>
      </c>
      <c r="C54" s="87" t="s">
        <v>1289</v>
      </c>
      <c r="D54" s="34" t="str">
        <f>D52</f>
        <v>xsd:string</v>
      </c>
      <c r="E54" s="26" t="str">
        <f t="shared" ref="E54" si="48">E53</f>
        <v>desenhado</v>
      </c>
      <c r="F54" s="26" t="str">
        <f>F53</f>
        <v>como.contorno</v>
      </c>
      <c r="G54" s="44" t="s">
        <v>151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49">O53</f>
        <v>Elemento</v>
      </c>
      <c r="P54" s="9" t="str">
        <f t="shared" ref="P54:P65" si="50">P53</f>
        <v>Desenhado</v>
      </c>
      <c r="Q54" s="35" t="str">
        <f t="shared" si="0"/>
        <v>Propriedade: como.contorno    Domínio: Elemento     Range: Desenhado</v>
      </c>
      <c r="R54" s="35" t="str">
        <f t="shared" si="1"/>
        <v>Valor:  arestaoculta</v>
      </c>
      <c r="S54" s="19" t="s">
        <v>151</v>
      </c>
      <c r="T54" s="55" t="str">
        <f t="shared" si="2"/>
        <v>Refere-se a propriedade     como.contorno     &gt;  arestaoculta</v>
      </c>
      <c r="U54" s="55" t="str">
        <f t="shared" si="44"/>
        <v>arestaoculta</v>
      </c>
    </row>
    <row r="55" spans="1:21" ht="8.4" customHeight="1" x14ac:dyDescent="0.3">
      <c r="A55" s="32">
        <v>55</v>
      </c>
      <c r="B55" s="18" t="str">
        <f t="shared" si="47"/>
        <v>como.contorno</v>
      </c>
      <c r="C55" s="87" t="s">
        <v>1290</v>
      </c>
      <c r="D55" s="34" t="str">
        <f t="shared" si="46"/>
        <v>xsd:string</v>
      </c>
      <c r="E55" s="26" t="str">
        <f t="shared" ref="E55" si="51">E54</f>
        <v>desenhado</v>
      </c>
      <c r="F55" s="26" t="str">
        <f t="shared" si="46"/>
        <v>como.contorno</v>
      </c>
      <c r="G55" s="44" t="s">
        <v>151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49"/>
        <v>Elemento</v>
      </c>
      <c r="P55" s="9" t="str">
        <f t="shared" si="50"/>
        <v>Desenhado</v>
      </c>
      <c r="Q55" s="35" t="str">
        <f t="shared" si="0"/>
        <v>Propriedade: como.contorno    Domínio: Elemento     Range: Desenhado</v>
      </c>
      <c r="R55" s="35" t="str">
        <f t="shared" si="1"/>
        <v>Valor:  arestadocorte</v>
      </c>
      <c r="S55" s="19" t="s">
        <v>151</v>
      </c>
      <c r="T55" s="55" t="str">
        <f t="shared" si="2"/>
        <v>Refere-se a propriedade     como.contorno     &gt;  arestadocorte</v>
      </c>
      <c r="U55" s="55" t="str">
        <f t="shared" si="44"/>
        <v>arestadocorte</v>
      </c>
    </row>
    <row r="56" spans="1:21" ht="8.4" customHeight="1" x14ac:dyDescent="0.3">
      <c r="A56" s="32">
        <v>56</v>
      </c>
      <c r="B56" s="63" t="str">
        <f t="shared" ref="B56" si="52">E56</f>
        <v>desenhado</v>
      </c>
      <c r="C56" s="96" t="str">
        <f t="shared" ref="C56" si="53">F56</f>
        <v>como.vazio</v>
      </c>
      <c r="D56" s="67" t="str">
        <f t="shared" si="46"/>
        <v>xsd:string</v>
      </c>
      <c r="E56" s="65" t="str">
        <f t="shared" si="46"/>
        <v>desenhado</v>
      </c>
      <c r="F56" s="65" t="s">
        <v>1417</v>
      </c>
      <c r="G56" s="44" t="s">
        <v>151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49"/>
        <v>Elemento</v>
      </c>
      <c r="P56" s="9" t="str">
        <f t="shared" si="50"/>
        <v>Desenhado</v>
      </c>
      <c r="Q56" s="35" t="str">
        <f t="shared" ref="Q56" si="54">_xlfn.CONCAT("Propriedade: ",  F56, "    Domínio: ", O56, "     Range: ", P56)</f>
        <v>Propriedade: como.vazio    Domínio: Elemento     Range: Desenhado</v>
      </c>
      <c r="R56" s="35" t="str">
        <f t="shared" ref="R56" si="55">_xlfn.CONCAT("Valor:  ", C56)</f>
        <v>Valor:  como.vazio</v>
      </c>
      <c r="S56" s="19" t="s">
        <v>151</v>
      </c>
      <c r="T56" s="55" t="str">
        <f t="shared" ref="T56" si="56">_xlfn.CONCAT("Refere-se a propriedade     ",F56, "     &gt;  ",U56)</f>
        <v>Refere-se a propriedade     como.vazio     &gt;  como.vazio</v>
      </c>
      <c r="U56" s="55" t="str">
        <f t="shared" ref="U56" si="57">C56</f>
        <v>como.vazio</v>
      </c>
    </row>
    <row r="57" spans="1:21" ht="8.4" customHeight="1" x14ac:dyDescent="0.3">
      <c r="A57" s="32">
        <v>57</v>
      </c>
      <c r="B57" s="18" t="str">
        <f t="shared" si="47"/>
        <v>como.vazio</v>
      </c>
      <c r="C57" s="87" t="s">
        <v>1291</v>
      </c>
      <c r="D57" s="34" t="str">
        <f>D55</f>
        <v>xsd:string</v>
      </c>
      <c r="E57" s="26" t="str">
        <f t="shared" ref="E57" si="58">E55</f>
        <v>desenhado</v>
      </c>
      <c r="F57" s="26" t="str">
        <f>F56</f>
        <v>como.vazio</v>
      </c>
      <c r="G57" s="44" t="s">
        <v>151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49"/>
        <v>Elemento</v>
      </c>
      <c r="P57" s="9" t="str">
        <f t="shared" si="50"/>
        <v>Desenhado</v>
      </c>
      <c r="Q57" s="35" t="str">
        <f t="shared" si="0"/>
        <v>Propriedade: como.vazio    Domínio: Elemento     Range: Desenhado</v>
      </c>
      <c r="R57" s="35" t="str">
        <f t="shared" si="1"/>
        <v>Valor:  diagonalshaft</v>
      </c>
      <c r="S57" s="19" t="s">
        <v>151</v>
      </c>
      <c r="T57" s="55" t="str">
        <f t="shared" si="2"/>
        <v>Refere-se a propriedade     como.vazio     &gt;  diagonalshaft</v>
      </c>
      <c r="U57" s="55" t="str">
        <f t="shared" si="44"/>
        <v>diagonalshaft</v>
      </c>
    </row>
    <row r="58" spans="1:21" ht="8.4" customHeight="1" x14ac:dyDescent="0.3">
      <c r="A58" s="32">
        <v>58</v>
      </c>
      <c r="B58" s="18" t="str">
        <f t="shared" si="47"/>
        <v>como.vazio</v>
      </c>
      <c r="C58" s="87" t="s">
        <v>1292</v>
      </c>
      <c r="D58" s="34" t="str">
        <f t="shared" si="46"/>
        <v>xsd:string</v>
      </c>
      <c r="E58" s="26" t="str">
        <f t="shared" ref="E58" si="59">E57</f>
        <v>desenhado</v>
      </c>
      <c r="F58" s="26" t="str">
        <f t="shared" si="46"/>
        <v>como.vazio</v>
      </c>
      <c r="G58" s="44" t="s">
        <v>151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49"/>
        <v>Elemento</v>
      </c>
      <c r="P58" s="9" t="str">
        <f t="shared" si="50"/>
        <v>Desenhado</v>
      </c>
      <c r="Q58" s="35" t="str">
        <f t="shared" si="0"/>
        <v>Propriedade: como.vazio    Domínio: Elemento     Range: Desenhado</v>
      </c>
      <c r="R58" s="35" t="str">
        <f t="shared" si="1"/>
        <v>Valor:  diagonalvazio</v>
      </c>
      <c r="S58" s="19" t="s">
        <v>151</v>
      </c>
      <c r="T58" s="55" t="str">
        <f t="shared" si="2"/>
        <v>Refere-se a propriedade     como.vazio     &gt;  diagonalvazio</v>
      </c>
      <c r="U58" s="55" t="str">
        <f t="shared" si="44"/>
        <v>diagonalvazio</v>
      </c>
    </row>
    <row r="59" spans="1:21" ht="8.4" customHeight="1" x14ac:dyDescent="0.3">
      <c r="A59" s="32">
        <v>59</v>
      </c>
      <c r="B59" s="18" t="str">
        <f t="shared" si="47"/>
        <v>como.vazio</v>
      </c>
      <c r="C59" s="87" t="s">
        <v>1293</v>
      </c>
      <c r="D59" s="34" t="str">
        <f t="shared" si="46"/>
        <v>xsd:string</v>
      </c>
      <c r="E59" s="26" t="str">
        <f t="shared" ref="E59" si="60">E58</f>
        <v>desenhado</v>
      </c>
      <c r="F59" s="26" t="str">
        <f t="shared" si="46"/>
        <v>como.vazio</v>
      </c>
      <c r="G59" s="44" t="s">
        <v>151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49"/>
        <v>Elemento</v>
      </c>
      <c r="P59" s="9" t="str">
        <f t="shared" si="50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diagonalplenum</v>
      </c>
      <c r="S59" s="19" t="s">
        <v>151</v>
      </c>
      <c r="T59" s="55" t="str">
        <f t="shared" si="2"/>
        <v>Refere-se a propriedade     como.vazio     &gt;  diagonalplenum</v>
      </c>
      <c r="U59" s="55" t="str">
        <f t="shared" si="44"/>
        <v>diagonalplenum</v>
      </c>
    </row>
    <row r="60" spans="1:21" ht="8.4" customHeight="1" x14ac:dyDescent="0.3">
      <c r="A60" s="32">
        <v>60</v>
      </c>
      <c r="B60" s="63" t="str">
        <f t="shared" ref="B60" si="61">E60</f>
        <v>desenhado</v>
      </c>
      <c r="C60" s="96" t="str">
        <f t="shared" ref="C60" si="62">F60</f>
        <v>como.movimento</v>
      </c>
      <c r="D60" s="67" t="str">
        <f t="shared" si="46"/>
        <v>xsd:string</v>
      </c>
      <c r="E60" s="65" t="str">
        <f t="shared" si="46"/>
        <v>desenhado</v>
      </c>
      <c r="F60" s="65" t="s">
        <v>1418</v>
      </c>
      <c r="G60" s="44" t="s">
        <v>151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49"/>
        <v>Elemento</v>
      </c>
      <c r="P60" s="9" t="str">
        <f t="shared" si="50"/>
        <v>Desenhado</v>
      </c>
      <c r="Q60" s="35" t="str">
        <f t="shared" ref="Q60" si="63">_xlfn.CONCAT("Propriedade: ",  F60, "    Domínio: ", O60, "     Range: ", P60)</f>
        <v>Propriedade: como.movimento    Domínio: Elemento     Range: Desenhado</v>
      </c>
      <c r="R60" s="35" t="str">
        <f t="shared" ref="R60" si="64">_xlfn.CONCAT("Valor:  ", C60)</f>
        <v>Valor:  como.movimento</v>
      </c>
      <c r="S60" s="19" t="s">
        <v>151</v>
      </c>
      <c r="T60" s="55" t="str">
        <f t="shared" ref="T60" si="65">_xlfn.CONCAT("Refere-se a propriedade     ",F60, "     &gt;  ",U60)</f>
        <v>Refere-se a propriedade     como.movimento     &gt;  como.movimento</v>
      </c>
      <c r="U60" s="55" t="str">
        <f t="shared" ref="U60" si="66">C60</f>
        <v>como.movimento</v>
      </c>
    </row>
    <row r="61" spans="1:21" ht="8.4" customHeight="1" x14ac:dyDescent="0.3">
      <c r="A61" s="32">
        <v>61</v>
      </c>
      <c r="B61" s="18" t="str">
        <f t="shared" si="47"/>
        <v>como.movimento</v>
      </c>
      <c r="C61" s="87" t="s">
        <v>1294</v>
      </c>
      <c r="D61" s="34" t="str">
        <f>D59</f>
        <v>xsd:string</v>
      </c>
      <c r="E61" s="26" t="str">
        <f t="shared" ref="E61" si="67">E59</f>
        <v>desenhado</v>
      </c>
      <c r="F61" s="26" t="str">
        <f>F60</f>
        <v>como.movimento</v>
      </c>
      <c r="G61" s="44" t="s">
        <v>151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49"/>
        <v>Elemento</v>
      </c>
      <c r="P61" s="9" t="str">
        <f t="shared" si="50"/>
        <v>Desenhado</v>
      </c>
      <c r="Q61" s="35" t="str">
        <f t="shared" si="0"/>
        <v>Propriedade: como.movimento    Domínio: Elemento     Range: Desenhado</v>
      </c>
      <c r="R61" s="35" t="str">
        <f t="shared" si="1"/>
        <v>Valor:  arco.de.porta</v>
      </c>
      <c r="S61" s="19" t="s">
        <v>151</v>
      </c>
      <c r="T61" s="55" t="str">
        <f t="shared" si="2"/>
        <v>Refere-se a propriedade     como.movimento     &gt;  arco.de.porta</v>
      </c>
      <c r="U61" s="55" t="str">
        <f t="shared" si="44"/>
        <v>arco.de.porta</v>
      </c>
    </row>
    <row r="62" spans="1:21" ht="8.4" customHeight="1" x14ac:dyDescent="0.3">
      <c r="A62" s="32">
        <v>62</v>
      </c>
      <c r="B62" s="18" t="str">
        <f t="shared" si="47"/>
        <v>como.movimento</v>
      </c>
      <c r="C62" s="87" t="s">
        <v>1295</v>
      </c>
      <c r="D62" s="34" t="str">
        <f t="shared" si="46"/>
        <v>xsd:string</v>
      </c>
      <c r="E62" s="26" t="str">
        <f t="shared" ref="E62" si="68">E61</f>
        <v>desenhado</v>
      </c>
      <c r="F62" s="26" t="str">
        <f t="shared" si="46"/>
        <v>como.movimento</v>
      </c>
      <c r="G62" s="44" t="s">
        <v>151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49"/>
        <v>Elemento</v>
      </c>
      <c r="P62" s="9" t="str">
        <f t="shared" si="50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sentido.de.abertura</v>
      </c>
      <c r="S62" s="19" t="s">
        <v>151</v>
      </c>
      <c r="T62" s="55" t="str">
        <f t="shared" si="2"/>
        <v>Refere-se a propriedade     como.movimento     &gt;  sentido.de.abertura</v>
      </c>
      <c r="U62" s="55" t="str">
        <f t="shared" si="44"/>
        <v>sentido.de.abertura</v>
      </c>
    </row>
    <row r="63" spans="1:21" ht="8.4" customHeight="1" x14ac:dyDescent="0.3">
      <c r="A63" s="32">
        <v>63</v>
      </c>
      <c r="B63" s="63" t="str">
        <f t="shared" ref="B63" si="69">E63</f>
        <v>desenhado</v>
      </c>
      <c r="C63" s="96" t="str">
        <f t="shared" ref="C63" si="70">F63</f>
        <v>como.cota</v>
      </c>
      <c r="D63" s="67" t="str">
        <f t="shared" si="46"/>
        <v>xsd:string</v>
      </c>
      <c r="E63" s="65" t="str">
        <f t="shared" si="46"/>
        <v>desenhado</v>
      </c>
      <c r="F63" s="65" t="s">
        <v>1419</v>
      </c>
      <c r="G63" s="44" t="s">
        <v>151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49"/>
        <v>Elemento</v>
      </c>
      <c r="P63" s="9" t="str">
        <f t="shared" si="50"/>
        <v>Desenhado</v>
      </c>
      <c r="Q63" s="35" t="str">
        <f t="shared" ref="Q63" si="71">_xlfn.CONCAT("Propriedade: ",  F63, "    Domínio: ", O63, "     Range: ", P63)</f>
        <v>Propriedade: como.cota    Domínio: Elemento     Range: Desenhado</v>
      </c>
      <c r="R63" s="35" t="str">
        <f t="shared" ref="R63" si="72">_xlfn.CONCAT("Valor:  ", C63)</f>
        <v>Valor:  como.cota</v>
      </c>
      <c r="S63" s="19" t="s">
        <v>151</v>
      </c>
      <c r="T63" s="55" t="str">
        <f t="shared" ref="T63" si="73">_xlfn.CONCAT("Refere-se a propriedade     ",F63, "     &gt;  ",U63)</f>
        <v>Refere-se a propriedade     como.cota     &gt;  como.cota</v>
      </c>
      <c r="U63" s="55" t="str">
        <f t="shared" ref="U63" si="74">C63</f>
        <v>como.cota</v>
      </c>
    </row>
    <row r="64" spans="1:21" ht="8.4" customHeight="1" x14ac:dyDescent="0.3">
      <c r="A64" s="32">
        <v>64</v>
      </c>
      <c r="B64" s="18" t="str">
        <f t="shared" si="47"/>
        <v>como.cota</v>
      </c>
      <c r="C64" s="87" t="s">
        <v>1296</v>
      </c>
      <c r="D64" s="34" t="str">
        <f>D62</f>
        <v>xsd:string</v>
      </c>
      <c r="E64" s="26" t="str">
        <f t="shared" ref="E64" si="75">E62</f>
        <v>desenhado</v>
      </c>
      <c r="F64" s="26" t="str">
        <f>F63</f>
        <v>como.cota</v>
      </c>
      <c r="G64" s="44" t="s">
        <v>151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49"/>
        <v>Elemento</v>
      </c>
      <c r="P64" s="9" t="str">
        <f t="shared" si="50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   como.cota     &gt;  cota.externa</v>
      </c>
      <c r="U64" s="55" t="str">
        <f t="shared" si="44"/>
        <v>cota.externa</v>
      </c>
    </row>
    <row r="65" spans="1:21" ht="8.4" customHeight="1" x14ac:dyDescent="0.3">
      <c r="A65" s="32">
        <v>65</v>
      </c>
      <c r="B65" s="18" t="str">
        <f t="shared" si="47"/>
        <v>como.cota</v>
      </c>
      <c r="C65" s="87" t="s">
        <v>1297</v>
      </c>
      <c r="D65" s="34" t="str">
        <f t="shared" si="46"/>
        <v>xsd:string</v>
      </c>
      <c r="E65" s="26" t="str">
        <f t="shared" ref="E65" si="76">E64</f>
        <v>desenhado</v>
      </c>
      <c r="F65" s="26" t="str">
        <f t="shared" si="46"/>
        <v>como.cota</v>
      </c>
      <c r="G65" s="44" t="s">
        <v>151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49"/>
        <v>Elemento</v>
      </c>
      <c r="P65" s="9" t="str">
        <f t="shared" si="50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   como.cota     &gt;  cota.interna</v>
      </c>
      <c r="U65" s="55" t="str">
        <f t="shared" si="44"/>
        <v>cota.interna</v>
      </c>
    </row>
    <row r="66" spans="1:21" ht="8.4" customHeight="1" x14ac:dyDescent="0.3">
      <c r="A66" s="32">
        <v>66</v>
      </c>
      <c r="B66" s="113" t="str">
        <f>ProjInfo!B6</f>
        <v>NBR.Data</v>
      </c>
      <c r="C66" s="113" t="str">
        <f>F66</f>
        <v>tem.escala</v>
      </c>
      <c r="D66" s="114" t="s">
        <v>56</v>
      </c>
      <c r="E66" s="64" t="str">
        <f>ProjInfo!B5</f>
        <v>NBR.Prop</v>
      </c>
      <c r="F66" s="64" t="s">
        <v>1448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1024</v>
      </c>
      <c r="P66" s="40" t="s">
        <v>1432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   tem.escala     &gt;  tem.escala</v>
      </c>
      <c r="U66" s="55" t="str">
        <f t="shared" si="44"/>
        <v>tem.escala</v>
      </c>
    </row>
    <row r="67" spans="1:21" ht="8.4" customHeight="1" x14ac:dyDescent="0.3">
      <c r="A67" s="32">
        <v>67</v>
      </c>
      <c r="B67" s="63" t="str">
        <f>E67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3" t="s">
        <v>1449</v>
      </c>
      <c r="G67" s="44" t="s">
        <v>151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77">_xlfn.CONCAT("Propriedade: ",  F67, "    Domínio: ", O67, "     Range: ", P67)</f>
        <v>Propriedade: na.escala    Domínio: Ajuste     Range: Escalar</v>
      </c>
      <c r="R67" s="35" t="str">
        <f t="shared" ref="R67" si="78">_xlfn.CONCAT("Valor:  ", C67)</f>
        <v>Valor:  na.escala</v>
      </c>
      <c r="S67" s="19" t="s">
        <v>151</v>
      </c>
      <c r="T67" s="55" t="str">
        <f t="shared" ref="T67" si="79">_xlfn.CONCAT("Refere-se a propriedade     ",F67, "     &gt;  ",U67)</f>
        <v>Refere-se a propriedade     na.escala     &gt;  na.escala</v>
      </c>
      <c r="U67" s="55" t="str">
        <f t="shared" si="44"/>
        <v>na.escala</v>
      </c>
    </row>
    <row r="68" spans="1:21" ht="8.4" customHeight="1" x14ac:dyDescent="0.3">
      <c r="A68" s="32">
        <v>68</v>
      </c>
      <c r="B68" s="18" t="str">
        <f>F68</f>
        <v>na.escala</v>
      </c>
      <c r="C68" s="109">
        <v>2</v>
      </c>
      <c r="D68" s="34" t="s">
        <v>46</v>
      </c>
      <c r="E68" s="26" t="str">
        <f>F66</f>
        <v>tem.escala</v>
      </c>
      <c r="F68" s="95" t="s">
        <v>1449</v>
      </c>
      <c r="G68" s="44" t="s">
        <v>151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 t="shared" ref="O68:O84" si="80">O67</f>
        <v>Ajuste</v>
      </c>
      <c r="P68" s="25" t="str">
        <f t="shared" ref="P68:P84" si="81">P67</f>
        <v>Escalar</v>
      </c>
      <c r="Q68" s="35" t="str">
        <f t="shared" ref="Q68:Q131" si="82">_xlfn.CONCAT("Propriedade: ",  F68, "    Domínio: ", O68, "     Range: ", P68)</f>
        <v>Propriedade: na.escala    Domínio: Ajuste     Range: Escalar</v>
      </c>
      <c r="R68" s="35" t="str">
        <f t="shared" ref="R68:R131" si="83">_xlfn.CONCAT("Valor:  ", C68)</f>
        <v>Valor:  2</v>
      </c>
      <c r="S68" s="19" t="s">
        <v>151</v>
      </c>
      <c r="T68" s="55" t="str">
        <f t="shared" ref="T68:T131" si="84">_xlfn.CONCAT("Refere-se a propriedade     ",F68, "     &gt;  ",U68)</f>
        <v>Refere-se a propriedade     na.escala     &gt;  2</v>
      </c>
      <c r="U68" s="55">
        <f t="shared" si="44"/>
        <v>2</v>
      </c>
    </row>
    <row r="69" spans="1:21" ht="8.4" customHeight="1" x14ac:dyDescent="0.3">
      <c r="A69" s="32">
        <v>69</v>
      </c>
      <c r="B69" s="18" t="str">
        <f t="shared" ref="B69:B81" si="85">F69</f>
        <v>na.escala</v>
      </c>
      <c r="C69" s="109">
        <v>1</v>
      </c>
      <c r="D69" s="34" t="s">
        <v>46</v>
      </c>
      <c r="E69" s="26" t="str">
        <f>E68</f>
        <v>tem.escala</v>
      </c>
      <c r="F69" s="95" t="str">
        <f>F68</f>
        <v>na.escala</v>
      </c>
      <c r="G69" s="44" t="s">
        <v>151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si="80"/>
        <v>Ajuste</v>
      </c>
      <c r="P69" s="25" t="str">
        <f t="shared" si="81"/>
        <v>Escalar</v>
      </c>
      <c r="Q69" s="35" t="str">
        <f t="shared" si="82"/>
        <v>Propriedade: na.escala    Domínio: Ajuste     Range: Escalar</v>
      </c>
      <c r="R69" s="35" t="str">
        <f t="shared" si="83"/>
        <v>Valor:  1</v>
      </c>
      <c r="S69" s="19" t="s">
        <v>151</v>
      </c>
      <c r="T69" s="55" t="str">
        <f t="shared" si="84"/>
        <v>Refere-se a propriedade     na.escala     &gt;  1</v>
      </c>
      <c r="U69" s="55">
        <f t="shared" si="44"/>
        <v>1</v>
      </c>
    </row>
    <row r="70" spans="1:21" ht="8.4" customHeight="1" x14ac:dyDescent="0.3">
      <c r="A70" s="32">
        <v>70</v>
      </c>
      <c r="B70" s="18" t="str">
        <f t="shared" si="85"/>
        <v>na.escala</v>
      </c>
      <c r="C70" s="109">
        <v>0.5</v>
      </c>
      <c r="D70" s="34" t="s">
        <v>46</v>
      </c>
      <c r="E70" s="26" t="str">
        <f t="shared" ref="E70:F84" si="86">E69</f>
        <v>tem.escala</v>
      </c>
      <c r="F70" s="95" t="str">
        <f t="shared" si="86"/>
        <v>na.escala</v>
      </c>
      <c r="G70" s="44" t="s">
        <v>151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80"/>
        <v>Ajuste</v>
      </c>
      <c r="P70" s="25" t="str">
        <f t="shared" si="81"/>
        <v>Escalar</v>
      </c>
      <c r="Q70" s="35" t="str">
        <f t="shared" si="82"/>
        <v>Propriedade: na.escala    Domínio: Ajuste     Range: Escalar</v>
      </c>
      <c r="R70" s="35" t="str">
        <f t="shared" si="83"/>
        <v>Valor:  0.5</v>
      </c>
      <c r="S70" s="19" t="s">
        <v>151</v>
      </c>
      <c r="T70" s="55" t="str">
        <f t="shared" si="84"/>
        <v>Refere-se a propriedade     na.escala     &gt;  0.5</v>
      </c>
      <c r="U70" s="55">
        <f t="shared" si="44"/>
        <v>0.5</v>
      </c>
    </row>
    <row r="71" spans="1:21" ht="8.4" customHeight="1" x14ac:dyDescent="0.3">
      <c r="A71" s="32">
        <v>71</v>
      </c>
      <c r="B71" s="18" t="str">
        <f t="shared" si="85"/>
        <v>na.escala</v>
      </c>
      <c r="C71" s="110">
        <v>0.2</v>
      </c>
      <c r="D71" s="34" t="s">
        <v>46</v>
      </c>
      <c r="E71" s="26" t="str">
        <f t="shared" si="86"/>
        <v>tem.escala</v>
      </c>
      <c r="F71" s="95" t="str">
        <f t="shared" si="86"/>
        <v>na.escala</v>
      </c>
      <c r="G71" s="44" t="s">
        <v>151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80"/>
        <v>Ajuste</v>
      </c>
      <c r="P71" s="25" t="str">
        <f t="shared" si="81"/>
        <v>Escalar</v>
      </c>
      <c r="Q71" s="35" t="str">
        <f t="shared" si="82"/>
        <v>Propriedade: na.escala    Domínio: Ajuste     Range: Escalar</v>
      </c>
      <c r="R71" s="35" t="str">
        <f t="shared" si="83"/>
        <v>Valor:  0.2</v>
      </c>
      <c r="S71" s="19" t="s">
        <v>151</v>
      </c>
      <c r="T71" s="55" t="str">
        <f t="shared" si="84"/>
        <v>Refere-se a propriedade     na.escala     &gt;  0.2</v>
      </c>
      <c r="U71" s="55">
        <f t="shared" si="44"/>
        <v>0.2</v>
      </c>
    </row>
    <row r="72" spans="1:21" ht="8.4" customHeight="1" x14ac:dyDescent="0.3">
      <c r="A72" s="32">
        <v>72</v>
      </c>
      <c r="B72" s="18" t="str">
        <f t="shared" si="85"/>
        <v>na.escala</v>
      </c>
      <c r="C72" s="110">
        <v>0.1</v>
      </c>
      <c r="D72" s="34" t="s">
        <v>46</v>
      </c>
      <c r="E72" s="26" t="str">
        <f t="shared" si="86"/>
        <v>tem.escala</v>
      </c>
      <c r="F72" s="95" t="str">
        <f t="shared" si="86"/>
        <v>na.escala</v>
      </c>
      <c r="G72" s="44" t="s">
        <v>151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80"/>
        <v>Ajuste</v>
      </c>
      <c r="P72" s="25" t="str">
        <f t="shared" si="81"/>
        <v>Escalar</v>
      </c>
      <c r="Q72" s="35" t="str">
        <f t="shared" si="82"/>
        <v>Propriedade: na.escala    Domínio: Ajuste     Range: Escalar</v>
      </c>
      <c r="R72" s="35" t="str">
        <f t="shared" si="83"/>
        <v>Valor:  0.1</v>
      </c>
      <c r="S72" s="19" t="s">
        <v>151</v>
      </c>
      <c r="T72" s="55" t="str">
        <f t="shared" si="84"/>
        <v>Refere-se a propriedade     na.escala     &gt;  0.1</v>
      </c>
      <c r="U72" s="55">
        <f t="shared" si="44"/>
        <v>0.1</v>
      </c>
    </row>
    <row r="73" spans="1:21" ht="8.4" customHeight="1" x14ac:dyDescent="0.3">
      <c r="A73" s="32">
        <v>73</v>
      </c>
      <c r="B73" s="18" t="str">
        <f t="shared" si="85"/>
        <v>na.escala</v>
      </c>
      <c r="C73" s="110">
        <v>0.05</v>
      </c>
      <c r="D73" s="34" t="s">
        <v>46</v>
      </c>
      <c r="E73" s="26" t="str">
        <f t="shared" si="86"/>
        <v>tem.escala</v>
      </c>
      <c r="F73" s="95" t="str">
        <f t="shared" si="86"/>
        <v>na.escala</v>
      </c>
      <c r="G73" s="44" t="s">
        <v>151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80"/>
        <v>Ajuste</v>
      </c>
      <c r="P73" s="25" t="str">
        <f t="shared" si="81"/>
        <v>Escalar</v>
      </c>
      <c r="Q73" s="35" t="str">
        <f t="shared" si="82"/>
        <v>Propriedade: na.escala    Domínio: Ajuste     Range: Escalar</v>
      </c>
      <c r="R73" s="35" t="str">
        <f t="shared" si="83"/>
        <v>Valor:  0.05</v>
      </c>
      <c r="S73" s="19" t="s">
        <v>151</v>
      </c>
      <c r="T73" s="55" t="str">
        <f t="shared" si="84"/>
        <v>Refere-se a propriedade     na.escala     &gt;  0.05</v>
      </c>
      <c r="U73" s="55">
        <f t="shared" si="44"/>
        <v>0.05</v>
      </c>
    </row>
    <row r="74" spans="1:21" ht="8.4" customHeight="1" x14ac:dyDescent="0.3">
      <c r="A74" s="32">
        <v>74</v>
      </c>
      <c r="B74" s="18" t="str">
        <f t="shared" si="85"/>
        <v>na.escala</v>
      </c>
      <c r="C74" s="110">
        <v>0.04</v>
      </c>
      <c r="D74" s="34" t="s">
        <v>46</v>
      </c>
      <c r="E74" s="26" t="str">
        <f t="shared" si="86"/>
        <v>tem.escala</v>
      </c>
      <c r="F74" s="95" t="str">
        <f t="shared" si="86"/>
        <v>na.escala</v>
      </c>
      <c r="G74" s="44" t="s">
        <v>151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80"/>
        <v>Ajuste</v>
      </c>
      <c r="P74" s="25" t="str">
        <f t="shared" si="81"/>
        <v>Escalar</v>
      </c>
      <c r="Q74" s="35" t="str">
        <f t="shared" si="82"/>
        <v>Propriedade: na.escala    Domínio: Ajuste     Range: Escalar</v>
      </c>
      <c r="R74" s="35" t="str">
        <f t="shared" si="83"/>
        <v>Valor:  0.04</v>
      </c>
      <c r="S74" s="19" t="s">
        <v>151</v>
      </c>
      <c r="T74" s="55" t="str">
        <f t="shared" si="84"/>
        <v>Refere-se a propriedade     na.escala     &gt;  0.04</v>
      </c>
      <c r="U74" s="55">
        <f t="shared" si="44"/>
        <v>0.04</v>
      </c>
    </row>
    <row r="75" spans="1:21" ht="8.4" customHeight="1" x14ac:dyDescent="0.3">
      <c r="A75" s="32">
        <v>75</v>
      </c>
      <c r="B75" s="18" t="str">
        <f t="shared" si="85"/>
        <v>na.escala</v>
      </c>
      <c r="C75" s="110">
        <v>0.02</v>
      </c>
      <c r="D75" s="34" t="s">
        <v>46</v>
      </c>
      <c r="E75" s="26" t="str">
        <f t="shared" si="86"/>
        <v>tem.escala</v>
      </c>
      <c r="F75" s="95" t="str">
        <f t="shared" si="86"/>
        <v>na.escala</v>
      </c>
      <c r="G75" s="44" t="s">
        <v>151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80"/>
        <v>Ajuste</v>
      </c>
      <c r="P75" s="25" t="str">
        <f t="shared" si="81"/>
        <v>Escalar</v>
      </c>
      <c r="Q75" s="35" t="str">
        <f t="shared" si="82"/>
        <v>Propriedade: na.escala    Domínio: Ajuste     Range: Escalar</v>
      </c>
      <c r="R75" s="35" t="str">
        <f t="shared" si="83"/>
        <v>Valor:  0.02</v>
      </c>
      <c r="S75" s="19" t="s">
        <v>151</v>
      </c>
      <c r="T75" s="55" t="str">
        <f t="shared" si="84"/>
        <v>Refere-se a propriedade     na.escala     &gt;  0.02</v>
      </c>
      <c r="U75" s="55">
        <f t="shared" si="44"/>
        <v>0.02</v>
      </c>
    </row>
    <row r="76" spans="1:21" ht="8.4" customHeight="1" x14ac:dyDescent="0.3">
      <c r="A76" s="32">
        <v>76</v>
      </c>
      <c r="B76" s="18" t="str">
        <f t="shared" si="85"/>
        <v>na.escala</v>
      </c>
      <c r="C76" s="110">
        <v>0.01</v>
      </c>
      <c r="D76" s="34" t="s">
        <v>46</v>
      </c>
      <c r="E76" s="26" t="str">
        <f t="shared" si="86"/>
        <v>tem.escala</v>
      </c>
      <c r="F76" s="95" t="str">
        <f t="shared" si="86"/>
        <v>na.escala</v>
      </c>
      <c r="G76" s="44" t="s">
        <v>151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si="80"/>
        <v>Ajuste</v>
      </c>
      <c r="P76" s="25" t="str">
        <f t="shared" si="81"/>
        <v>Escalar</v>
      </c>
      <c r="Q76" s="35" t="str">
        <f t="shared" si="82"/>
        <v>Propriedade: na.escala    Domínio: Ajuste     Range: Escalar</v>
      </c>
      <c r="R76" s="35" t="str">
        <f t="shared" si="83"/>
        <v>Valor:  0.01</v>
      </c>
      <c r="S76" s="19" t="s">
        <v>151</v>
      </c>
      <c r="T76" s="55" t="str">
        <f t="shared" si="84"/>
        <v>Refere-se a propriedade     na.escala     &gt;  0.01</v>
      </c>
      <c r="U76" s="55">
        <f t="shared" si="44"/>
        <v>0.01</v>
      </c>
    </row>
    <row r="77" spans="1:21" ht="8.4" customHeight="1" x14ac:dyDescent="0.3">
      <c r="A77" s="32">
        <v>77</v>
      </c>
      <c r="B77" s="18" t="str">
        <f t="shared" si="85"/>
        <v>na.escala</v>
      </c>
      <c r="C77" s="110" t="s">
        <v>1507</v>
      </c>
      <c r="D77" s="34" t="s">
        <v>46</v>
      </c>
      <c r="E77" s="26" t="str">
        <f t="shared" si="86"/>
        <v>tem.escala</v>
      </c>
      <c r="F77" s="95" t="str">
        <f t="shared" si="86"/>
        <v>na.escala</v>
      </c>
      <c r="G77" s="44" t="s">
        <v>151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80"/>
        <v>Ajuste</v>
      </c>
      <c r="P77" s="25" t="str">
        <f t="shared" si="81"/>
        <v>Escalar</v>
      </c>
      <c r="Q77" s="35" t="str">
        <f t="shared" si="82"/>
        <v>Propriedade: na.escala    Domínio: Ajuste     Range: Escalar</v>
      </c>
      <c r="R77" s="35" t="str">
        <f t="shared" si="83"/>
        <v>Valor:  0.0066</v>
      </c>
      <c r="S77" s="19" t="s">
        <v>151</v>
      </c>
      <c r="T77" s="55" t="str">
        <f t="shared" si="84"/>
        <v>Refere-se a propriedade     na.escala     &gt;  0.0066</v>
      </c>
      <c r="U77" s="55" t="str">
        <f t="shared" si="44"/>
        <v>0.0066</v>
      </c>
    </row>
    <row r="78" spans="1:21" ht="8.4" customHeight="1" x14ac:dyDescent="0.3">
      <c r="A78" s="32">
        <v>78</v>
      </c>
      <c r="B78" s="18" t="str">
        <f t="shared" si="85"/>
        <v>na.escala</v>
      </c>
      <c r="C78" s="110">
        <v>5.0000000000000001E-3</v>
      </c>
      <c r="D78" s="34" t="s">
        <v>46</v>
      </c>
      <c r="E78" s="26" t="str">
        <f t="shared" si="86"/>
        <v>tem.escala</v>
      </c>
      <c r="F78" s="95" t="str">
        <f t="shared" si="86"/>
        <v>na.escala</v>
      </c>
      <c r="G78" s="44" t="s">
        <v>151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80"/>
        <v>Ajuste</v>
      </c>
      <c r="P78" s="25" t="str">
        <f t="shared" si="81"/>
        <v>Escalar</v>
      </c>
      <c r="Q78" s="35" t="str">
        <f t="shared" si="82"/>
        <v>Propriedade: na.escala    Domínio: Ajuste     Range: Escalar</v>
      </c>
      <c r="R78" s="35" t="str">
        <f t="shared" si="83"/>
        <v>Valor:  0.005</v>
      </c>
      <c r="S78" s="19" t="s">
        <v>151</v>
      </c>
      <c r="T78" s="55" t="str">
        <f t="shared" si="84"/>
        <v>Refere-se a propriedade     na.escala     &gt;  0.005</v>
      </c>
      <c r="U78" s="55">
        <f t="shared" si="44"/>
        <v>5.0000000000000001E-3</v>
      </c>
    </row>
    <row r="79" spans="1:21" ht="8.4" customHeight="1" x14ac:dyDescent="0.3">
      <c r="A79" s="32">
        <v>79</v>
      </c>
      <c r="B79" s="18" t="str">
        <f t="shared" si="85"/>
        <v>na.escala</v>
      </c>
      <c r="C79" s="110">
        <v>4.0000000000000001E-3</v>
      </c>
      <c r="D79" s="34" t="s">
        <v>46</v>
      </c>
      <c r="E79" s="26" t="str">
        <f t="shared" si="86"/>
        <v>tem.escala</v>
      </c>
      <c r="F79" s="95" t="str">
        <f t="shared" si="86"/>
        <v>na.escala</v>
      </c>
      <c r="G79" s="44" t="s">
        <v>151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80"/>
        <v>Ajuste</v>
      </c>
      <c r="P79" s="25" t="str">
        <f t="shared" si="81"/>
        <v>Escalar</v>
      </c>
      <c r="Q79" s="35" t="str">
        <f t="shared" si="82"/>
        <v>Propriedade: na.escala    Domínio: Ajuste     Range: Escalar</v>
      </c>
      <c r="R79" s="35" t="str">
        <f t="shared" si="83"/>
        <v>Valor:  0.004</v>
      </c>
      <c r="S79" s="19" t="s">
        <v>151</v>
      </c>
      <c r="T79" s="55" t="str">
        <f t="shared" si="84"/>
        <v>Refere-se a propriedade     na.escala     &gt;  0.004</v>
      </c>
      <c r="U79" s="55">
        <f t="shared" si="44"/>
        <v>4.0000000000000001E-3</v>
      </c>
    </row>
    <row r="80" spans="1:21" ht="8.4" customHeight="1" x14ac:dyDescent="0.3">
      <c r="A80" s="32">
        <v>80</v>
      </c>
      <c r="B80" s="18" t="str">
        <f t="shared" si="85"/>
        <v>na.escala</v>
      </c>
      <c r="C80" s="110">
        <v>2E-3</v>
      </c>
      <c r="D80" s="34" t="s">
        <v>46</v>
      </c>
      <c r="E80" s="26" t="str">
        <f t="shared" si="86"/>
        <v>tem.escala</v>
      </c>
      <c r="F80" s="95" t="str">
        <f t="shared" si="86"/>
        <v>na.escala</v>
      </c>
      <c r="G80" s="44" t="s">
        <v>151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80"/>
        <v>Ajuste</v>
      </c>
      <c r="P80" s="25" t="str">
        <f t="shared" si="81"/>
        <v>Escalar</v>
      </c>
      <c r="Q80" s="35" t="str">
        <f t="shared" si="82"/>
        <v>Propriedade: na.escala    Domínio: Ajuste     Range: Escalar</v>
      </c>
      <c r="R80" s="35" t="str">
        <f t="shared" si="83"/>
        <v>Valor:  0.002</v>
      </c>
      <c r="S80" s="19" t="s">
        <v>151</v>
      </c>
      <c r="T80" s="55" t="str">
        <f t="shared" si="84"/>
        <v>Refere-se a propriedade     na.escala     &gt;  0.002</v>
      </c>
      <c r="U80" s="55">
        <f t="shared" si="44"/>
        <v>2E-3</v>
      </c>
    </row>
    <row r="81" spans="1:21" ht="8.4" customHeight="1" x14ac:dyDescent="0.3">
      <c r="A81" s="32">
        <v>81</v>
      </c>
      <c r="B81" s="18" t="str">
        <f t="shared" si="85"/>
        <v>na.escala</v>
      </c>
      <c r="C81" s="110">
        <v>1E-3</v>
      </c>
      <c r="D81" s="34" t="s">
        <v>46</v>
      </c>
      <c r="E81" s="26" t="str">
        <f>E82</f>
        <v>tem.escala</v>
      </c>
      <c r="F81" s="95" t="str">
        <f t="shared" si="86"/>
        <v>na.escala</v>
      </c>
      <c r="G81" s="44" t="s">
        <v>151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si="80"/>
        <v>Ajuste</v>
      </c>
      <c r="P81" s="25" t="str">
        <f t="shared" si="81"/>
        <v>Escalar</v>
      </c>
      <c r="Q81" s="35" t="str">
        <f t="shared" si="82"/>
        <v>Propriedade: na.escala    Domínio: Ajuste     Range: Escalar</v>
      </c>
      <c r="R81" s="35" t="str">
        <f t="shared" si="83"/>
        <v>Valor:  0.001</v>
      </c>
      <c r="S81" s="19" t="s">
        <v>151</v>
      </c>
      <c r="T81" s="55" t="e">
        <f>_xlfn.CONCAT("Refere-se a propriedade     ",#REF!, "     &gt;  ",U81)</f>
        <v>#REF!</v>
      </c>
      <c r="U81" s="55">
        <f t="shared" si="44"/>
        <v>1E-3</v>
      </c>
    </row>
    <row r="82" spans="1:21" ht="8.4" customHeight="1" x14ac:dyDescent="0.3">
      <c r="A82" s="32">
        <v>82</v>
      </c>
      <c r="B82" s="63" t="str">
        <f>E82</f>
        <v>tem.escala</v>
      </c>
      <c r="C82" s="63" t="str">
        <f>F82</f>
        <v>é.gráfica</v>
      </c>
      <c r="D82" s="67" t="s">
        <v>56</v>
      </c>
      <c r="E82" s="65" t="str">
        <f>E80</f>
        <v>tem.escala</v>
      </c>
      <c r="F82" s="103" t="s">
        <v>1458</v>
      </c>
      <c r="G82" s="44" t="s">
        <v>151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 t="shared" si="80"/>
        <v>Ajuste</v>
      </c>
      <c r="P82" s="25" t="str">
        <f t="shared" si="81"/>
        <v>Escalar</v>
      </c>
      <c r="Q82" s="35" t="str">
        <f t="shared" si="82"/>
        <v>Propriedade: é.gráfica    Domínio: Ajuste     Range: Escalar</v>
      </c>
      <c r="R82" s="35" t="str">
        <f t="shared" si="83"/>
        <v>Valor:  é.gráfica</v>
      </c>
      <c r="S82" s="19" t="s">
        <v>151</v>
      </c>
      <c r="T82" s="55" t="str">
        <f t="shared" ref="T82" si="87">_xlfn.CONCAT("Refere-se a propriedade     ",F82, "     &gt;  ",U82)</f>
        <v>Refere-se a propriedade     é.gráfica     &gt;  é.gráfica</v>
      </c>
      <c r="U82" s="55" t="str">
        <f t="shared" si="44"/>
        <v>é.gráfica</v>
      </c>
    </row>
    <row r="83" spans="1:21" ht="8.4" customHeight="1" x14ac:dyDescent="0.3">
      <c r="A83" s="32">
        <v>83</v>
      </c>
      <c r="B83" s="18" t="str">
        <f>F83</f>
        <v>é.gráfica</v>
      </c>
      <c r="C83" s="111" t="s">
        <v>1508</v>
      </c>
      <c r="D83" s="34" t="s">
        <v>56</v>
      </c>
      <c r="E83" s="26" t="str">
        <f>E81</f>
        <v>tem.escala</v>
      </c>
      <c r="F83" s="95" t="str">
        <f>F82</f>
        <v>é.gráfica</v>
      </c>
      <c r="G83" s="44" t="s">
        <v>151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 t="shared" si="80"/>
        <v>Ajuste</v>
      </c>
      <c r="P83" s="25" t="str">
        <f t="shared" si="81"/>
        <v>Escalar</v>
      </c>
      <c r="Q83" s="35" t="str">
        <f t="shared" si="82"/>
        <v>Propriedade: é.gráfica    Domínio: Ajuste     Range: Escalar</v>
      </c>
      <c r="R83" s="35" t="str">
        <f t="shared" si="83"/>
        <v>Valor:  esc.05.m</v>
      </c>
      <c r="S83" s="19" t="s">
        <v>151</v>
      </c>
      <c r="T83" s="55" t="str">
        <f>_xlfn.CONCAT("Refere-se a propriedade     ",F81, "     &gt;  ",U83)</f>
        <v>Refere-se a propriedade     na.escala     &gt;  esc.05.m</v>
      </c>
      <c r="U83" s="55" t="str">
        <f t="shared" si="44"/>
        <v>esc.05.m</v>
      </c>
    </row>
    <row r="84" spans="1:21" ht="8.4" customHeight="1" x14ac:dyDescent="0.3">
      <c r="A84" s="32">
        <v>84</v>
      </c>
      <c r="B84" s="18" t="str">
        <f>F84</f>
        <v>é.gráfica</v>
      </c>
      <c r="C84" s="111" t="s">
        <v>1298</v>
      </c>
      <c r="D84" s="34" t="s">
        <v>56</v>
      </c>
      <c r="E84" s="26" t="str">
        <f t="shared" si="86"/>
        <v>tem.escala</v>
      </c>
      <c r="F84" s="95" t="str">
        <f>F83</f>
        <v>é.gráfica</v>
      </c>
      <c r="G84" s="44" t="s">
        <v>151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 t="shared" si="80"/>
        <v>Ajuste</v>
      </c>
      <c r="P84" s="25" t="str">
        <f t="shared" si="81"/>
        <v>Escalar</v>
      </c>
      <c r="Q84" s="35" t="str">
        <f t="shared" si="82"/>
        <v>Propriedade: é.gráfica    Domínio: Ajuste     Range: Escalar</v>
      </c>
      <c r="R84" s="35" t="str">
        <f t="shared" si="83"/>
        <v>Valor:  esc.10.m</v>
      </c>
      <c r="S84" s="19" t="s">
        <v>151</v>
      </c>
      <c r="T84" s="55" t="str">
        <f t="shared" si="84"/>
        <v>Refere-se a propriedade     é.gráfica     &gt;  esc.10.m</v>
      </c>
      <c r="U84" s="55" t="str">
        <f t="shared" si="44"/>
        <v>esc.10.m</v>
      </c>
    </row>
    <row r="85" spans="1:21" ht="8.4" customHeight="1" x14ac:dyDescent="0.3">
      <c r="A85" s="32">
        <v>85</v>
      </c>
      <c r="B85" s="113" t="str">
        <f>ProjInfo!B6</f>
        <v>NBR.Data</v>
      </c>
      <c r="C85" s="113" t="str">
        <f>F85</f>
        <v>folha</v>
      </c>
      <c r="D85" s="114" t="s">
        <v>56</v>
      </c>
      <c r="E85" s="64" t="str">
        <f>ProjInfo!B5</f>
        <v>NBR.Prop</v>
      </c>
      <c r="F85" s="64" t="s">
        <v>1518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1434</v>
      </c>
      <c r="P85" s="33" t="s">
        <v>1232</v>
      </c>
      <c r="Q85" s="35" t="str">
        <f t="shared" si="82"/>
        <v>Propriedade: folha    Domínio: Elemento     Range: Folha</v>
      </c>
      <c r="R85" s="35" t="str">
        <f t="shared" si="83"/>
        <v>Valor:  folha</v>
      </c>
      <c r="S85" s="19" t="s">
        <v>151</v>
      </c>
      <c r="T85" s="55" t="str">
        <f t="shared" si="84"/>
        <v>Refere-se a propriedade     folha     &gt;  folha</v>
      </c>
      <c r="U85" s="55" t="str">
        <f t="shared" si="44"/>
        <v>folha</v>
      </c>
    </row>
    <row r="86" spans="1:21" ht="8.4" customHeight="1" x14ac:dyDescent="0.3">
      <c r="A86" s="32">
        <v>86</v>
      </c>
      <c r="B86" s="63" t="str">
        <f>E86</f>
        <v>folha</v>
      </c>
      <c r="C86" s="63" t="str">
        <f>F86</f>
        <v>tem.papel</v>
      </c>
      <c r="D86" s="67" t="s">
        <v>56</v>
      </c>
      <c r="E86" s="65" t="str">
        <f>F85</f>
        <v>folha</v>
      </c>
      <c r="F86" s="65" t="s">
        <v>1349</v>
      </c>
      <c r="G86" s="44" t="s">
        <v>151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1232</v>
      </c>
      <c r="P86" s="33" t="s">
        <v>590</v>
      </c>
      <c r="Q86" s="35" t="str">
        <f t="shared" si="82"/>
        <v>Propriedade: tem.papel    Domínio: Folha     Range: Em.Papel</v>
      </c>
      <c r="R86" s="35" t="str">
        <f t="shared" si="83"/>
        <v>Valor:  tem.papel</v>
      </c>
      <c r="S86" s="19" t="s">
        <v>151</v>
      </c>
      <c r="T86" s="55" t="str">
        <f t="shared" si="84"/>
        <v>Refere-se a propriedade     tem.papel     &gt;  tem.papel</v>
      </c>
      <c r="U86" s="55" t="str">
        <f t="shared" si="44"/>
        <v>tem.papel</v>
      </c>
    </row>
    <row r="87" spans="1:21" ht="8.4" customHeight="1" x14ac:dyDescent="0.3">
      <c r="A87" s="32">
        <v>87</v>
      </c>
      <c r="B87" s="18" t="str">
        <f>F87</f>
        <v>tem.papel</v>
      </c>
      <c r="C87" s="18" t="s">
        <v>1299</v>
      </c>
      <c r="D87" s="34" t="s">
        <v>56</v>
      </c>
      <c r="E87" s="26" t="str">
        <f>E86</f>
        <v>folha</v>
      </c>
      <c r="F87" s="26" t="str">
        <f>F86</f>
        <v>tem.papel</v>
      </c>
      <c r="G87" s="44" t="s">
        <v>151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23" t="str">
        <f>O86</f>
        <v>Folha</v>
      </c>
      <c r="P87" s="25" t="s">
        <v>590</v>
      </c>
      <c r="Q87" s="35" t="str">
        <f t="shared" si="82"/>
        <v>Propriedade: tem.papel    Domínio: Folha     Range: Em.Papel</v>
      </c>
      <c r="R87" s="35" t="str">
        <f t="shared" si="83"/>
        <v>Valor:  Papel.Sulfite</v>
      </c>
      <c r="S87" s="19" t="s">
        <v>151</v>
      </c>
      <c r="T87" s="55" t="str">
        <f t="shared" si="84"/>
        <v>Refere-se a propriedade     tem.papel     &gt;  Papel.Sulfite</v>
      </c>
      <c r="U87" s="55" t="str">
        <f t="shared" si="44"/>
        <v>Papel.Sulfite</v>
      </c>
    </row>
    <row r="88" spans="1:21" ht="8.4" customHeight="1" x14ac:dyDescent="0.3">
      <c r="A88" s="32">
        <v>88</v>
      </c>
      <c r="B88" s="18" t="str">
        <f t="shared" ref="B88:B103" si="88">F88</f>
        <v>tem.papel</v>
      </c>
      <c r="C88" s="18" t="s">
        <v>1300</v>
      </c>
      <c r="D88" s="34" t="s">
        <v>56</v>
      </c>
      <c r="E88" s="26" t="str">
        <f t="shared" ref="E88:F102" si="89">E87</f>
        <v>folha</v>
      </c>
      <c r="F88" s="26" t="str">
        <f>F86</f>
        <v>tem.papel</v>
      </c>
      <c r="G88" s="44" t="s">
        <v>151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23" t="str">
        <f t="shared" ref="O88:O98" si="90">O87</f>
        <v>Folha</v>
      </c>
      <c r="P88" s="25" t="str">
        <f t="shared" ref="P88:P101" si="91">P87</f>
        <v>Em.Papel</v>
      </c>
      <c r="Q88" s="35" t="str">
        <f t="shared" si="82"/>
        <v>Propriedade: tem.papel    Domínio: Folha     Range: Em.Papel</v>
      </c>
      <c r="R88" s="35" t="str">
        <f t="shared" si="83"/>
        <v>Valor:  Papel.Vegetal</v>
      </c>
      <c r="S88" s="19" t="s">
        <v>151</v>
      </c>
      <c r="T88" s="55" t="str">
        <f t="shared" si="84"/>
        <v>Refere-se a propriedade     tem.papel     &gt;  Papel.Vegetal</v>
      </c>
      <c r="U88" s="55" t="str">
        <f t="shared" si="44"/>
        <v>Papel.Vegetal</v>
      </c>
    </row>
    <row r="89" spans="1:21" ht="8.4" customHeight="1" x14ac:dyDescent="0.3">
      <c r="A89" s="32">
        <v>89</v>
      </c>
      <c r="B89" s="18" t="str">
        <f t="shared" si="88"/>
        <v>tem.papel</v>
      </c>
      <c r="C89" s="18" t="s">
        <v>1301</v>
      </c>
      <c r="D89" s="34" t="s">
        <v>56</v>
      </c>
      <c r="E89" s="26" t="str">
        <f t="shared" si="89"/>
        <v>folha</v>
      </c>
      <c r="F89" s="26" t="str">
        <f t="shared" si="89"/>
        <v>tem.papel</v>
      </c>
      <c r="G89" s="44" t="s">
        <v>151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23" t="str">
        <f t="shared" si="90"/>
        <v>Folha</v>
      </c>
      <c r="P89" s="25" t="str">
        <f t="shared" si="91"/>
        <v>Em.Papel</v>
      </c>
      <c r="Q89" s="35" t="str">
        <f t="shared" si="82"/>
        <v>Propriedade: tem.papel    Domínio: Folha     Range: Em.Papel</v>
      </c>
      <c r="R89" s="35" t="str">
        <f t="shared" si="83"/>
        <v>Valor:  Papel.Glossy</v>
      </c>
      <c r="S89" s="19" t="s">
        <v>151</v>
      </c>
      <c r="T89" s="55" t="str">
        <f t="shared" si="84"/>
        <v>Refere-se a propriedade     tem.papel     &gt;  Papel.Glossy</v>
      </c>
      <c r="U89" s="55" t="str">
        <f t="shared" si="44"/>
        <v>Papel.Glossy</v>
      </c>
    </row>
    <row r="90" spans="1:21" ht="8.4" customHeight="1" x14ac:dyDescent="0.3">
      <c r="A90" s="32">
        <v>90</v>
      </c>
      <c r="B90" s="63" t="str">
        <f>E90</f>
        <v>folha</v>
      </c>
      <c r="C90" s="63" t="str">
        <f t="shared" ref="C90" si="92">F90</f>
        <v>tem.gramatura</v>
      </c>
      <c r="D90" s="67" t="s">
        <v>56</v>
      </c>
      <c r="E90" s="65" t="str">
        <f>E89</f>
        <v>folha</v>
      </c>
      <c r="F90" s="65" t="s">
        <v>1350</v>
      </c>
      <c r="G90" s="44" t="s">
        <v>151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si="90"/>
        <v>Folha</v>
      </c>
      <c r="P90" s="40" t="s">
        <v>1236</v>
      </c>
      <c r="Q90" s="35" t="str">
        <f t="shared" ref="Q90" si="93">_xlfn.CONCAT("Propriedade: ",  F90, "    Domínio: ", O90, "     Range: ", P90)</f>
        <v>Propriedade: tem.gramatura    Domínio: Folha     Range: Em.Gramatura</v>
      </c>
      <c r="R90" s="35" t="str">
        <f t="shared" ref="R90" si="94">_xlfn.CONCAT("Valor:  ", C90)</f>
        <v>Valor:  tem.gramatura</v>
      </c>
      <c r="S90" s="19" t="s">
        <v>151</v>
      </c>
      <c r="T90" s="55" t="str">
        <f t="shared" ref="T90" si="95">_xlfn.CONCAT("Refere-se a propriedade     ",F90, "     &gt;  ",U90)</f>
        <v>Refere-se a propriedade     tem.gramatura     &gt;  tem.gramatura</v>
      </c>
      <c r="U90" s="55" t="str">
        <f t="shared" ref="U90" si="96">C90</f>
        <v>tem.gramatura</v>
      </c>
    </row>
    <row r="91" spans="1:21" ht="8.4" customHeight="1" x14ac:dyDescent="0.3">
      <c r="A91" s="32">
        <v>91</v>
      </c>
      <c r="B91" s="18" t="str">
        <f>F91</f>
        <v>tem.gramatura</v>
      </c>
      <c r="C91" s="18" t="s">
        <v>94</v>
      </c>
      <c r="D91" s="34" t="s">
        <v>56</v>
      </c>
      <c r="E91" s="26" t="str">
        <f>E89</f>
        <v>folha</v>
      </c>
      <c r="F91" s="26" t="str">
        <f>F90</f>
        <v>tem.gramatura</v>
      </c>
      <c r="G91" s="44" t="s">
        <v>151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 t="shared" si="90"/>
        <v>Folha</v>
      </c>
      <c r="P91" s="25" t="str">
        <f t="shared" si="91"/>
        <v>Em.Gramatura</v>
      </c>
      <c r="Q91" s="35" t="str">
        <f t="shared" si="82"/>
        <v>Propriedade: tem.gramatura    Domínio: Folha     Range: Em.Gramatura</v>
      </c>
      <c r="R91" s="35" t="str">
        <f t="shared" si="83"/>
        <v>Valor:  075.gr</v>
      </c>
      <c r="S91" s="19" t="s">
        <v>151</v>
      </c>
      <c r="T91" s="55" t="str">
        <f t="shared" si="84"/>
        <v>Refere-se a propriedade     tem.gramatura     &gt;  075.gr</v>
      </c>
      <c r="U91" s="55" t="str">
        <f t="shared" si="44"/>
        <v>075.gr</v>
      </c>
    </row>
    <row r="92" spans="1:21" ht="8.4" customHeight="1" x14ac:dyDescent="0.3">
      <c r="A92" s="32">
        <v>92</v>
      </c>
      <c r="B92" s="18" t="str">
        <f t="shared" ref="B92:B95" si="97">F92</f>
        <v>tem.gramatura</v>
      </c>
      <c r="C92" s="18" t="s">
        <v>95</v>
      </c>
      <c r="D92" s="34" t="s">
        <v>56</v>
      </c>
      <c r="E92" s="26" t="str">
        <f t="shared" si="89"/>
        <v>folha</v>
      </c>
      <c r="F92" s="26" t="str">
        <f>F91</f>
        <v>tem.gramatura</v>
      </c>
      <c r="G92" s="44" t="s">
        <v>151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si="90"/>
        <v>Folha</v>
      </c>
      <c r="P92" s="25" t="str">
        <f t="shared" si="91"/>
        <v>Em.Gramatura</v>
      </c>
      <c r="Q92" s="35" t="str">
        <f t="shared" si="82"/>
        <v>Propriedade: tem.gramatura    Domínio: Folha     Range: Em.Gramatura</v>
      </c>
      <c r="R92" s="35" t="str">
        <f t="shared" si="83"/>
        <v>Valor:  090.gr</v>
      </c>
      <c r="S92" s="19" t="s">
        <v>151</v>
      </c>
      <c r="T92" s="55" t="str">
        <f t="shared" si="84"/>
        <v>Refere-se a propriedade     tem.gramatura     &gt;  090.gr</v>
      </c>
      <c r="U92" s="55" t="str">
        <f t="shared" si="44"/>
        <v>090.gr</v>
      </c>
    </row>
    <row r="93" spans="1:21" ht="8.4" customHeight="1" x14ac:dyDescent="0.3">
      <c r="A93" s="32">
        <v>93</v>
      </c>
      <c r="B93" s="18" t="str">
        <f t="shared" si="97"/>
        <v>tem.gramatura</v>
      </c>
      <c r="C93" s="18" t="s">
        <v>96</v>
      </c>
      <c r="D93" s="34" t="s">
        <v>56</v>
      </c>
      <c r="E93" s="26" t="str">
        <f t="shared" si="89"/>
        <v>folha</v>
      </c>
      <c r="F93" s="26" t="str">
        <f t="shared" si="89"/>
        <v>tem.gramatura</v>
      </c>
      <c r="G93" s="44" t="s">
        <v>151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23" t="str">
        <f t="shared" si="90"/>
        <v>Folha</v>
      </c>
      <c r="P93" s="25" t="str">
        <f t="shared" si="91"/>
        <v>Em.Gramatura</v>
      </c>
      <c r="Q93" s="35" t="str">
        <f t="shared" si="82"/>
        <v>Propriedade: tem.gramatura    Domínio: Folha     Range: Em.Gramatura</v>
      </c>
      <c r="R93" s="35" t="str">
        <f t="shared" si="83"/>
        <v>Valor:  120.gr</v>
      </c>
      <c r="S93" s="19" t="s">
        <v>151</v>
      </c>
      <c r="T93" s="55" t="str">
        <f t="shared" si="84"/>
        <v>Refere-se a propriedade     tem.gramatura     &gt;  120.gr</v>
      </c>
      <c r="U93" s="55" t="str">
        <f t="shared" si="44"/>
        <v>120.gr</v>
      </c>
    </row>
    <row r="94" spans="1:21" ht="8.4" customHeight="1" x14ac:dyDescent="0.3">
      <c r="A94" s="32">
        <v>94</v>
      </c>
      <c r="B94" s="18" t="str">
        <f t="shared" si="97"/>
        <v>tem.gramatura</v>
      </c>
      <c r="C94" s="18" t="s">
        <v>97</v>
      </c>
      <c r="D94" s="34" t="s">
        <v>56</v>
      </c>
      <c r="E94" s="26" t="str">
        <f t="shared" si="89"/>
        <v>folha</v>
      </c>
      <c r="F94" s="26" t="str">
        <f t="shared" si="89"/>
        <v>tem.gramatura</v>
      </c>
      <c r="G94" s="44" t="s">
        <v>151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90"/>
        <v>Folha</v>
      </c>
      <c r="P94" s="25" t="str">
        <f t="shared" si="91"/>
        <v>Em.Gramatura</v>
      </c>
      <c r="Q94" s="35" t="str">
        <f t="shared" si="82"/>
        <v>Propriedade: tem.gramatura    Domínio: Folha     Range: Em.Gramatura</v>
      </c>
      <c r="R94" s="35" t="str">
        <f t="shared" si="83"/>
        <v>Valor:  180.gr</v>
      </c>
      <c r="S94" s="19" t="s">
        <v>151</v>
      </c>
      <c r="T94" s="55" t="str">
        <f t="shared" si="84"/>
        <v>Refere-se a propriedade     tem.gramatura     &gt;  180.gr</v>
      </c>
      <c r="U94" s="55" t="str">
        <f t="shared" si="44"/>
        <v>180.gr</v>
      </c>
    </row>
    <row r="95" spans="1:21" ht="8.4" customHeight="1" x14ac:dyDescent="0.3">
      <c r="A95" s="32">
        <v>95</v>
      </c>
      <c r="B95" s="18" t="str">
        <f t="shared" si="97"/>
        <v>tem.gramatura</v>
      </c>
      <c r="C95" s="18" t="s">
        <v>98</v>
      </c>
      <c r="D95" s="34" t="s">
        <v>56</v>
      </c>
      <c r="E95" s="26" t="str">
        <f t="shared" si="89"/>
        <v>folha</v>
      </c>
      <c r="F95" s="26" t="str">
        <f t="shared" si="89"/>
        <v>tem.gramatura</v>
      </c>
      <c r="G95" s="44" t="s">
        <v>151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90"/>
        <v>Folha</v>
      </c>
      <c r="P95" s="25" t="str">
        <f t="shared" si="91"/>
        <v>Em.Gramatura</v>
      </c>
      <c r="Q95" s="35" t="str">
        <f t="shared" si="82"/>
        <v>Propriedade: tem.gramatura    Domínio: Folha     Range: Em.Gramatura</v>
      </c>
      <c r="R95" s="35" t="str">
        <f t="shared" si="83"/>
        <v>Valor:  200.gr</v>
      </c>
      <c r="S95" s="19" t="s">
        <v>151</v>
      </c>
      <c r="T95" s="55" t="str">
        <f t="shared" si="84"/>
        <v>Refere-se a propriedade     tem.gramatura     &gt;  200.gr</v>
      </c>
      <c r="U95" s="55" t="str">
        <f t="shared" si="44"/>
        <v>200.gr</v>
      </c>
    </row>
    <row r="96" spans="1:21" ht="8.4" customHeight="1" x14ac:dyDescent="0.3">
      <c r="A96" s="32">
        <v>96</v>
      </c>
      <c r="B96" s="63" t="str">
        <f>E96</f>
        <v>folha</v>
      </c>
      <c r="C96" s="63" t="str">
        <f t="shared" ref="C96" si="98">F96</f>
        <v>tem.formato</v>
      </c>
      <c r="D96" s="67" t="s">
        <v>56</v>
      </c>
      <c r="E96" s="65" t="str">
        <f t="shared" si="89"/>
        <v>folha</v>
      </c>
      <c r="F96" s="65" t="s">
        <v>1351</v>
      </c>
      <c r="G96" s="44" t="s">
        <v>151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90"/>
        <v>Folha</v>
      </c>
      <c r="P96" s="33" t="s">
        <v>953</v>
      </c>
      <c r="Q96" s="35" t="str">
        <f t="shared" ref="Q96" si="99">_xlfn.CONCAT("Propriedade: ",  F96, "    Domínio: ", O96, "     Range: ", P96)</f>
        <v>Propriedade: tem.formato    Domínio: Folha     Range: Em.Formato</v>
      </c>
      <c r="R96" s="35" t="str">
        <f t="shared" ref="R96" si="100">_xlfn.CONCAT("Valor:  ", C96)</f>
        <v>Valor:  tem.formato</v>
      </c>
      <c r="S96" s="19" t="s">
        <v>151</v>
      </c>
      <c r="T96" s="55" t="str">
        <f t="shared" ref="T96" si="101">_xlfn.CONCAT("Refere-se a propriedade     ",F96, "     &gt;  ",U96)</f>
        <v>Refere-se a propriedade     tem.formato     &gt;  tem.formato</v>
      </c>
      <c r="U96" s="55" t="str">
        <f t="shared" ref="U96" si="102">C96</f>
        <v>tem.formato</v>
      </c>
    </row>
    <row r="97" spans="1:23" ht="8.4" customHeight="1" x14ac:dyDescent="0.3">
      <c r="A97" s="32">
        <v>97</v>
      </c>
      <c r="B97" s="18" t="str">
        <f>F97</f>
        <v>tem.formato</v>
      </c>
      <c r="C97" s="18" t="s">
        <v>1302</v>
      </c>
      <c r="D97" s="34" t="s">
        <v>56</v>
      </c>
      <c r="E97" s="26" t="str">
        <f>E96</f>
        <v>folha</v>
      </c>
      <c r="F97" s="26" t="str">
        <f>F96</f>
        <v>tem.formato</v>
      </c>
      <c r="G97" s="44" t="s">
        <v>151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90"/>
        <v>Folha</v>
      </c>
      <c r="P97" s="25" t="str">
        <f t="shared" si="91"/>
        <v>Em.Formato</v>
      </c>
      <c r="Q97" s="35" t="str">
        <f t="shared" si="82"/>
        <v>Propriedade: tem.formato    Domínio: Folha     Range: Em.Formato</v>
      </c>
      <c r="R97" s="35" t="str">
        <f t="shared" si="83"/>
        <v>Valor:  A0.1189.841</v>
      </c>
      <c r="S97" s="19" t="s">
        <v>151</v>
      </c>
      <c r="T97" s="55" t="str">
        <f t="shared" si="84"/>
        <v>Refere-se a propriedade     tem.formato     &gt;  A0.1189.841</v>
      </c>
      <c r="U97" s="55" t="str">
        <f t="shared" si="44"/>
        <v>A0.1189.841</v>
      </c>
    </row>
    <row r="98" spans="1:23" ht="8.4" customHeight="1" x14ac:dyDescent="0.3">
      <c r="A98" s="32">
        <v>98</v>
      </c>
      <c r="B98" s="18" t="str">
        <f t="shared" ref="B98:B101" si="103">F98</f>
        <v>tem.formato</v>
      </c>
      <c r="C98" s="18" t="s">
        <v>1303</v>
      </c>
      <c r="D98" s="34" t="s">
        <v>56</v>
      </c>
      <c r="E98" s="26" t="str">
        <f t="shared" si="89"/>
        <v>folha</v>
      </c>
      <c r="F98" s="26" t="str">
        <f>F97</f>
        <v>tem.formato</v>
      </c>
      <c r="G98" s="44" t="s">
        <v>151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23" t="str">
        <f t="shared" si="90"/>
        <v>Folha</v>
      </c>
      <c r="P98" s="25" t="str">
        <f t="shared" si="91"/>
        <v>Em.Formato</v>
      </c>
      <c r="Q98" s="35" t="str">
        <f t="shared" si="82"/>
        <v>Propriedade: tem.formato    Domínio: Folha     Range: Em.Formato</v>
      </c>
      <c r="R98" s="35" t="str">
        <f t="shared" si="83"/>
        <v>Valor:  A1.841.594</v>
      </c>
      <c r="S98" s="19" t="s">
        <v>151</v>
      </c>
      <c r="T98" s="55" t="str">
        <f t="shared" si="84"/>
        <v>Refere-se a propriedade     tem.formato     &gt;  A1.841.594</v>
      </c>
      <c r="U98" s="55" t="str">
        <f t="shared" si="44"/>
        <v>A1.841.594</v>
      </c>
    </row>
    <row r="99" spans="1:23" ht="8.4" customHeight="1" x14ac:dyDescent="0.3">
      <c r="A99" s="32">
        <v>99</v>
      </c>
      <c r="B99" s="18" t="str">
        <f t="shared" si="103"/>
        <v>tem.formato</v>
      </c>
      <c r="C99" s="18" t="s">
        <v>1304</v>
      </c>
      <c r="D99" s="34" t="s">
        <v>56</v>
      </c>
      <c r="E99" s="26" t="str">
        <f t="shared" si="89"/>
        <v>folha</v>
      </c>
      <c r="F99" s="26" t="str">
        <f t="shared" si="89"/>
        <v>tem.formato</v>
      </c>
      <c r="G99" s="44" t="s">
        <v>151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ref="O99:O100" si="104">O98</f>
        <v>Folha</v>
      </c>
      <c r="P99" s="25" t="str">
        <f t="shared" si="91"/>
        <v>Em.Formato</v>
      </c>
      <c r="Q99" s="35" t="str">
        <f t="shared" si="82"/>
        <v>Propriedade: tem.formato    Domínio: Folha     Range: Em.Formato</v>
      </c>
      <c r="R99" s="35" t="str">
        <f t="shared" si="83"/>
        <v>Valor:  A2.594.420</v>
      </c>
      <c r="S99" s="19" t="s">
        <v>151</v>
      </c>
      <c r="T99" s="55" t="str">
        <f t="shared" si="84"/>
        <v>Refere-se a propriedade     tem.formato     &gt;  A2.594.420</v>
      </c>
      <c r="U99" s="55" t="str">
        <f t="shared" si="44"/>
        <v>A2.594.420</v>
      </c>
    </row>
    <row r="100" spans="1:23" ht="8.4" customHeight="1" x14ac:dyDescent="0.3">
      <c r="A100" s="32">
        <v>100</v>
      </c>
      <c r="B100" s="18" t="str">
        <f t="shared" si="103"/>
        <v>tem.formato</v>
      </c>
      <c r="C100" s="18" t="s">
        <v>1305</v>
      </c>
      <c r="D100" s="34" t="s">
        <v>56</v>
      </c>
      <c r="E100" s="26" t="str">
        <f t="shared" si="89"/>
        <v>folha</v>
      </c>
      <c r="F100" s="26" t="str">
        <f t="shared" si="89"/>
        <v>tem.formato</v>
      </c>
      <c r="G100" s="44" t="s">
        <v>151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104"/>
        <v>Folha</v>
      </c>
      <c r="P100" s="25" t="str">
        <f t="shared" si="91"/>
        <v>Em.Formato</v>
      </c>
      <c r="Q100" s="35" t="str">
        <f t="shared" si="82"/>
        <v>Propriedade: tem.formato    Domínio: Folha     Range: Em.Formato</v>
      </c>
      <c r="R100" s="35" t="str">
        <f t="shared" si="83"/>
        <v>Valor:  A3.420.297</v>
      </c>
      <c r="S100" s="19" t="s">
        <v>151</v>
      </c>
      <c r="T100" s="55" t="str">
        <f t="shared" si="84"/>
        <v>Refere-se a propriedade     tem.formato     &gt;  A3.420.297</v>
      </c>
      <c r="U100" s="55" t="str">
        <f t="shared" si="44"/>
        <v>A3.420.297</v>
      </c>
    </row>
    <row r="101" spans="1:23" ht="8.4" customHeight="1" x14ac:dyDescent="0.3">
      <c r="A101" s="32">
        <v>101</v>
      </c>
      <c r="B101" s="18" t="str">
        <f t="shared" si="103"/>
        <v>tem.formato</v>
      </c>
      <c r="C101" s="18" t="s">
        <v>1306</v>
      </c>
      <c r="D101" s="34" t="s">
        <v>56</v>
      </c>
      <c r="E101" s="26" t="str">
        <f t="shared" si="89"/>
        <v>folha</v>
      </c>
      <c r="F101" s="26" t="str">
        <f t="shared" si="89"/>
        <v>tem.formato</v>
      </c>
      <c r="G101" s="44" t="s">
        <v>151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>O99</f>
        <v>Folha</v>
      </c>
      <c r="P101" s="25" t="str">
        <f t="shared" si="91"/>
        <v>Em.Formato</v>
      </c>
      <c r="Q101" s="35" t="str">
        <f t="shared" si="82"/>
        <v>Propriedade: tem.formato    Domínio: Folha     Range: Em.Formato</v>
      </c>
      <c r="R101" s="35" t="str">
        <f t="shared" si="83"/>
        <v>Valor:  A4.297.210</v>
      </c>
      <c r="S101" s="19" t="s">
        <v>151</v>
      </c>
      <c r="T101" s="55" t="str">
        <f t="shared" si="84"/>
        <v>Refere-se a propriedade     tem.formato     &gt;  A4.297.210</v>
      </c>
      <c r="U101" s="55" t="str">
        <f t="shared" si="44"/>
        <v>A4.297.210</v>
      </c>
    </row>
    <row r="102" spans="1:23" ht="8.4" customHeight="1" x14ac:dyDescent="0.3">
      <c r="A102" s="32">
        <v>102</v>
      </c>
      <c r="B102" s="63" t="str">
        <f t="shared" ref="B102" si="105">E102</f>
        <v>folha</v>
      </c>
      <c r="C102" s="63" t="str">
        <f>F102</f>
        <v>tem.margens</v>
      </c>
      <c r="D102" s="67" t="s">
        <v>56</v>
      </c>
      <c r="E102" s="65" t="str">
        <f t="shared" si="89"/>
        <v>folha</v>
      </c>
      <c r="F102" s="65" t="s">
        <v>1352</v>
      </c>
      <c r="G102" s="44" t="s">
        <v>151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 t="shared" ref="O102:O103" si="106">O100</f>
        <v>Folha</v>
      </c>
      <c r="P102" s="40" t="s">
        <v>1242</v>
      </c>
      <c r="Q102" s="35" t="str">
        <f t="shared" ref="Q102" si="107">_xlfn.CONCAT("Propriedade: ",  F102, "    Domínio: ", O102, "     Range: ", P102)</f>
        <v>Propriedade: tem.margens    Domínio: Folha     Range: Com.Margens</v>
      </c>
      <c r="R102" s="35" t="str">
        <f t="shared" ref="R102" si="108">_xlfn.CONCAT("Valor:  ", C102)</f>
        <v>Valor:  tem.margens</v>
      </c>
      <c r="S102" s="19" t="s">
        <v>151</v>
      </c>
      <c r="T102" s="55" t="str">
        <f t="shared" ref="T102" si="109">_xlfn.CONCAT("Refere-se a propriedade     ",F102, "     &gt;  ",U102)</f>
        <v>Refere-se a propriedade     tem.margens     &gt;  tem.margens</v>
      </c>
      <c r="U102" s="55" t="str">
        <f t="shared" ref="U102" si="110">C102</f>
        <v>tem.margens</v>
      </c>
    </row>
    <row r="103" spans="1:23" ht="8.4" customHeight="1" x14ac:dyDescent="0.3">
      <c r="A103" s="32">
        <v>103</v>
      </c>
      <c r="B103" s="18" t="str">
        <f t="shared" si="88"/>
        <v>tem.margens</v>
      </c>
      <c r="C103" s="18" t="s">
        <v>1307</v>
      </c>
      <c r="D103" s="34" t="s">
        <v>56</v>
      </c>
      <c r="E103" s="26" t="str">
        <f>E101</f>
        <v>folha</v>
      </c>
      <c r="F103" s="26" t="str">
        <f>F102</f>
        <v>tem.margens</v>
      </c>
      <c r="G103" s="44" t="s">
        <v>151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23" t="str">
        <f t="shared" si="106"/>
        <v>Folha</v>
      </c>
      <c r="P103" s="9" t="str">
        <f>P102</f>
        <v>Com.Margens</v>
      </c>
      <c r="Q103" s="35" t="str">
        <f t="shared" si="82"/>
        <v>Propriedade: tem.margens    Domínio: Folha     Range: Com.Margens</v>
      </c>
      <c r="R103" s="35" t="str">
        <f t="shared" si="83"/>
        <v>Valor:  25.10.10.10</v>
      </c>
      <c r="S103" s="19" t="s">
        <v>151</v>
      </c>
      <c r="T103" s="55" t="str">
        <f t="shared" si="84"/>
        <v>Refere-se a propriedade     tem.margens     &gt;  25.10.10.10</v>
      </c>
      <c r="U103" s="55" t="str">
        <f t="shared" si="44"/>
        <v>25.10.10.10</v>
      </c>
    </row>
    <row r="104" spans="1:23" ht="8.4" customHeight="1" x14ac:dyDescent="0.3">
      <c r="A104" s="32">
        <v>104</v>
      </c>
      <c r="B104" s="113" t="str">
        <f>ProjInfo!B6</f>
        <v>NBR.Data</v>
      </c>
      <c r="C104" s="113" t="str">
        <f>F104</f>
        <v>código.abnt</v>
      </c>
      <c r="D104" s="114" t="s">
        <v>56</v>
      </c>
      <c r="E104" s="64" t="str">
        <f>ProjInfo!B5</f>
        <v>NBR.Prop</v>
      </c>
      <c r="F104" s="64" t="s">
        <v>1460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949</v>
      </c>
      <c r="P104" s="33" t="s">
        <v>1012</v>
      </c>
      <c r="Q104" s="35" t="str">
        <f t="shared" si="82"/>
        <v>Propriedade: código.abnt    Domínio: Classificador     Range: Da.ABNT</v>
      </c>
      <c r="R104" s="35" t="str">
        <f t="shared" si="83"/>
        <v>Valor:  código.abnt</v>
      </c>
      <c r="S104" s="19" t="s">
        <v>151</v>
      </c>
      <c r="T104" s="55" t="str">
        <f t="shared" si="84"/>
        <v>Refere-se a propriedade     código.abnt     &gt;  código.abnt</v>
      </c>
      <c r="U104" s="55" t="str">
        <f t="shared" si="44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97" t="str">
        <f>F105</f>
        <v>tem.código</v>
      </c>
      <c r="D105" s="67" t="s">
        <v>56</v>
      </c>
      <c r="E105" s="65" t="str">
        <f>F104</f>
        <v>código.abnt</v>
      </c>
      <c r="F105" s="103" t="s">
        <v>1347</v>
      </c>
      <c r="G105" s="44" t="s">
        <v>151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82"/>
        <v>Propriedade: tem.código    Domínio: Classificador     Range: Da.ABNT</v>
      </c>
      <c r="R105" s="35" t="str">
        <f t="shared" si="83"/>
        <v>Valor:  tem.código</v>
      </c>
      <c r="S105" s="19" t="s">
        <v>151</v>
      </c>
      <c r="T105" s="55" t="str">
        <f t="shared" si="84"/>
        <v>Refere-se a propriedade     tem.código     &gt;  tem.código</v>
      </c>
      <c r="U105" s="55" t="str">
        <f t="shared" si="44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88" t="s">
        <v>1308</v>
      </c>
      <c r="D106" s="34" t="s">
        <v>56</v>
      </c>
      <c r="E106" s="26" t="str">
        <f>E105</f>
        <v>código.abnt</v>
      </c>
      <c r="F106" s="95" t="str">
        <f>F105</f>
        <v>tem.código</v>
      </c>
      <c r="G106" s="44" t="s">
        <v>151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19" si="111">O105</f>
        <v>Classificador</v>
      </c>
      <c r="P106" s="25" t="str">
        <f t="shared" si="111"/>
        <v>Da.ABNT</v>
      </c>
      <c r="Q106" s="35" t="str">
        <f t="shared" si="82"/>
        <v>Propriedade: tem.código    Domínio: Classificador     Range: Da.ABNT</v>
      </c>
      <c r="R106" s="35" t="str">
        <f t="shared" si="83"/>
        <v>Valor:  0M.</v>
      </c>
      <c r="S106" s="19" t="s">
        <v>151</v>
      </c>
      <c r="T106" s="55" t="str">
        <f t="shared" si="84"/>
        <v>Refere-se a propriedade     tem.código     &gt;  0M.</v>
      </c>
      <c r="U106" s="55" t="str">
        <f t="shared" si="44"/>
        <v>0M.</v>
      </c>
    </row>
    <row r="107" spans="1:23" ht="8.4" customHeight="1" x14ac:dyDescent="0.3">
      <c r="A107" s="32">
        <v>107</v>
      </c>
      <c r="B107" s="18" t="str">
        <f t="shared" ref="B107:B118" si="112">F107</f>
        <v>tem.código</v>
      </c>
      <c r="C107" s="88" t="s">
        <v>1309</v>
      </c>
      <c r="D107" s="34" t="s">
        <v>56</v>
      </c>
      <c r="E107" s="26" t="str">
        <f t="shared" ref="E107:F118" si="113">E106</f>
        <v>código.abnt</v>
      </c>
      <c r="F107" s="95" t="str">
        <f>F106</f>
        <v>tem.código</v>
      </c>
      <c r="G107" s="44" t="s">
        <v>151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111"/>
        <v>Classificador</v>
      </c>
      <c r="P107" s="25" t="str">
        <f t="shared" si="111"/>
        <v>Da.ABNT</v>
      </c>
      <c r="Q107" s="35" t="str">
        <f t="shared" si="82"/>
        <v>Propriedade: tem.código    Domínio: Classificador     Range: Da.ABNT</v>
      </c>
      <c r="R107" s="35" t="str">
        <f t="shared" si="83"/>
        <v>Valor:  0P.</v>
      </c>
      <c r="S107" s="19" t="s">
        <v>151</v>
      </c>
      <c r="T107" s="55" t="str">
        <f t="shared" si="84"/>
        <v>Refere-se a propriedade     tem.código     &gt;  0P.</v>
      </c>
      <c r="U107" s="55" t="str">
        <f t="shared" si="44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112"/>
        <v>tem.código</v>
      </c>
      <c r="C108" s="90" t="s">
        <v>1310</v>
      </c>
      <c r="D108" s="34" t="s">
        <v>56</v>
      </c>
      <c r="E108" s="26" t="str">
        <f t="shared" si="113"/>
        <v>código.abnt</v>
      </c>
      <c r="F108" s="95" t="str">
        <f t="shared" si="113"/>
        <v>tem.código</v>
      </c>
      <c r="G108" s="44" t="s">
        <v>151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111"/>
        <v>Classificador</v>
      </c>
      <c r="P108" s="25" t="str">
        <f t="shared" si="111"/>
        <v>Da.ABNT</v>
      </c>
      <c r="Q108" s="35" t="str">
        <f t="shared" si="82"/>
        <v>Propriedade: tem.código    Domínio: Classificador     Range: Da.ABNT</v>
      </c>
      <c r="R108" s="35" t="str">
        <f t="shared" si="83"/>
        <v>Valor:  1F.</v>
      </c>
      <c r="S108" s="19" t="s">
        <v>151</v>
      </c>
      <c r="T108" s="55" t="str">
        <f t="shared" si="84"/>
        <v>Refere-se a propriedade     tem.código     &gt;  1F.</v>
      </c>
      <c r="U108" s="55" t="str">
        <f t="shared" si="44"/>
        <v>1F.</v>
      </c>
    </row>
    <row r="109" spans="1:23" ht="8.4" customHeight="1" x14ac:dyDescent="0.3">
      <c r="A109" s="32">
        <v>109</v>
      </c>
      <c r="B109" s="18" t="str">
        <f t="shared" si="112"/>
        <v>tem.código</v>
      </c>
      <c r="C109" s="90" t="s">
        <v>1311</v>
      </c>
      <c r="D109" s="34" t="s">
        <v>56</v>
      </c>
      <c r="E109" s="26" t="str">
        <f t="shared" si="113"/>
        <v>código.abnt</v>
      </c>
      <c r="F109" s="95" t="str">
        <f t="shared" si="113"/>
        <v>tem.código</v>
      </c>
      <c r="G109" s="44" t="s">
        <v>151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111"/>
        <v>Classificador</v>
      </c>
      <c r="P109" s="25" t="str">
        <f t="shared" si="111"/>
        <v>Da.ABNT</v>
      </c>
      <c r="Q109" s="35" t="str">
        <f t="shared" si="82"/>
        <v>Propriedade: tem.código    Domínio: Classificador     Range: Da.ABNT</v>
      </c>
      <c r="R109" s="35" t="str">
        <f t="shared" si="83"/>
        <v>Valor:  1S.</v>
      </c>
      <c r="S109" s="19" t="s">
        <v>151</v>
      </c>
      <c r="T109" s="55" t="str">
        <f t="shared" si="84"/>
        <v>Refere-se a propriedade     tem.código     &gt;  1S.</v>
      </c>
      <c r="U109" s="55" t="str">
        <f t="shared" si="44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112"/>
        <v>tem.código</v>
      </c>
      <c r="C110" s="90" t="s">
        <v>1312</v>
      </c>
      <c r="D110" s="34" t="s">
        <v>56</v>
      </c>
      <c r="E110" s="26" t="str">
        <f t="shared" si="113"/>
        <v>código.abnt</v>
      </c>
      <c r="F110" s="95" t="str">
        <f t="shared" si="113"/>
        <v>tem.código</v>
      </c>
      <c r="G110" s="44" t="s">
        <v>151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111"/>
        <v>Classificador</v>
      </c>
      <c r="P110" s="25" t="str">
        <f t="shared" si="111"/>
        <v>Da.ABNT</v>
      </c>
      <c r="Q110" s="35" t="str">
        <f t="shared" si="82"/>
        <v>Propriedade: tem.código    Domínio: Classificador     Range: Da.ABNT</v>
      </c>
      <c r="R110" s="35" t="str">
        <f t="shared" si="83"/>
        <v>Valor:  1D.</v>
      </c>
      <c r="S110" s="19" t="s">
        <v>151</v>
      </c>
      <c r="T110" s="55" t="str">
        <f t="shared" si="84"/>
        <v>Refere-se a propriedade     tem.código     &gt;  1D.</v>
      </c>
      <c r="U110" s="55" t="str">
        <f t="shared" si="44"/>
        <v>1D.</v>
      </c>
    </row>
    <row r="111" spans="1:23" ht="8.4" customHeight="1" x14ac:dyDescent="0.3">
      <c r="A111" s="32">
        <v>111</v>
      </c>
      <c r="B111" s="18" t="str">
        <f t="shared" si="112"/>
        <v>tem.código</v>
      </c>
      <c r="C111" s="91" t="s">
        <v>1313</v>
      </c>
      <c r="D111" s="34" t="s">
        <v>56</v>
      </c>
      <c r="E111" s="26" t="str">
        <f t="shared" si="113"/>
        <v>código.abnt</v>
      </c>
      <c r="F111" s="95" t="str">
        <f t="shared" si="113"/>
        <v>tem.código</v>
      </c>
      <c r="G111" s="44" t="s">
        <v>151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111"/>
        <v>Classificador</v>
      </c>
      <c r="P111" s="25" t="str">
        <f t="shared" si="111"/>
        <v>Da.ABNT</v>
      </c>
      <c r="Q111" s="35" t="str">
        <f t="shared" si="82"/>
        <v>Propriedade: tem.código    Domínio: Classificador     Range: Da.ABNT</v>
      </c>
      <c r="R111" s="35" t="str">
        <f t="shared" si="83"/>
        <v>Valor:  2N.</v>
      </c>
      <c r="S111" s="19" t="s">
        <v>151</v>
      </c>
      <c r="T111" s="55" t="str">
        <f t="shared" si="84"/>
        <v>Refere-se a propriedade     tem.código     &gt;  2N.</v>
      </c>
      <c r="U111" s="55" t="str">
        <f t="shared" si="44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112"/>
        <v>tem.código</v>
      </c>
      <c r="C112" s="91" t="s">
        <v>1314</v>
      </c>
      <c r="D112" s="34" t="s">
        <v>56</v>
      </c>
      <c r="E112" s="26" t="str">
        <f t="shared" si="113"/>
        <v>código.abnt</v>
      </c>
      <c r="F112" s="95" t="str">
        <f t="shared" si="113"/>
        <v>tem.código</v>
      </c>
      <c r="G112" s="44" t="s">
        <v>151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111"/>
        <v>Classificador</v>
      </c>
      <c r="P112" s="25" t="str">
        <f t="shared" si="111"/>
        <v>Da.ABNT</v>
      </c>
      <c r="Q112" s="35" t="str">
        <f t="shared" si="82"/>
        <v>Propriedade: tem.código    Domínio: Classificador     Range: Da.ABNT</v>
      </c>
      <c r="R112" s="35" t="str">
        <f t="shared" si="83"/>
        <v>Valor:  2Q.</v>
      </c>
      <c r="S112" s="19" t="s">
        <v>151</v>
      </c>
      <c r="T112" s="55" t="str">
        <f t="shared" si="84"/>
        <v>Refere-se a propriedade     tem.código     &gt;  2Q.</v>
      </c>
      <c r="U112" s="55" t="str">
        <f t="shared" si="44"/>
        <v>2Q.</v>
      </c>
    </row>
    <row r="113" spans="1:23" ht="8.4" customHeight="1" x14ac:dyDescent="0.3">
      <c r="A113" s="32">
        <v>113</v>
      </c>
      <c r="B113" s="18" t="str">
        <f t="shared" si="112"/>
        <v>tem.código</v>
      </c>
      <c r="C113" s="91" t="s">
        <v>1315</v>
      </c>
      <c r="D113" s="34" t="s">
        <v>56</v>
      </c>
      <c r="E113" s="26" t="str">
        <f t="shared" si="113"/>
        <v>código.abnt</v>
      </c>
      <c r="F113" s="95" t="str">
        <f t="shared" si="113"/>
        <v>tem.código</v>
      </c>
      <c r="G113" s="44" t="s">
        <v>151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111"/>
        <v>Classificador</v>
      </c>
      <c r="P113" s="25" t="str">
        <f t="shared" si="111"/>
        <v>Da.ABNT</v>
      </c>
      <c r="Q113" s="35" t="str">
        <f t="shared" si="82"/>
        <v>Propriedade: tem.código    Domínio: Classificador     Range: Da.ABNT</v>
      </c>
      <c r="R113" s="35" t="str">
        <f t="shared" si="83"/>
        <v>Valor:  2C.</v>
      </c>
      <c r="S113" s="19" t="s">
        <v>151</v>
      </c>
      <c r="T113" s="55" t="str">
        <f t="shared" si="84"/>
        <v>Refere-se a propriedade     tem.código     &gt;  2C.</v>
      </c>
      <c r="U113" s="55" t="str">
        <f t="shared" si="44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112"/>
        <v>tem.código</v>
      </c>
      <c r="C114" s="92" t="s">
        <v>1316</v>
      </c>
      <c r="D114" s="34" t="s">
        <v>56</v>
      </c>
      <c r="E114" s="26" t="str">
        <f t="shared" si="113"/>
        <v>código.abnt</v>
      </c>
      <c r="F114" s="95" t="str">
        <f t="shared" si="113"/>
        <v>tem.código</v>
      </c>
      <c r="G114" s="44" t="s">
        <v>151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111"/>
        <v>Classificador</v>
      </c>
      <c r="P114" s="25" t="str">
        <f t="shared" si="111"/>
        <v>Da.ABNT</v>
      </c>
      <c r="Q114" s="35" t="str">
        <f t="shared" si="82"/>
        <v>Propriedade: tem.código    Domínio: Classificador     Range: Da.ABNT</v>
      </c>
      <c r="R114" s="35" t="str">
        <f t="shared" si="83"/>
        <v>Valor:  3E.</v>
      </c>
      <c r="S114" s="19" t="s">
        <v>151</v>
      </c>
      <c r="T114" s="55" t="str">
        <f t="shared" si="84"/>
        <v>Refere-se a propriedade     tem.código     &gt;  3E.</v>
      </c>
      <c r="U114" s="55" t="str">
        <f t="shared" ref="U114:U177" si="114">C114</f>
        <v>3E.</v>
      </c>
    </row>
    <row r="115" spans="1:23" ht="8.4" customHeight="1" x14ac:dyDescent="0.3">
      <c r="A115" s="32">
        <v>115</v>
      </c>
      <c r="B115" s="18" t="str">
        <f t="shared" si="112"/>
        <v>tem.código</v>
      </c>
      <c r="C115" s="92" t="s">
        <v>1317</v>
      </c>
      <c r="D115" s="34" t="s">
        <v>56</v>
      </c>
      <c r="E115" s="26" t="str">
        <f t="shared" si="113"/>
        <v>código.abnt</v>
      </c>
      <c r="F115" s="95" t="str">
        <f t="shared" si="113"/>
        <v>tem.código</v>
      </c>
      <c r="G115" s="44" t="s">
        <v>151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111"/>
        <v>Classificador</v>
      </c>
      <c r="P115" s="25" t="str">
        <f t="shared" si="111"/>
        <v>Da.ABNT</v>
      </c>
      <c r="Q115" s="35" t="str">
        <f t="shared" si="82"/>
        <v>Propriedade: tem.código    Domínio: Classificador     Range: Da.ABNT</v>
      </c>
      <c r="R115" s="35" t="str">
        <f t="shared" si="83"/>
        <v>Valor:  3R.</v>
      </c>
      <c r="S115" s="19" t="s">
        <v>151</v>
      </c>
      <c r="T115" s="55" t="str">
        <f t="shared" si="84"/>
        <v>Refere-se a propriedade     tem.código     &gt;  3R.</v>
      </c>
      <c r="U115" s="55" t="str">
        <f t="shared" si="114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112"/>
        <v>tem.código</v>
      </c>
      <c r="C116" s="93" t="s">
        <v>1318</v>
      </c>
      <c r="D116" s="34" t="s">
        <v>56</v>
      </c>
      <c r="E116" s="26" t="str">
        <f t="shared" si="113"/>
        <v>código.abnt</v>
      </c>
      <c r="F116" s="95" t="str">
        <f t="shared" si="113"/>
        <v>tem.código</v>
      </c>
      <c r="G116" s="44" t="s">
        <v>151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111"/>
        <v>Classificador</v>
      </c>
      <c r="P116" s="25" t="str">
        <f t="shared" si="111"/>
        <v>Da.ABNT</v>
      </c>
      <c r="Q116" s="35" t="str">
        <f t="shared" si="82"/>
        <v>Propriedade: tem.código    Domínio: Classificador     Range: Da.ABNT</v>
      </c>
      <c r="R116" s="35" t="str">
        <f t="shared" si="83"/>
        <v>Valor:  4A.</v>
      </c>
      <c r="S116" s="19" t="s">
        <v>151</v>
      </c>
      <c r="T116" s="55" t="str">
        <f t="shared" si="84"/>
        <v>Refere-se a propriedade     tem.código     &gt;  4A.</v>
      </c>
      <c r="U116" s="55" t="str">
        <f t="shared" si="114"/>
        <v>4A.</v>
      </c>
    </row>
    <row r="117" spans="1:23" ht="8.4" customHeight="1" x14ac:dyDescent="0.3">
      <c r="A117" s="32">
        <v>117</v>
      </c>
      <c r="B117" s="18" t="str">
        <f t="shared" si="112"/>
        <v>tem.código</v>
      </c>
      <c r="C117" s="93" t="s">
        <v>1319</v>
      </c>
      <c r="D117" s="34" t="s">
        <v>56</v>
      </c>
      <c r="E117" s="26" t="str">
        <f t="shared" si="113"/>
        <v>código.abnt</v>
      </c>
      <c r="F117" s="95" t="str">
        <f t="shared" si="113"/>
        <v>tem.código</v>
      </c>
      <c r="G117" s="44" t="s">
        <v>151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111"/>
        <v>Classificador</v>
      </c>
      <c r="P117" s="25" t="str">
        <f t="shared" si="111"/>
        <v>Da.ABNT</v>
      </c>
      <c r="Q117" s="35" t="str">
        <f t="shared" si="82"/>
        <v>Propriedade: tem.código    Domínio: Classificador     Range: Da.ABNT</v>
      </c>
      <c r="R117" s="35" t="str">
        <f t="shared" si="83"/>
        <v>Valor:  4U.</v>
      </c>
      <c r="S117" s="19" t="s">
        <v>151</v>
      </c>
      <c r="T117" s="55" t="str">
        <f t="shared" si="84"/>
        <v>Refere-se a propriedade     tem.código     &gt;  4U.</v>
      </c>
      <c r="U117" s="55" t="str">
        <f t="shared" si="114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112"/>
        <v>tem.código</v>
      </c>
      <c r="C118" s="89" t="s">
        <v>1320</v>
      </c>
      <c r="D118" s="34" t="s">
        <v>56</v>
      </c>
      <c r="E118" s="26" t="str">
        <f t="shared" si="113"/>
        <v>código.abnt</v>
      </c>
      <c r="F118" s="95" t="str">
        <f t="shared" si="113"/>
        <v>tem.código</v>
      </c>
      <c r="G118" s="44" t="s">
        <v>151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111"/>
        <v>Classificador</v>
      </c>
      <c r="P118" s="25" t="str">
        <f t="shared" si="111"/>
        <v>Da.ABNT</v>
      </c>
      <c r="Q118" s="35" t="str">
        <f t="shared" si="82"/>
        <v>Propriedade: tem.código    Domínio: Classificador     Range: Da.ABNT</v>
      </c>
      <c r="R118" s="35" t="str">
        <f t="shared" si="83"/>
        <v>Valor:  5I.</v>
      </c>
      <c r="S118" s="19" t="s">
        <v>151</v>
      </c>
      <c r="T118" s="55" t="str">
        <f t="shared" si="84"/>
        <v>Refere-se a propriedade     tem.código     &gt;  5I.</v>
      </c>
      <c r="U118" s="55" t="str">
        <f t="shared" si="114"/>
        <v>5I.</v>
      </c>
    </row>
    <row r="119" spans="1:23" ht="8.4" customHeight="1" x14ac:dyDescent="0.3">
      <c r="A119" s="32">
        <v>119</v>
      </c>
      <c r="B119" s="113" t="str">
        <f>ProjInfo!B6</f>
        <v>NBR.Data</v>
      </c>
      <c r="C119" s="113" t="str">
        <f>F119</f>
        <v>código.sus</v>
      </c>
      <c r="D119" s="114" t="s">
        <v>56</v>
      </c>
      <c r="E119" s="64" t="str">
        <f>ProjInfo!B5</f>
        <v>NBR.Prop</v>
      </c>
      <c r="F119" s="64" t="s">
        <v>1459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111"/>
        <v>Classificador</v>
      </c>
      <c r="P119" s="33" t="s">
        <v>1013</v>
      </c>
      <c r="Q119" s="35" t="str">
        <f t="shared" si="82"/>
        <v>Propriedade: código.sus    Domínio: Classificador     Range: Do.SomaSUS</v>
      </c>
      <c r="R119" s="35" t="str">
        <f t="shared" si="83"/>
        <v>Valor:  código.sus</v>
      </c>
      <c r="S119" s="19" t="s">
        <v>151</v>
      </c>
      <c r="T119" s="55" t="str">
        <f t="shared" si="84"/>
        <v>Refere-se a propriedade     código.sus     &gt;  código.sus</v>
      </c>
      <c r="U119" s="55" t="str">
        <f t="shared" si="114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98" t="str">
        <f>F120</f>
        <v>tem.volume</v>
      </c>
      <c r="D120" s="67" t="s">
        <v>56</v>
      </c>
      <c r="E120" s="65" t="str">
        <f>F119</f>
        <v>código.sus</v>
      </c>
      <c r="F120" s="104" t="s">
        <v>1338</v>
      </c>
      <c r="G120" s="44" t="s">
        <v>151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23" t="str">
        <f>O119</f>
        <v>Classificador</v>
      </c>
      <c r="P120" s="25" t="str">
        <f>P119</f>
        <v>Do.SomaSUS</v>
      </c>
      <c r="Q120" s="35" t="str">
        <f t="shared" si="82"/>
        <v>Propriedade: tem.volume    Domínio: Classificador     Range: Do.SomaSUS</v>
      </c>
      <c r="R120" s="35" t="str">
        <f t="shared" si="83"/>
        <v>Valor:  tem.volume</v>
      </c>
      <c r="S120" s="19" t="s">
        <v>151</v>
      </c>
      <c r="T120" s="55" t="str">
        <f t="shared" si="84"/>
        <v>Refere-se a propriedade     tem.volume     &gt;  tem.volume</v>
      </c>
      <c r="U120" s="55" t="str">
        <f t="shared" si="114"/>
        <v>tem.volume</v>
      </c>
    </row>
    <row r="121" spans="1:23" ht="8.4" customHeight="1" x14ac:dyDescent="0.3">
      <c r="A121" s="32">
        <v>121</v>
      </c>
      <c r="B121" s="18" t="str">
        <f>F121</f>
        <v>tem.volume</v>
      </c>
      <c r="C121" s="94" t="s">
        <v>1330</v>
      </c>
      <c r="D121" s="34" t="s">
        <v>56</v>
      </c>
      <c r="E121" s="26" t="str">
        <f>E120</f>
        <v>código.sus</v>
      </c>
      <c r="F121" s="102" t="str">
        <f>F120</f>
        <v>tem.volume</v>
      </c>
      <c r="G121" s="44" t="s">
        <v>151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23" t="str">
        <f>O120</f>
        <v>Classificador</v>
      </c>
      <c r="P121" s="25" t="str">
        <f>P120</f>
        <v>Do.SomaSUS</v>
      </c>
      <c r="Q121" s="35" t="str">
        <f t="shared" si="82"/>
        <v>Propriedade: tem.volume    Domínio: Classificador     Range: Do.SomaSUS</v>
      </c>
      <c r="R121" s="35" t="str">
        <f t="shared" si="83"/>
        <v>Valor:  V1</v>
      </c>
      <c r="S121" s="19" t="s">
        <v>151</v>
      </c>
      <c r="T121" s="55" t="str">
        <f t="shared" si="84"/>
        <v>Refere-se a propriedade     tem.volume     &gt;  V1</v>
      </c>
      <c r="U121" s="55" t="str">
        <f t="shared" si="114"/>
        <v>V1</v>
      </c>
    </row>
    <row r="122" spans="1:23" ht="8.4" customHeight="1" x14ac:dyDescent="0.3">
      <c r="A122" s="32">
        <v>122</v>
      </c>
      <c r="B122" s="18" t="str">
        <f t="shared" ref="B122:B134" si="115">F122</f>
        <v>tem.volume</v>
      </c>
      <c r="C122" s="94" t="s">
        <v>1331</v>
      </c>
      <c r="D122" s="34" t="s">
        <v>56</v>
      </c>
      <c r="E122" s="26" t="str">
        <f t="shared" ref="E122:F138" si="116">E121</f>
        <v>código.sus</v>
      </c>
      <c r="F122" s="102" t="str">
        <f>F121</f>
        <v>tem.volume</v>
      </c>
      <c r="G122" s="44" t="s">
        <v>151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23" t="str">
        <f t="shared" ref="O122:O125" si="117">O120</f>
        <v>Classificador</v>
      </c>
      <c r="P122" s="25" t="str">
        <f t="shared" ref="O122:P134" si="118">P121</f>
        <v>Do.SomaSUS</v>
      </c>
      <c r="Q122" s="35" t="str">
        <f t="shared" si="82"/>
        <v>Propriedade: tem.volume    Domínio: Classificador     Range: Do.SomaSUS</v>
      </c>
      <c r="R122" s="35" t="str">
        <f t="shared" si="83"/>
        <v>Valor:  V2</v>
      </c>
      <c r="S122" s="19" t="s">
        <v>151</v>
      </c>
      <c r="T122" s="55" t="str">
        <f t="shared" si="84"/>
        <v>Refere-se a propriedade     tem.volume     &gt;  V2</v>
      </c>
      <c r="U122" s="55" t="str">
        <f t="shared" si="114"/>
        <v>V2</v>
      </c>
    </row>
    <row r="123" spans="1:23" ht="8.4" customHeight="1" x14ac:dyDescent="0.3">
      <c r="A123" s="32">
        <v>123</v>
      </c>
      <c r="B123" s="18" t="str">
        <f t="shared" si="115"/>
        <v>tem.volume</v>
      </c>
      <c r="C123" s="94" t="s">
        <v>1332</v>
      </c>
      <c r="D123" s="34" t="s">
        <v>56</v>
      </c>
      <c r="E123" s="26" t="str">
        <f t="shared" si="116"/>
        <v>código.sus</v>
      </c>
      <c r="F123" s="102" t="str">
        <f t="shared" si="116"/>
        <v>tem.volume</v>
      </c>
      <c r="G123" s="44" t="s">
        <v>151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117"/>
        <v>Classificador</v>
      </c>
      <c r="P123" s="25" t="str">
        <f t="shared" ref="P123" si="119">P122</f>
        <v>Do.SomaSUS</v>
      </c>
      <c r="Q123" s="35" t="str">
        <f t="shared" si="82"/>
        <v>Propriedade: tem.volume    Domínio: Classificador     Range: Do.SomaSUS</v>
      </c>
      <c r="R123" s="35" t="str">
        <f t="shared" si="83"/>
        <v>Valor:  V3</v>
      </c>
      <c r="S123" s="19" t="s">
        <v>151</v>
      </c>
      <c r="T123" s="55" t="str">
        <f t="shared" si="84"/>
        <v>Refere-se a propriedade     tem.volume     &gt;  V3</v>
      </c>
      <c r="U123" s="55" t="str">
        <f t="shared" si="114"/>
        <v>V3</v>
      </c>
    </row>
    <row r="124" spans="1:23" ht="8.4" customHeight="1" x14ac:dyDescent="0.3">
      <c r="A124" s="32">
        <v>124</v>
      </c>
      <c r="B124" s="18" t="str">
        <f t="shared" si="115"/>
        <v>tem.volume</v>
      </c>
      <c r="C124" s="94" t="s">
        <v>1333</v>
      </c>
      <c r="D124" s="34" t="s">
        <v>56</v>
      </c>
      <c r="E124" s="26" t="str">
        <f t="shared" si="116"/>
        <v>código.sus</v>
      </c>
      <c r="F124" s="102" t="str">
        <f t="shared" si="116"/>
        <v>tem.volume</v>
      </c>
      <c r="G124" s="44" t="s">
        <v>151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117"/>
        <v>Classificador</v>
      </c>
      <c r="P124" s="25" t="str">
        <f t="shared" ref="P124" si="120">P123</f>
        <v>Do.SomaSUS</v>
      </c>
      <c r="Q124" s="35" t="str">
        <f t="shared" si="82"/>
        <v>Propriedade: tem.volume    Domínio: Classificador     Range: Do.SomaSUS</v>
      </c>
      <c r="R124" s="35" t="str">
        <f t="shared" si="83"/>
        <v>Valor:  V4</v>
      </c>
      <c r="S124" s="19" t="s">
        <v>151</v>
      </c>
      <c r="T124" s="55" t="str">
        <f t="shared" si="84"/>
        <v>Refere-se a propriedade     tem.volume     &gt;  V4</v>
      </c>
      <c r="U124" s="55" t="str">
        <f t="shared" si="114"/>
        <v>V4</v>
      </c>
    </row>
    <row r="125" spans="1:23" ht="8.4" customHeight="1" x14ac:dyDescent="0.3">
      <c r="A125" s="32">
        <v>125</v>
      </c>
      <c r="B125" s="63" t="str">
        <f>E125</f>
        <v>código.sus</v>
      </c>
      <c r="C125" s="98" t="str">
        <f t="shared" ref="C125" si="121">F125</f>
        <v>tem.unid.funcional</v>
      </c>
      <c r="D125" s="67" t="s">
        <v>56</v>
      </c>
      <c r="E125" s="65" t="str">
        <f>E124</f>
        <v>código.sus</v>
      </c>
      <c r="F125" s="104" t="s">
        <v>1348</v>
      </c>
      <c r="G125" s="44" t="s">
        <v>151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117"/>
        <v>Classificador</v>
      </c>
      <c r="P125" s="25" t="str">
        <f t="shared" ref="P125" si="122">P124</f>
        <v>Do.SomaSUS</v>
      </c>
      <c r="Q125" s="35" t="str">
        <f t="shared" ref="Q125" si="123">_xlfn.CONCAT("Propriedade: ",  F125, "    Domínio: ", O125, "     Range: ", P125)</f>
        <v>Propriedade: tem.unid.funcional    Domínio: Classificador     Range: Do.SomaSUS</v>
      </c>
      <c r="R125" s="35" t="str">
        <f t="shared" ref="R125" si="124">_xlfn.CONCAT("Valor:  ", C125)</f>
        <v>Valor:  tem.unid.funcional</v>
      </c>
      <c r="S125" s="19" t="s">
        <v>151</v>
      </c>
      <c r="T125" s="55" t="str">
        <f t="shared" ref="T125" si="125">_xlfn.CONCAT("Refere-se a propriedade     ",F125, "     &gt;  ",U125)</f>
        <v>Refere-se a propriedade     tem.unid.funcional     &gt;  tem.unid.funcional</v>
      </c>
      <c r="U125" s="55" t="str">
        <f t="shared" ref="U125" si="126">C125</f>
        <v>tem.unid.funcional</v>
      </c>
    </row>
    <row r="126" spans="1:23" ht="8.4" customHeight="1" x14ac:dyDescent="0.3">
      <c r="A126" s="32">
        <v>126</v>
      </c>
      <c r="B126" s="18" t="str">
        <f t="shared" si="115"/>
        <v>tem.unid.funcional</v>
      </c>
      <c r="C126" s="94" t="s">
        <v>1321</v>
      </c>
      <c r="D126" s="34" t="s">
        <v>56</v>
      </c>
      <c r="E126" s="26" t="str">
        <f>E124</f>
        <v>código.sus</v>
      </c>
      <c r="F126" s="102" t="str">
        <f>F125</f>
        <v>tem.unid.funcional</v>
      </c>
      <c r="G126" s="44" t="s">
        <v>151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>O124</f>
        <v>Classificador</v>
      </c>
      <c r="P126" s="25" t="str">
        <f t="shared" ref="P126" si="127">P125</f>
        <v>Do.SomaSUS</v>
      </c>
      <c r="Q126" s="35" t="str">
        <f t="shared" si="82"/>
        <v>Propriedade: tem.unid.funcional    Domínio: Classificador     Range: Do.SomaSUS</v>
      </c>
      <c r="R126" s="35" t="str">
        <f t="shared" si="83"/>
        <v>Valor:  V1.UF.AMB</v>
      </c>
      <c r="S126" s="19" t="s">
        <v>151</v>
      </c>
      <c r="T126" s="55" t="str">
        <f t="shared" si="84"/>
        <v>Refere-se a propriedade     tem.unid.funcional     &gt;  V1.UF.AMB</v>
      </c>
      <c r="U126" s="55" t="str">
        <f t="shared" si="114"/>
        <v>V1.UF.AMB</v>
      </c>
    </row>
    <row r="127" spans="1:23" ht="8.4" customHeight="1" x14ac:dyDescent="0.3">
      <c r="A127" s="32">
        <v>127</v>
      </c>
      <c r="B127" s="18" t="str">
        <f t="shared" si="115"/>
        <v>tem.unid.funcional</v>
      </c>
      <c r="C127" s="94" t="s">
        <v>1322</v>
      </c>
      <c r="D127" s="34" t="s">
        <v>56</v>
      </c>
      <c r="E127" s="26" t="str">
        <f t="shared" si="116"/>
        <v>código.sus</v>
      </c>
      <c r="F127" s="102" t="str">
        <f>F126</f>
        <v>tem.unid.funcional</v>
      </c>
      <c r="G127" s="44" t="s">
        <v>151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118"/>
        <v>Classificador</v>
      </c>
      <c r="P127" s="25" t="str">
        <f t="shared" ref="P127" si="128">P126</f>
        <v>Do.SomaSUS</v>
      </c>
      <c r="Q127" s="35" t="str">
        <f t="shared" si="82"/>
        <v>Propriedade: tem.unid.funcional    Domínio: Classificador     Range: Do.SomaSUS</v>
      </c>
      <c r="R127" s="35" t="str">
        <f t="shared" si="83"/>
        <v>Valor:  V2.UF.EME</v>
      </c>
      <c r="S127" s="19" t="s">
        <v>151</v>
      </c>
      <c r="T127" s="55" t="str">
        <f t="shared" si="84"/>
        <v>Refere-se a propriedade     tem.unid.funcional     &gt;  V2.UF.EME</v>
      </c>
      <c r="U127" s="55" t="str">
        <f t="shared" si="114"/>
        <v>V2.UF.EME</v>
      </c>
    </row>
    <row r="128" spans="1:23" ht="8.4" customHeight="1" x14ac:dyDescent="0.3">
      <c r="A128" s="32">
        <v>128</v>
      </c>
      <c r="B128" s="18" t="str">
        <f t="shared" si="115"/>
        <v>tem.unid.funcional</v>
      </c>
      <c r="C128" s="94" t="s">
        <v>1323</v>
      </c>
      <c r="D128" s="34" t="s">
        <v>56</v>
      </c>
      <c r="E128" s="26" t="str">
        <f t="shared" si="116"/>
        <v>código.sus</v>
      </c>
      <c r="F128" s="102" t="str">
        <f t="shared" si="116"/>
        <v>tem.unid.funcional</v>
      </c>
      <c r="G128" s="44" t="s">
        <v>151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118"/>
        <v>Classificador</v>
      </c>
      <c r="P128" s="25" t="str">
        <f t="shared" ref="P128" si="129">P127</f>
        <v>Do.SomaSUS</v>
      </c>
      <c r="Q128" s="35" t="str">
        <f t="shared" si="82"/>
        <v>Propriedade: tem.unid.funcional    Domínio: Classificador     Range: Do.SomaSUS</v>
      </c>
      <c r="R128" s="35" t="str">
        <f t="shared" si="83"/>
        <v>Valor:  V3.UF.INT</v>
      </c>
      <c r="S128" s="19" t="s">
        <v>151</v>
      </c>
      <c r="T128" s="55" t="str">
        <f t="shared" si="84"/>
        <v>Refere-se a propriedade     tem.unid.funcional     &gt;  V3.UF.INT</v>
      </c>
      <c r="U128" s="55" t="str">
        <f t="shared" si="114"/>
        <v>V3.UF.INT</v>
      </c>
    </row>
    <row r="129" spans="1:21" ht="8.4" customHeight="1" x14ac:dyDescent="0.3">
      <c r="A129" s="32">
        <v>129</v>
      </c>
      <c r="B129" s="18" t="str">
        <f t="shared" si="115"/>
        <v>tem.unid.funcional</v>
      </c>
      <c r="C129" s="94" t="s">
        <v>1324</v>
      </c>
      <c r="D129" s="34" t="s">
        <v>56</v>
      </c>
      <c r="E129" s="26" t="str">
        <f t="shared" si="116"/>
        <v>código.sus</v>
      </c>
      <c r="F129" s="102" t="str">
        <f t="shared" si="116"/>
        <v>tem.unid.funcional</v>
      </c>
      <c r="G129" s="44" t="s">
        <v>151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118"/>
        <v>Classificador</v>
      </c>
      <c r="P129" s="25" t="str">
        <f t="shared" ref="P129" si="130">P128</f>
        <v>Do.SomaSUS</v>
      </c>
      <c r="Q129" s="35" t="str">
        <f t="shared" si="82"/>
        <v>Propriedade: tem.unid.funcional    Domínio: Classificador     Range: Do.SomaSUS</v>
      </c>
      <c r="R129" s="35" t="str">
        <f t="shared" si="83"/>
        <v>Valor:  V4.UF.REA</v>
      </c>
      <c r="S129" s="19" t="s">
        <v>151</v>
      </c>
      <c r="T129" s="55" t="str">
        <f t="shared" si="84"/>
        <v>Refere-se a propriedade     tem.unid.funcional     &gt;  V4.UF.REA</v>
      </c>
      <c r="U129" s="55" t="str">
        <f t="shared" si="114"/>
        <v>V4.UF.REA</v>
      </c>
    </row>
    <row r="130" spans="1:21" ht="8.4" customHeight="1" x14ac:dyDescent="0.3">
      <c r="A130" s="32">
        <v>130</v>
      </c>
      <c r="B130" s="18" t="str">
        <f t="shared" si="115"/>
        <v>tem.unid.funcional</v>
      </c>
      <c r="C130" s="94" t="s">
        <v>1325</v>
      </c>
      <c r="D130" s="34" t="s">
        <v>56</v>
      </c>
      <c r="E130" s="26" t="str">
        <f t="shared" si="116"/>
        <v>código.sus</v>
      </c>
      <c r="F130" s="102" t="str">
        <f t="shared" si="116"/>
        <v>tem.unid.funcional</v>
      </c>
      <c r="G130" s="44" t="s">
        <v>151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118"/>
        <v>Classificador</v>
      </c>
      <c r="P130" s="25" t="str">
        <f t="shared" ref="P130" si="131">P129</f>
        <v>Do.SomaSUS</v>
      </c>
      <c r="Q130" s="35" t="str">
        <f t="shared" si="82"/>
        <v>Propriedade: tem.unid.funcional    Domínio: Classificador     Range: Do.SomaSUS</v>
      </c>
      <c r="R130" s="35" t="str">
        <f t="shared" si="83"/>
        <v>Valor:  V4.UF.IMG</v>
      </c>
      <c r="S130" s="19" t="s">
        <v>151</v>
      </c>
      <c r="T130" s="55" t="str">
        <f t="shared" si="84"/>
        <v>Refere-se a propriedade     tem.unid.funcional     &gt;  V4.UF.IMG</v>
      </c>
      <c r="U130" s="55" t="str">
        <f t="shared" si="114"/>
        <v>V4.UF.IMG</v>
      </c>
    </row>
    <row r="131" spans="1:21" ht="8.4" customHeight="1" x14ac:dyDescent="0.3">
      <c r="A131" s="32">
        <v>131</v>
      </c>
      <c r="B131" s="18" t="str">
        <f t="shared" si="115"/>
        <v>tem.unid.funcional</v>
      </c>
      <c r="C131" s="94" t="s">
        <v>1326</v>
      </c>
      <c r="D131" s="34" t="s">
        <v>56</v>
      </c>
      <c r="E131" s="26" t="str">
        <f t="shared" si="116"/>
        <v>código.sus</v>
      </c>
      <c r="F131" s="102" t="str">
        <f t="shared" si="116"/>
        <v>tem.unid.funcional</v>
      </c>
      <c r="G131" s="44" t="s">
        <v>151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118"/>
        <v>Classificador</v>
      </c>
      <c r="P131" s="25" t="str">
        <f t="shared" ref="P131" si="132">P130</f>
        <v>Do.SomaSUS</v>
      </c>
      <c r="Q131" s="35" t="str">
        <f t="shared" si="82"/>
        <v>Propriedade: tem.unid.funcional    Domínio: Classificador     Range: Do.SomaSUS</v>
      </c>
      <c r="R131" s="35" t="str">
        <f t="shared" si="83"/>
        <v>Valor:  V4.UF.APA</v>
      </c>
      <c r="S131" s="19" t="s">
        <v>151</v>
      </c>
      <c r="T131" s="55" t="str">
        <f t="shared" si="84"/>
        <v>Refere-se a propriedade     tem.unid.funcional     &gt;  V4.UF.APA</v>
      </c>
      <c r="U131" s="55" t="str">
        <f t="shared" si="114"/>
        <v>V4.UF.APA</v>
      </c>
    </row>
    <row r="132" spans="1:21" ht="8.4" customHeight="1" x14ac:dyDescent="0.3">
      <c r="A132" s="32">
        <v>132</v>
      </c>
      <c r="B132" s="18" t="str">
        <f t="shared" si="115"/>
        <v>tem.unid.funcional</v>
      </c>
      <c r="C132" s="94" t="s">
        <v>1327</v>
      </c>
      <c r="D132" s="34" t="s">
        <v>56</v>
      </c>
      <c r="E132" s="26" t="str">
        <f t="shared" si="116"/>
        <v>código.sus</v>
      </c>
      <c r="F132" s="102" t="str">
        <f t="shared" si="116"/>
        <v>tem.unid.funcional</v>
      </c>
      <c r="G132" s="44" t="s">
        <v>151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118"/>
        <v>Classificador</v>
      </c>
      <c r="P132" s="25" t="str">
        <f t="shared" ref="P132" si="133">P131</f>
        <v>Do.SomaSUS</v>
      </c>
      <c r="Q132" s="35" t="str">
        <f t="shared" ref="Q132:Q193" si="134">_xlfn.CONCAT("Propriedade: ",  F132, "    Domínio: ", O132, "     Range: ", P132)</f>
        <v>Propriedade: tem.unid.funcional    Domínio: Classificador     Range: Do.SomaSUS</v>
      </c>
      <c r="R132" s="35" t="str">
        <f t="shared" ref="R132:R193" si="135">_xlfn.CONCAT("Valor:  ", C132)</f>
        <v>Valor:  V4.UF.HEM</v>
      </c>
      <c r="S132" s="19" t="s">
        <v>151</v>
      </c>
      <c r="T132" s="55" t="str">
        <f t="shared" ref="T132:T193" si="136">_xlfn.CONCAT("Refere-se a propriedade     ",F132, "     &gt;  ",U132)</f>
        <v>Refere-se a propriedade     tem.unid.funcional     &gt;  V4.UF.HEM</v>
      </c>
      <c r="U132" s="55" t="str">
        <f t="shared" si="114"/>
        <v>V4.UF.HEM</v>
      </c>
    </row>
    <row r="133" spans="1:21" ht="8.4" customHeight="1" x14ac:dyDescent="0.3">
      <c r="A133" s="32">
        <v>133</v>
      </c>
      <c r="B133" s="18" t="str">
        <f t="shared" si="115"/>
        <v>tem.unid.funcional</v>
      </c>
      <c r="C133" s="94" t="s">
        <v>1328</v>
      </c>
      <c r="D133" s="34" t="s">
        <v>56</v>
      </c>
      <c r="E133" s="26" t="str">
        <f t="shared" si="116"/>
        <v>código.sus</v>
      </c>
      <c r="F133" s="102" t="str">
        <f t="shared" si="116"/>
        <v>tem.unid.funcional</v>
      </c>
      <c r="G133" s="44" t="s">
        <v>151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118"/>
        <v>Classificador</v>
      </c>
      <c r="P133" s="25" t="str">
        <f t="shared" ref="P133" si="137">P132</f>
        <v>Do.SomaSUS</v>
      </c>
      <c r="Q133" s="35" t="str">
        <f t="shared" si="134"/>
        <v>Propriedade: tem.unid.funcional    Domínio: Classificador     Range: Do.SomaSUS</v>
      </c>
      <c r="R133" s="35" t="str">
        <f t="shared" si="135"/>
        <v>Valor:  V4.UF.MNU</v>
      </c>
      <c r="S133" s="19" t="s">
        <v>151</v>
      </c>
      <c r="T133" s="55" t="str">
        <f t="shared" si="136"/>
        <v>Refere-se a propriedade     tem.unid.funcional     &gt;  V4.UF.MNU</v>
      </c>
      <c r="U133" s="55" t="str">
        <f t="shared" si="114"/>
        <v>V4.UF.MNU</v>
      </c>
    </row>
    <row r="134" spans="1:21" ht="8.4" customHeight="1" x14ac:dyDescent="0.3">
      <c r="A134" s="32">
        <v>134</v>
      </c>
      <c r="B134" s="18" t="str">
        <f t="shared" si="115"/>
        <v>tem.unid.funcional</v>
      </c>
      <c r="C134" s="94" t="s">
        <v>1329</v>
      </c>
      <c r="D134" s="34" t="s">
        <v>56</v>
      </c>
      <c r="E134" s="26" t="str">
        <f t="shared" si="116"/>
        <v>código.sus</v>
      </c>
      <c r="F134" s="102" t="str">
        <f t="shared" si="116"/>
        <v>tem.unid.funcional</v>
      </c>
      <c r="G134" s="44" t="s">
        <v>151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118"/>
        <v>Classificador</v>
      </c>
      <c r="P134" s="25" t="str">
        <f t="shared" ref="P134" si="138">P133</f>
        <v>Do.SomaSUS</v>
      </c>
      <c r="Q134" s="35" t="str">
        <f t="shared" si="134"/>
        <v>Propriedade: tem.unid.funcional    Domínio: Classificador     Range: Do.SomaSUS</v>
      </c>
      <c r="R134" s="35" t="str">
        <f t="shared" si="135"/>
        <v>Valor:  V4.UF.PAT</v>
      </c>
      <c r="S134" s="19" t="s">
        <v>151</v>
      </c>
      <c r="T134" s="55" t="str">
        <f t="shared" si="136"/>
        <v>Refere-se a propriedade     tem.unid.funcional     &gt;  V4.UF.PAT</v>
      </c>
      <c r="U134" s="55" t="str">
        <f t="shared" si="114"/>
        <v>V4.UF.PAT</v>
      </c>
    </row>
    <row r="135" spans="1:21" ht="8.4" customHeight="1" x14ac:dyDescent="0.3">
      <c r="A135" s="32">
        <v>135</v>
      </c>
      <c r="B135" s="63" t="str">
        <f>E135</f>
        <v>código.sus</v>
      </c>
      <c r="C135" s="98" t="str">
        <f>F135</f>
        <v>tem.setor</v>
      </c>
      <c r="D135" s="67" t="s">
        <v>56</v>
      </c>
      <c r="E135" s="65" t="str">
        <f>E134</f>
        <v>código.sus</v>
      </c>
      <c r="F135" s="104" t="s">
        <v>1339</v>
      </c>
      <c r="G135" s="44" t="s">
        <v>151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ref="O135:P135" si="139">O134</f>
        <v>Classificador</v>
      </c>
      <c r="P135" s="25" t="str">
        <f t="shared" si="139"/>
        <v>Do.SomaSUS</v>
      </c>
      <c r="Q135" s="35" t="str">
        <f t="shared" si="134"/>
        <v>Propriedade: tem.setor    Domínio: Classificador     Range: Do.SomaSUS</v>
      </c>
      <c r="R135" s="35" t="str">
        <f t="shared" si="135"/>
        <v>Valor:  tem.setor</v>
      </c>
      <c r="S135" s="19" t="s">
        <v>151</v>
      </c>
      <c r="T135" s="55" t="str">
        <f t="shared" si="136"/>
        <v>Refere-se a propriedade     tem.setor     &gt;  tem.setor</v>
      </c>
      <c r="U135" s="55" t="str">
        <f t="shared" ref="U135" si="140">C135</f>
        <v>tem.setor</v>
      </c>
    </row>
    <row r="136" spans="1:21" ht="8.4" customHeight="1" x14ac:dyDescent="0.3">
      <c r="A136" s="32">
        <v>136</v>
      </c>
      <c r="B136" s="18" t="str">
        <f>F136</f>
        <v>tem.setor</v>
      </c>
      <c r="C136" s="94" t="s">
        <v>969</v>
      </c>
      <c r="D136" s="34" t="s">
        <v>56</v>
      </c>
      <c r="E136" s="26" t="str">
        <f>E135</f>
        <v>código.sus</v>
      </c>
      <c r="F136" s="102" t="str">
        <f>F135</f>
        <v>tem.setor</v>
      </c>
      <c r="G136" s="44" t="s">
        <v>151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ref="O136:P136" si="141">O135</f>
        <v>Classificador</v>
      </c>
      <c r="P136" s="25" t="str">
        <f t="shared" si="141"/>
        <v>Do.SomaSUS</v>
      </c>
      <c r="Q136" s="35" t="str">
        <f t="shared" si="134"/>
        <v>Propriedade: tem.setor    Domínio: Classificador     Range: Do.SomaSUS</v>
      </c>
      <c r="R136" s="35" t="str">
        <f t="shared" si="135"/>
        <v>Valor:  BASI</v>
      </c>
      <c r="S136" s="19" t="s">
        <v>151</v>
      </c>
      <c r="T136" s="55" t="str">
        <f t="shared" si="136"/>
        <v>Refere-se a propriedade     tem.setor     &gt;  BASI</v>
      </c>
      <c r="U136" s="55" t="str">
        <f t="shared" si="114"/>
        <v>BASI</v>
      </c>
    </row>
    <row r="137" spans="1:21" ht="8.4" customHeight="1" x14ac:dyDescent="0.3">
      <c r="A137" s="32">
        <v>137</v>
      </c>
      <c r="B137" s="18" t="str">
        <f t="shared" ref="B137:B158" si="142">F137</f>
        <v>tem.setor</v>
      </c>
      <c r="C137" s="94" t="s">
        <v>970</v>
      </c>
      <c r="D137" s="34" t="s">
        <v>56</v>
      </c>
      <c r="E137" s="26" t="str">
        <f t="shared" si="116"/>
        <v>código.sus</v>
      </c>
      <c r="F137" s="102" t="str">
        <f>F136</f>
        <v>tem.setor</v>
      </c>
      <c r="G137" s="44" t="s">
        <v>151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ref="O137:P137" si="143">O136</f>
        <v>Classificador</v>
      </c>
      <c r="P137" s="25" t="str">
        <f t="shared" si="143"/>
        <v>Do.SomaSUS</v>
      </c>
      <c r="Q137" s="35" t="str">
        <f t="shared" si="134"/>
        <v>Propriedade: tem.setor    Domínio: Classificador     Range: Do.SomaSUS</v>
      </c>
      <c r="R137" s="35" t="str">
        <f t="shared" si="135"/>
        <v>Valor:  ENFE</v>
      </c>
      <c r="S137" s="19" t="s">
        <v>151</v>
      </c>
      <c r="T137" s="55" t="str">
        <f t="shared" si="136"/>
        <v>Refere-se a propriedade     tem.setor     &gt;  ENFE</v>
      </c>
      <c r="U137" s="55" t="str">
        <f t="shared" si="114"/>
        <v>ENFE</v>
      </c>
    </row>
    <row r="138" spans="1:21" ht="8.4" customHeight="1" x14ac:dyDescent="0.3">
      <c r="A138" s="32">
        <v>138</v>
      </c>
      <c r="B138" s="18" t="str">
        <f t="shared" si="142"/>
        <v>tem.setor</v>
      </c>
      <c r="C138" s="94" t="s">
        <v>971</v>
      </c>
      <c r="D138" s="34" t="s">
        <v>56</v>
      </c>
      <c r="E138" s="26" t="str">
        <f t="shared" si="116"/>
        <v>código.sus</v>
      </c>
      <c r="F138" s="102" t="str">
        <f t="shared" si="116"/>
        <v>tem.setor</v>
      </c>
      <c r="G138" s="44" t="s">
        <v>151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144">O137</f>
        <v>Classificador</v>
      </c>
      <c r="P138" s="25" t="str">
        <f t="shared" si="144"/>
        <v>Do.SomaSUS</v>
      </c>
      <c r="Q138" s="35" t="str">
        <f t="shared" si="134"/>
        <v>Propriedade: tem.setor    Domínio: Classificador     Range: Do.SomaSUS</v>
      </c>
      <c r="R138" s="35" t="str">
        <f t="shared" si="135"/>
        <v>Valor:  CONS</v>
      </c>
      <c r="S138" s="19" t="s">
        <v>151</v>
      </c>
      <c r="T138" s="55" t="str">
        <f t="shared" si="136"/>
        <v>Refere-se a propriedade     tem.setor     &gt;  CONS</v>
      </c>
      <c r="U138" s="55" t="str">
        <f t="shared" si="114"/>
        <v>CONS</v>
      </c>
    </row>
    <row r="139" spans="1:21" ht="8.4" customHeight="1" x14ac:dyDescent="0.3">
      <c r="A139" s="32">
        <v>139</v>
      </c>
      <c r="B139" s="18" t="str">
        <f t="shared" si="142"/>
        <v>tem.setor</v>
      </c>
      <c r="C139" s="94" t="s">
        <v>972</v>
      </c>
      <c r="D139" s="34" t="s">
        <v>56</v>
      </c>
      <c r="E139" s="26" t="str">
        <f t="shared" ref="E139:F154" si="145">E138</f>
        <v>código.sus</v>
      </c>
      <c r="F139" s="102" t="str">
        <f t="shared" si="145"/>
        <v>tem.setor</v>
      </c>
      <c r="G139" s="44" t="s">
        <v>151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144"/>
        <v>Classificador</v>
      </c>
      <c r="P139" s="25" t="str">
        <f t="shared" si="144"/>
        <v>Do.SomaSUS</v>
      </c>
      <c r="Q139" s="35" t="str">
        <f t="shared" si="134"/>
        <v>Propriedade: tem.setor    Domínio: Classificador     Range: Do.SomaSUS</v>
      </c>
      <c r="R139" s="35" t="str">
        <f t="shared" si="135"/>
        <v>Valor:  ICDU</v>
      </c>
      <c r="S139" s="19" t="s">
        <v>151</v>
      </c>
      <c r="T139" s="55" t="str">
        <f t="shared" si="136"/>
        <v>Refere-se a propriedade     tem.setor     &gt;  ICDU</v>
      </c>
      <c r="U139" s="55" t="str">
        <f t="shared" si="114"/>
        <v>ICDU</v>
      </c>
    </row>
    <row r="140" spans="1:21" ht="8.4" customHeight="1" x14ac:dyDescent="0.3">
      <c r="A140" s="32">
        <v>140</v>
      </c>
      <c r="B140" s="18" t="str">
        <f t="shared" si="142"/>
        <v>tem.setor</v>
      </c>
      <c r="C140" s="94" t="s">
        <v>973</v>
      </c>
      <c r="D140" s="34" t="s">
        <v>56</v>
      </c>
      <c r="E140" s="26" t="str">
        <f t="shared" si="145"/>
        <v>código.sus</v>
      </c>
      <c r="F140" s="102" t="str">
        <f t="shared" si="145"/>
        <v>tem.setor</v>
      </c>
      <c r="G140" s="44" t="s">
        <v>151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144"/>
        <v>Classificador</v>
      </c>
      <c r="P140" s="25" t="str">
        <f t="shared" si="144"/>
        <v>Do.SomaSUS</v>
      </c>
      <c r="Q140" s="35" t="str">
        <f t="shared" si="134"/>
        <v>Propriedade: tem.setor    Domínio: Classificador     Range: Do.SomaSUS</v>
      </c>
      <c r="R140" s="35" t="str">
        <f t="shared" si="135"/>
        <v>Valor:  UBBC</v>
      </c>
      <c r="S140" s="19" t="s">
        <v>151</v>
      </c>
      <c r="T140" s="55" t="str">
        <f t="shared" si="136"/>
        <v>Refere-se a propriedade     tem.setor     &gt;  UBBC</v>
      </c>
      <c r="U140" s="55" t="str">
        <f t="shared" si="114"/>
        <v>UBBC</v>
      </c>
    </row>
    <row r="141" spans="1:21" ht="8.4" customHeight="1" x14ac:dyDescent="0.3">
      <c r="A141" s="32">
        <v>141</v>
      </c>
      <c r="B141" s="18" t="str">
        <f t="shared" si="142"/>
        <v>tem.setor</v>
      </c>
      <c r="C141" s="94" t="s">
        <v>974</v>
      </c>
      <c r="D141" s="34" t="s">
        <v>56</v>
      </c>
      <c r="E141" s="26" t="str">
        <f t="shared" si="145"/>
        <v>código.sus</v>
      </c>
      <c r="F141" s="102" t="str">
        <f t="shared" si="145"/>
        <v>tem.setor</v>
      </c>
      <c r="G141" s="44" t="s">
        <v>151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144"/>
        <v>Classificador</v>
      </c>
      <c r="P141" s="25" t="str">
        <f t="shared" si="144"/>
        <v>Do.SomaSUS</v>
      </c>
      <c r="Q141" s="35" t="str">
        <f t="shared" si="134"/>
        <v>Propriedade: tem.setor    Domínio: Classificador     Range: Do.SomaSUS</v>
      </c>
      <c r="R141" s="35" t="str">
        <f t="shared" si="135"/>
        <v>Valor:  UAEM</v>
      </c>
      <c r="S141" s="19" t="s">
        <v>151</v>
      </c>
      <c r="T141" s="55" t="str">
        <f t="shared" si="136"/>
        <v>Refere-se a propriedade     tem.setor     &gt;  UAEM</v>
      </c>
      <c r="U141" s="55" t="str">
        <f t="shared" si="114"/>
        <v>UAEM</v>
      </c>
    </row>
    <row r="142" spans="1:21" ht="8.4" customHeight="1" x14ac:dyDescent="0.3">
      <c r="A142" s="32">
        <v>142</v>
      </c>
      <c r="B142" s="18" t="str">
        <f t="shared" si="142"/>
        <v>tem.setor</v>
      </c>
      <c r="C142" s="94" t="s">
        <v>975</v>
      </c>
      <c r="D142" s="34" t="s">
        <v>56</v>
      </c>
      <c r="E142" s="26" t="str">
        <f t="shared" si="145"/>
        <v>código.sus</v>
      </c>
      <c r="F142" s="102" t="str">
        <f t="shared" si="145"/>
        <v>tem.setor</v>
      </c>
      <c r="G142" s="44" t="s">
        <v>151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144"/>
        <v>Classificador</v>
      </c>
      <c r="P142" s="25" t="str">
        <f t="shared" si="144"/>
        <v>Do.SomaSUS</v>
      </c>
      <c r="Q142" s="35" t="str">
        <f t="shared" si="134"/>
        <v>Propriedade: tem.setor    Domínio: Classificador     Range: Do.SomaSUS</v>
      </c>
      <c r="R142" s="35" t="str">
        <f t="shared" si="135"/>
        <v>Valor:  IGER</v>
      </c>
      <c r="S142" s="19" t="s">
        <v>151</v>
      </c>
      <c r="T142" s="55" t="str">
        <f t="shared" si="136"/>
        <v>Refere-se a propriedade     tem.setor     &gt;  IGER</v>
      </c>
      <c r="U142" s="55" t="str">
        <f t="shared" si="114"/>
        <v>IGER</v>
      </c>
    </row>
    <row r="143" spans="1:21" ht="8.4" customHeight="1" x14ac:dyDescent="0.3">
      <c r="A143" s="32">
        <v>143</v>
      </c>
      <c r="B143" s="18" t="str">
        <f t="shared" si="142"/>
        <v>tem.setor</v>
      </c>
      <c r="C143" s="94" t="s">
        <v>976</v>
      </c>
      <c r="D143" s="34" t="s">
        <v>56</v>
      </c>
      <c r="E143" s="26" t="str">
        <f t="shared" si="145"/>
        <v>código.sus</v>
      </c>
      <c r="F143" s="102" t="str">
        <f t="shared" si="145"/>
        <v>tem.setor</v>
      </c>
      <c r="G143" s="44" t="s">
        <v>151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144"/>
        <v>Classificador</v>
      </c>
      <c r="P143" s="25" t="str">
        <f t="shared" si="144"/>
        <v>Do.SomaSUS</v>
      </c>
      <c r="Q143" s="35" t="str">
        <f t="shared" si="134"/>
        <v>Propriedade: tem.setor    Domínio: Classificador     Range: Do.SomaSUS</v>
      </c>
      <c r="R143" s="35" t="str">
        <f t="shared" si="135"/>
        <v>Valor:  NEO</v>
      </c>
      <c r="S143" s="19" t="s">
        <v>151</v>
      </c>
      <c r="T143" s="55" t="str">
        <f t="shared" si="136"/>
        <v>Refere-se a propriedade     tem.setor     &gt;  NEO</v>
      </c>
      <c r="U143" s="55" t="str">
        <f t="shared" si="114"/>
        <v>NEO</v>
      </c>
    </row>
    <row r="144" spans="1:21" ht="8.4" customHeight="1" x14ac:dyDescent="0.3">
      <c r="A144" s="32">
        <v>144</v>
      </c>
      <c r="B144" s="18" t="str">
        <f t="shared" si="142"/>
        <v>tem.setor</v>
      </c>
      <c r="C144" s="94" t="s">
        <v>977</v>
      </c>
      <c r="D144" s="34" t="s">
        <v>56</v>
      </c>
      <c r="E144" s="26" t="str">
        <f t="shared" si="145"/>
        <v>código.sus</v>
      </c>
      <c r="F144" s="102" t="str">
        <f t="shared" si="145"/>
        <v>tem.setor</v>
      </c>
      <c r="G144" s="44" t="s">
        <v>151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144"/>
        <v>Classificador</v>
      </c>
      <c r="P144" s="25" t="str">
        <f t="shared" si="144"/>
        <v>Do.SomaSUS</v>
      </c>
      <c r="Q144" s="35" t="str">
        <f t="shared" si="134"/>
        <v>Propriedade: tem.setor    Domínio: Classificador     Range: Do.SomaSUS</v>
      </c>
      <c r="R144" s="35" t="str">
        <f t="shared" si="135"/>
        <v>Valor:  UTI</v>
      </c>
      <c r="S144" s="19" t="s">
        <v>151</v>
      </c>
      <c r="T144" s="55" t="str">
        <f t="shared" si="136"/>
        <v>Refere-se a propriedade     tem.setor     &gt;  UTI</v>
      </c>
      <c r="U144" s="55" t="str">
        <f t="shared" si="114"/>
        <v>UTI</v>
      </c>
    </row>
    <row r="145" spans="1:21" ht="8.4" customHeight="1" x14ac:dyDescent="0.3">
      <c r="A145" s="32">
        <v>145</v>
      </c>
      <c r="B145" s="18" t="str">
        <f t="shared" si="142"/>
        <v>tem.setor</v>
      </c>
      <c r="C145" s="94" t="s">
        <v>978</v>
      </c>
      <c r="D145" s="34" t="s">
        <v>56</v>
      </c>
      <c r="E145" s="26" t="str">
        <f t="shared" si="145"/>
        <v>código.sus</v>
      </c>
      <c r="F145" s="102" t="str">
        <f t="shared" si="145"/>
        <v>tem.setor</v>
      </c>
      <c r="G145" s="44" t="s">
        <v>151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144"/>
        <v>Classificador</v>
      </c>
      <c r="P145" s="25" t="str">
        <f t="shared" si="144"/>
        <v>Do.SomaSUS</v>
      </c>
      <c r="Q145" s="35" t="str">
        <f t="shared" si="134"/>
        <v>Propriedade: tem.setor    Domínio: Classificador     Range: Do.SomaSUS</v>
      </c>
      <c r="R145" s="35" t="str">
        <f t="shared" si="135"/>
        <v>Valor:  UTQ</v>
      </c>
      <c r="S145" s="19" t="s">
        <v>151</v>
      </c>
      <c r="T145" s="55" t="str">
        <f t="shared" si="136"/>
        <v>Refere-se a propriedade     tem.setor     &gt;  UTQ</v>
      </c>
      <c r="U145" s="55" t="str">
        <f t="shared" si="114"/>
        <v>UTQ</v>
      </c>
    </row>
    <row r="146" spans="1:21" ht="8.4" customHeight="1" x14ac:dyDescent="0.3">
      <c r="A146" s="32">
        <v>146</v>
      </c>
      <c r="B146" s="18" t="str">
        <f t="shared" si="142"/>
        <v>tem.setor</v>
      </c>
      <c r="C146" s="94" t="s">
        <v>979</v>
      </c>
      <c r="D146" s="34" t="s">
        <v>56</v>
      </c>
      <c r="E146" s="26" t="str">
        <f t="shared" si="145"/>
        <v>código.sus</v>
      </c>
      <c r="F146" s="102" t="str">
        <f t="shared" si="145"/>
        <v>tem.setor</v>
      </c>
      <c r="G146" s="44" t="s">
        <v>151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144"/>
        <v>Classificador</v>
      </c>
      <c r="P146" s="25" t="str">
        <f t="shared" si="144"/>
        <v>Do.SomaSUS</v>
      </c>
      <c r="Q146" s="35" t="str">
        <f t="shared" si="134"/>
        <v>Propriedade: tem.setor    Domínio: Classificador     Range: Do.SomaSUS</v>
      </c>
      <c r="R146" s="35" t="str">
        <f t="shared" si="135"/>
        <v>Valor:  FISI</v>
      </c>
      <c r="S146" s="19" t="s">
        <v>151</v>
      </c>
      <c r="T146" s="55" t="str">
        <f t="shared" si="136"/>
        <v>Refere-se a propriedade     tem.setor     &gt;  FISI</v>
      </c>
      <c r="U146" s="55" t="str">
        <f t="shared" si="114"/>
        <v>FISI</v>
      </c>
    </row>
    <row r="147" spans="1:21" ht="8.4" customHeight="1" x14ac:dyDescent="0.3">
      <c r="A147" s="32">
        <v>147</v>
      </c>
      <c r="B147" s="18" t="str">
        <f t="shared" si="142"/>
        <v>tem.setor</v>
      </c>
      <c r="C147" s="94" t="s">
        <v>980</v>
      </c>
      <c r="D147" s="34" t="s">
        <v>56</v>
      </c>
      <c r="E147" s="26" t="str">
        <f t="shared" si="145"/>
        <v>código.sus</v>
      </c>
      <c r="F147" s="102" t="str">
        <f t="shared" si="145"/>
        <v>tem.setor</v>
      </c>
      <c r="G147" s="44" t="s">
        <v>151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144"/>
        <v>Classificador</v>
      </c>
      <c r="P147" s="25" t="str">
        <f t="shared" si="144"/>
        <v>Do.SomaSUS</v>
      </c>
      <c r="Q147" s="35" t="str">
        <f t="shared" si="134"/>
        <v>Propriedade: tem.setor    Domínio: Classificador     Range: Do.SomaSUS</v>
      </c>
      <c r="R147" s="35" t="str">
        <f t="shared" si="135"/>
        <v>Valor:  OCUP</v>
      </c>
      <c r="S147" s="19" t="s">
        <v>151</v>
      </c>
      <c r="T147" s="55" t="str">
        <f t="shared" si="136"/>
        <v>Refere-se a propriedade     tem.setor     &gt;  OCUP</v>
      </c>
      <c r="U147" s="55" t="str">
        <f t="shared" si="114"/>
        <v>OCUP</v>
      </c>
    </row>
    <row r="148" spans="1:21" ht="8.4" customHeight="1" x14ac:dyDescent="0.3">
      <c r="A148" s="32">
        <v>148</v>
      </c>
      <c r="B148" s="18" t="str">
        <f t="shared" si="142"/>
        <v>tem.setor</v>
      </c>
      <c r="C148" s="94" t="s">
        <v>981</v>
      </c>
      <c r="D148" s="34" t="s">
        <v>56</v>
      </c>
      <c r="E148" s="26" t="str">
        <f t="shared" si="145"/>
        <v>código.sus</v>
      </c>
      <c r="F148" s="102" t="str">
        <f t="shared" si="145"/>
        <v>tem.setor</v>
      </c>
      <c r="G148" s="44" t="s">
        <v>151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144"/>
        <v>Classificador</v>
      </c>
      <c r="P148" s="25" t="str">
        <f t="shared" si="144"/>
        <v>Do.SomaSUS</v>
      </c>
      <c r="Q148" s="35" t="str">
        <f t="shared" si="134"/>
        <v>Propriedade: tem.setor    Domínio: Classificador     Range: Do.SomaSUS</v>
      </c>
      <c r="R148" s="35" t="str">
        <f t="shared" si="135"/>
        <v>Valor:  FONO</v>
      </c>
      <c r="S148" s="19" t="s">
        <v>151</v>
      </c>
      <c r="T148" s="55" t="str">
        <f t="shared" si="136"/>
        <v>Refere-se a propriedade     tem.setor     &gt;  FONO</v>
      </c>
      <c r="U148" s="55" t="str">
        <f t="shared" si="114"/>
        <v>FONO</v>
      </c>
    </row>
    <row r="149" spans="1:21" ht="8.4" customHeight="1" x14ac:dyDescent="0.3">
      <c r="A149" s="32">
        <v>149</v>
      </c>
      <c r="B149" s="18" t="str">
        <f t="shared" si="142"/>
        <v>tem.setor</v>
      </c>
      <c r="C149" s="94" t="s">
        <v>982</v>
      </c>
      <c r="D149" s="34" t="s">
        <v>56</v>
      </c>
      <c r="E149" s="26" t="str">
        <f t="shared" si="145"/>
        <v>código.sus</v>
      </c>
      <c r="F149" s="102" t="str">
        <f t="shared" si="145"/>
        <v>tem.setor</v>
      </c>
      <c r="G149" s="44" t="s">
        <v>151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144"/>
        <v>Classificador</v>
      </c>
      <c r="P149" s="25" t="str">
        <f t="shared" si="144"/>
        <v>Do.SomaSUS</v>
      </c>
      <c r="Q149" s="35" t="str">
        <f t="shared" si="134"/>
        <v>Propriedade: tem.setor    Domínio: Classificador     Range: Do.SomaSUS</v>
      </c>
      <c r="R149" s="35" t="str">
        <f t="shared" si="135"/>
        <v>Valor:  RADI</v>
      </c>
      <c r="S149" s="19" t="s">
        <v>151</v>
      </c>
      <c r="T149" s="55" t="str">
        <f t="shared" si="136"/>
        <v>Refere-se a propriedade     tem.setor     &gt;  RADI</v>
      </c>
      <c r="U149" s="55" t="str">
        <f t="shared" si="114"/>
        <v>RADI</v>
      </c>
    </row>
    <row r="150" spans="1:21" ht="8.4" customHeight="1" x14ac:dyDescent="0.3">
      <c r="A150" s="32">
        <v>150</v>
      </c>
      <c r="B150" s="18" t="str">
        <f t="shared" si="142"/>
        <v>tem.setor</v>
      </c>
      <c r="C150" s="94" t="s">
        <v>983</v>
      </c>
      <c r="D150" s="34" t="s">
        <v>56</v>
      </c>
      <c r="E150" s="26" t="str">
        <f t="shared" si="145"/>
        <v>código.sus</v>
      </c>
      <c r="F150" s="102" t="str">
        <f t="shared" si="145"/>
        <v>tem.setor</v>
      </c>
      <c r="G150" s="44" t="s">
        <v>151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144"/>
        <v>Classificador</v>
      </c>
      <c r="P150" s="25" t="str">
        <f t="shared" si="144"/>
        <v>Do.SomaSUS</v>
      </c>
      <c r="Q150" s="35" t="str">
        <f t="shared" si="134"/>
        <v>Propriedade: tem.setor    Domínio: Classificador     Range: Do.SomaSUS</v>
      </c>
      <c r="R150" s="35" t="str">
        <f t="shared" si="135"/>
        <v>Valor:  HEDI</v>
      </c>
      <c r="S150" s="19" t="s">
        <v>151</v>
      </c>
      <c r="T150" s="55" t="str">
        <f t="shared" si="136"/>
        <v>Refere-se a propriedade     tem.setor     &gt;  HEDI</v>
      </c>
      <c r="U150" s="55" t="str">
        <f t="shared" si="114"/>
        <v>HEDI</v>
      </c>
    </row>
    <row r="151" spans="1:21" ht="8.4" customHeight="1" x14ac:dyDescent="0.3">
      <c r="A151" s="32">
        <v>151</v>
      </c>
      <c r="B151" s="18" t="str">
        <f t="shared" si="142"/>
        <v>tem.setor</v>
      </c>
      <c r="C151" s="94" t="s">
        <v>984</v>
      </c>
      <c r="D151" s="34" t="s">
        <v>56</v>
      </c>
      <c r="E151" s="26" t="str">
        <f t="shared" si="145"/>
        <v>código.sus</v>
      </c>
      <c r="F151" s="102" t="str">
        <f t="shared" si="145"/>
        <v>tem.setor</v>
      </c>
      <c r="G151" s="44" t="s">
        <v>151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144"/>
        <v>Classificador</v>
      </c>
      <c r="P151" s="25" t="str">
        <f t="shared" si="144"/>
        <v>Do.SomaSUS</v>
      </c>
      <c r="Q151" s="35" t="str">
        <f t="shared" si="134"/>
        <v>Propriedade: tem.setor    Domínio: Classificador     Range: Do.SomaSUS</v>
      </c>
      <c r="R151" s="35" t="str">
        <f t="shared" si="135"/>
        <v>Valor:  TOMO</v>
      </c>
      <c r="S151" s="19" t="s">
        <v>151</v>
      </c>
      <c r="T151" s="55" t="str">
        <f t="shared" si="136"/>
        <v>Refere-se a propriedade     tem.setor     &gt;  TOMO</v>
      </c>
      <c r="U151" s="55" t="str">
        <f t="shared" si="114"/>
        <v>TOMO</v>
      </c>
    </row>
    <row r="152" spans="1:21" ht="8.4" customHeight="1" x14ac:dyDescent="0.3">
      <c r="A152" s="32">
        <v>152</v>
      </c>
      <c r="B152" s="18" t="str">
        <f t="shared" si="142"/>
        <v>tem.setor</v>
      </c>
      <c r="C152" s="94" t="s">
        <v>985</v>
      </c>
      <c r="D152" s="34" t="s">
        <v>56</v>
      </c>
      <c r="E152" s="26" t="str">
        <f t="shared" si="145"/>
        <v>código.sus</v>
      </c>
      <c r="F152" s="102" t="str">
        <f t="shared" si="145"/>
        <v>tem.setor</v>
      </c>
      <c r="G152" s="44" t="s">
        <v>151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144"/>
        <v>Classificador</v>
      </c>
      <c r="P152" s="25" t="str">
        <f t="shared" si="144"/>
        <v>Do.SomaSUS</v>
      </c>
      <c r="Q152" s="35" t="str">
        <f t="shared" si="134"/>
        <v>Propriedade: tem.setor    Domínio: Classificador     Range: Do.SomaSUS</v>
      </c>
      <c r="R152" s="35" t="str">
        <f t="shared" si="135"/>
        <v>Valor:  USOM</v>
      </c>
      <c r="S152" s="19" t="s">
        <v>151</v>
      </c>
      <c r="T152" s="55" t="str">
        <f t="shared" si="136"/>
        <v>Refere-se a propriedade     tem.setor     &gt;  USOM</v>
      </c>
      <c r="U152" s="55" t="str">
        <f t="shared" si="114"/>
        <v>USOM</v>
      </c>
    </row>
    <row r="153" spans="1:21" ht="8.4" customHeight="1" x14ac:dyDescent="0.3">
      <c r="A153" s="32">
        <v>153</v>
      </c>
      <c r="B153" s="18" t="str">
        <f t="shared" si="142"/>
        <v>tem.setor</v>
      </c>
      <c r="C153" s="94" t="s">
        <v>986</v>
      </c>
      <c r="D153" s="34" t="s">
        <v>56</v>
      </c>
      <c r="E153" s="26" t="str">
        <f t="shared" si="145"/>
        <v>código.sus</v>
      </c>
      <c r="F153" s="102" t="str">
        <f t="shared" si="145"/>
        <v>tem.setor</v>
      </c>
      <c r="G153" s="44" t="s">
        <v>151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144"/>
        <v>Classificador</v>
      </c>
      <c r="P153" s="25" t="str">
        <f t="shared" si="144"/>
        <v>Do.SomaSUS</v>
      </c>
      <c r="Q153" s="35" t="str">
        <f t="shared" si="134"/>
        <v>Propriedade: tem.setor    Domínio: Classificador     Range: Do.SomaSUS</v>
      </c>
      <c r="R153" s="35" t="str">
        <f t="shared" si="135"/>
        <v>Valor:  RMAG</v>
      </c>
      <c r="S153" s="19" t="s">
        <v>151</v>
      </c>
      <c r="T153" s="55" t="str">
        <f t="shared" si="136"/>
        <v>Refere-se a propriedade     tem.setor     &gt;  RMAG</v>
      </c>
      <c r="U153" s="55" t="str">
        <f t="shared" si="114"/>
        <v>RMAG</v>
      </c>
    </row>
    <row r="154" spans="1:21" ht="8.4" customHeight="1" x14ac:dyDescent="0.3">
      <c r="A154" s="32">
        <v>154</v>
      </c>
      <c r="B154" s="18" t="str">
        <f t="shared" si="142"/>
        <v>tem.setor</v>
      </c>
      <c r="C154" s="94" t="s">
        <v>987</v>
      </c>
      <c r="D154" s="34" t="s">
        <v>56</v>
      </c>
      <c r="E154" s="26" t="str">
        <f t="shared" si="145"/>
        <v>código.sus</v>
      </c>
      <c r="F154" s="102" t="str">
        <f t="shared" si="145"/>
        <v>tem.setor</v>
      </c>
      <c r="G154" s="44" t="s">
        <v>151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146">O153</f>
        <v>Classificador</v>
      </c>
      <c r="P154" s="25" t="str">
        <f t="shared" si="146"/>
        <v>Do.SomaSUS</v>
      </c>
      <c r="Q154" s="35" t="str">
        <f t="shared" si="134"/>
        <v>Propriedade: tem.setor    Domínio: Classificador     Range: Do.SomaSUS</v>
      </c>
      <c r="R154" s="35" t="str">
        <f t="shared" si="135"/>
        <v>Valor:  ENDO</v>
      </c>
      <c r="S154" s="19" t="s">
        <v>151</v>
      </c>
      <c r="T154" s="55" t="str">
        <f t="shared" si="136"/>
        <v>Refere-se a propriedade     tem.setor     &gt;  ENDO</v>
      </c>
      <c r="U154" s="55" t="str">
        <f t="shared" si="114"/>
        <v>ENDO</v>
      </c>
    </row>
    <row r="155" spans="1:21" ht="8.4" customHeight="1" x14ac:dyDescent="0.3">
      <c r="A155" s="32">
        <v>155</v>
      </c>
      <c r="B155" s="18" t="str">
        <f t="shared" si="142"/>
        <v>tem.setor</v>
      </c>
      <c r="C155" s="94" t="s">
        <v>988</v>
      </c>
      <c r="D155" s="34" t="s">
        <v>56</v>
      </c>
      <c r="E155" s="26" t="str">
        <f t="shared" ref="E155:F158" si="147">E154</f>
        <v>código.sus</v>
      </c>
      <c r="F155" s="102" t="str">
        <f t="shared" si="147"/>
        <v>tem.setor</v>
      </c>
      <c r="G155" s="44" t="s">
        <v>151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146"/>
        <v>Classificador</v>
      </c>
      <c r="P155" s="25" t="str">
        <f t="shared" si="146"/>
        <v>Do.SomaSUS</v>
      </c>
      <c r="Q155" s="35" t="str">
        <f t="shared" si="134"/>
        <v>Propriedade: tem.setor    Domínio: Classificador     Range: Do.SomaSUS</v>
      </c>
      <c r="R155" s="35" t="str">
        <f t="shared" si="135"/>
        <v>Valor:  APAT</v>
      </c>
      <c r="S155" s="19" t="s">
        <v>151</v>
      </c>
      <c r="T155" s="55" t="str">
        <f t="shared" si="136"/>
        <v>Refere-se a propriedade     tem.setor     &gt;  APAT</v>
      </c>
      <c r="U155" s="55" t="str">
        <f t="shared" si="114"/>
        <v>APAT</v>
      </c>
    </row>
    <row r="156" spans="1:21" ht="8.4" customHeight="1" x14ac:dyDescent="0.3">
      <c r="A156" s="32">
        <v>156</v>
      </c>
      <c r="B156" s="18" t="str">
        <f t="shared" si="142"/>
        <v>tem.setor</v>
      </c>
      <c r="C156" s="94" t="s">
        <v>989</v>
      </c>
      <c r="D156" s="34" t="s">
        <v>56</v>
      </c>
      <c r="E156" s="26" t="str">
        <f t="shared" si="147"/>
        <v>código.sus</v>
      </c>
      <c r="F156" s="102" t="str">
        <f t="shared" si="147"/>
        <v>tem.setor</v>
      </c>
      <c r="G156" s="44" t="s">
        <v>151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146"/>
        <v>Classificador</v>
      </c>
      <c r="P156" s="25" t="str">
        <f t="shared" si="146"/>
        <v>Do.SomaSUS</v>
      </c>
      <c r="Q156" s="35" t="str">
        <f t="shared" si="134"/>
        <v>Propriedade: tem.setor    Domínio: Classificador     Range: Do.SomaSUS</v>
      </c>
      <c r="R156" s="35" t="str">
        <f t="shared" si="135"/>
        <v>Valor:  HETE</v>
      </c>
      <c r="S156" s="19" t="s">
        <v>151</v>
      </c>
      <c r="T156" s="55" t="str">
        <f t="shared" si="136"/>
        <v>Refere-se a propriedade     tem.setor     &gt;  HETE</v>
      </c>
      <c r="U156" s="55" t="str">
        <f t="shared" si="114"/>
        <v>HETE</v>
      </c>
    </row>
    <row r="157" spans="1:21" ht="8.4" customHeight="1" x14ac:dyDescent="0.3">
      <c r="A157" s="32">
        <v>157</v>
      </c>
      <c r="B157" s="18" t="str">
        <f t="shared" si="142"/>
        <v>tem.setor</v>
      </c>
      <c r="C157" s="94" t="s">
        <v>990</v>
      </c>
      <c r="D157" s="34" t="s">
        <v>56</v>
      </c>
      <c r="E157" s="26" t="str">
        <f t="shared" si="147"/>
        <v>código.sus</v>
      </c>
      <c r="F157" s="102" t="str">
        <f t="shared" si="147"/>
        <v>tem.setor</v>
      </c>
      <c r="G157" s="44" t="s">
        <v>151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146"/>
        <v>Classificador</v>
      </c>
      <c r="P157" s="25" t="str">
        <f t="shared" si="146"/>
        <v>Do.SomaSUS</v>
      </c>
      <c r="Q157" s="35" t="str">
        <f t="shared" si="134"/>
        <v>Propriedade: tem.setor    Domínio: Classificador     Range: Do.SomaSUS</v>
      </c>
      <c r="R157" s="35" t="str">
        <f t="shared" si="135"/>
        <v>Valor:  MNUC</v>
      </c>
      <c r="S157" s="19" t="s">
        <v>151</v>
      </c>
      <c r="T157" s="55" t="str">
        <f t="shared" si="136"/>
        <v>Refere-se a propriedade     tem.setor     &gt;  MNUC</v>
      </c>
      <c r="U157" s="55" t="str">
        <f t="shared" si="114"/>
        <v>MNUC</v>
      </c>
    </row>
    <row r="158" spans="1:21" ht="8.4" customHeight="1" x14ac:dyDescent="0.3">
      <c r="A158" s="32">
        <v>158</v>
      </c>
      <c r="B158" s="18" t="str">
        <f t="shared" si="142"/>
        <v>tem.setor</v>
      </c>
      <c r="C158" s="94" t="s">
        <v>991</v>
      </c>
      <c r="D158" s="34" t="s">
        <v>56</v>
      </c>
      <c r="E158" s="26" t="str">
        <f t="shared" si="147"/>
        <v>código.sus</v>
      </c>
      <c r="F158" s="102" t="str">
        <f t="shared" si="147"/>
        <v>tem.setor</v>
      </c>
      <c r="G158" s="44" t="s">
        <v>151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146"/>
        <v>Classificador</v>
      </c>
      <c r="P158" s="25" t="str">
        <f t="shared" si="146"/>
        <v>Do.SomaSUS</v>
      </c>
      <c r="Q158" s="35" t="str">
        <f t="shared" si="134"/>
        <v>Propriedade: tem.setor    Domínio: Classificador     Range: Do.SomaSUS</v>
      </c>
      <c r="R158" s="35" t="str">
        <f t="shared" si="135"/>
        <v>Valor:  PACLI</v>
      </c>
      <c r="S158" s="19" t="s">
        <v>151</v>
      </c>
      <c r="T158" s="55" t="str">
        <f t="shared" si="136"/>
        <v>Refere-se a propriedade     tem.setor     &gt;  PACLI</v>
      </c>
      <c r="U158" s="55" t="str">
        <f t="shared" si="114"/>
        <v>PACLI</v>
      </c>
    </row>
    <row r="159" spans="1:21" ht="8.4" customHeight="1" x14ac:dyDescent="0.3">
      <c r="A159" s="32">
        <v>159</v>
      </c>
      <c r="B159" s="113" t="str">
        <f>ProjInfo!B6</f>
        <v>NBR.Data</v>
      </c>
      <c r="C159" s="113" t="str">
        <f>F159</f>
        <v>processual</v>
      </c>
      <c r="D159" s="114" t="s">
        <v>56</v>
      </c>
      <c r="E159" s="64" t="str">
        <f>ProjInfo!B5</f>
        <v>NBR.Prop</v>
      </c>
      <c r="F159" s="64" t="s">
        <v>1008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1434</v>
      </c>
      <c r="P159" s="33" t="s">
        <v>1229</v>
      </c>
      <c r="Q159" s="35" t="str">
        <f t="shared" si="134"/>
        <v>Propriedade: processual    Domínio: Elemento     Range: Processual</v>
      </c>
      <c r="R159" s="35" t="str">
        <f t="shared" si="135"/>
        <v>Valor:  processual</v>
      </c>
      <c r="S159" s="19" t="s">
        <v>151</v>
      </c>
      <c r="T159" s="55" t="str">
        <f t="shared" si="136"/>
        <v>Refere-se a propriedade     processual     &gt;  processual</v>
      </c>
      <c r="U159" s="55" t="str">
        <f t="shared" si="114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1021</v>
      </c>
      <c r="G160" s="44" t="s">
        <v>151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9" t="str">
        <f t="shared" ref="O160" si="148">O159</f>
        <v>Elemento</v>
      </c>
      <c r="P160" s="33" t="s">
        <v>1153</v>
      </c>
      <c r="Q160" s="35" t="str">
        <f t="shared" si="134"/>
        <v>Propriedade: da.disciplina    Domínio: Elemento     Range: Disciplina</v>
      </c>
      <c r="R160" s="35" t="str">
        <f t="shared" si="135"/>
        <v>Valor:  da.disciplina</v>
      </c>
      <c r="S160" s="19" t="s">
        <v>151</v>
      </c>
      <c r="T160" s="55" t="str">
        <f t="shared" si="136"/>
        <v>Refere-se a propriedade     da.disciplina     &gt;  da.disciplina</v>
      </c>
      <c r="U160" s="55" t="str">
        <f t="shared" si="114"/>
        <v>da.disciplina</v>
      </c>
    </row>
    <row r="161" spans="1:21" ht="8.4" customHeight="1" x14ac:dyDescent="0.3">
      <c r="A161" s="32">
        <v>161</v>
      </c>
      <c r="B161" s="18" t="str">
        <f>F161</f>
        <v>da.disciplina</v>
      </c>
      <c r="C161" s="18" t="s">
        <v>1340</v>
      </c>
      <c r="D161" s="34" t="s">
        <v>56</v>
      </c>
      <c r="E161" s="26" t="str">
        <f>E160</f>
        <v>processual</v>
      </c>
      <c r="F161" s="26" t="str">
        <f>F160</f>
        <v>da.disciplina</v>
      </c>
      <c r="G161" s="44" t="s">
        <v>151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23" t="str">
        <f t="shared" ref="O161" si="149">O160</f>
        <v>Elemento</v>
      </c>
      <c r="P161" s="25" t="str">
        <f t="shared" ref="P161:P179" si="150">P160</f>
        <v>Disciplina</v>
      </c>
      <c r="Q161" s="35" t="str">
        <f t="shared" si="134"/>
        <v>Propriedade: da.disciplina    Domínio: Elemento     Range: Disciplina</v>
      </c>
      <c r="R161" s="35" t="str">
        <f t="shared" si="135"/>
        <v>Valor:  ESTRU</v>
      </c>
      <c r="S161" s="19" t="s">
        <v>151</v>
      </c>
      <c r="T161" s="55" t="str">
        <f t="shared" si="136"/>
        <v>Refere-se a propriedade     da.disciplina     &gt;  ESTRU</v>
      </c>
      <c r="U161" s="55" t="str">
        <f t="shared" si="114"/>
        <v>ESTRU</v>
      </c>
    </row>
    <row r="162" spans="1:21" ht="8.4" customHeight="1" x14ac:dyDescent="0.3">
      <c r="A162" s="32">
        <v>162</v>
      </c>
      <c r="B162" s="18" t="str">
        <f t="shared" ref="B162:B166" si="151">F162</f>
        <v>da.disciplina</v>
      </c>
      <c r="C162" s="18" t="s">
        <v>1341</v>
      </c>
      <c r="D162" s="34" t="s">
        <v>56</v>
      </c>
      <c r="E162" s="26" t="str">
        <f t="shared" ref="E162:F174" si="152">E161</f>
        <v>processual</v>
      </c>
      <c r="F162" s="26" t="str">
        <f t="shared" si="152"/>
        <v>da.disciplina</v>
      </c>
      <c r="G162" s="44" t="s">
        <v>151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23" t="str">
        <f t="shared" ref="O162" si="153">O161</f>
        <v>Elemento</v>
      </c>
      <c r="P162" s="25" t="str">
        <f t="shared" si="150"/>
        <v>Disciplina</v>
      </c>
      <c r="Q162" s="35" t="str">
        <f t="shared" si="134"/>
        <v>Propriedade: da.disciplina    Domínio: Elemento     Range: Disciplina</v>
      </c>
      <c r="R162" s="35" t="str">
        <f t="shared" si="135"/>
        <v>Valor:  INSTA</v>
      </c>
      <c r="S162" s="19" t="s">
        <v>151</v>
      </c>
      <c r="T162" s="55" t="str">
        <f t="shared" si="136"/>
        <v>Refere-se a propriedade     da.disciplina     &gt;  INSTA</v>
      </c>
      <c r="U162" s="55" t="str">
        <f t="shared" si="114"/>
        <v>INSTA</v>
      </c>
    </row>
    <row r="163" spans="1:21" ht="8.4" customHeight="1" x14ac:dyDescent="0.3">
      <c r="A163" s="32">
        <v>163</v>
      </c>
      <c r="B163" s="18" t="str">
        <f t="shared" si="151"/>
        <v>da.disciplina</v>
      </c>
      <c r="C163" s="18" t="s">
        <v>1342</v>
      </c>
      <c r="D163" s="34" t="s">
        <v>56</v>
      </c>
      <c r="E163" s="26" t="str">
        <f t="shared" si="152"/>
        <v>processual</v>
      </c>
      <c r="F163" s="26" t="str">
        <f t="shared" si="152"/>
        <v>da.disciplina</v>
      </c>
      <c r="G163" s="44" t="s">
        <v>151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23" t="str">
        <f t="shared" ref="O163" si="154">O162</f>
        <v>Elemento</v>
      </c>
      <c r="P163" s="25" t="str">
        <f t="shared" si="150"/>
        <v>Disciplina</v>
      </c>
      <c r="Q163" s="35" t="str">
        <f t="shared" si="134"/>
        <v>Propriedade: da.disciplina    Domínio: Elemento     Range: Disciplina</v>
      </c>
      <c r="R163" s="35" t="str">
        <f t="shared" si="135"/>
        <v>Valor:  DIRET</v>
      </c>
      <c r="S163" s="19" t="s">
        <v>151</v>
      </c>
      <c r="T163" s="55" t="str">
        <f t="shared" si="136"/>
        <v>Refere-se a propriedade     da.disciplina     &gt;  DIRET</v>
      </c>
      <c r="U163" s="55" t="str">
        <f t="shared" si="114"/>
        <v>DIRET</v>
      </c>
    </row>
    <row r="164" spans="1:21" ht="8.4" customHeight="1" x14ac:dyDescent="0.3">
      <c r="A164" s="32">
        <v>164</v>
      </c>
      <c r="B164" s="18" t="str">
        <f t="shared" si="151"/>
        <v>da.disciplina</v>
      </c>
      <c r="C164" s="18" t="s">
        <v>1343</v>
      </c>
      <c r="D164" s="34" t="s">
        <v>56</v>
      </c>
      <c r="E164" s="26" t="str">
        <f t="shared" si="152"/>
        <v>processual</v>
      </c>
      <c r="F164" s="26" t="str">
        <f t="shared" si="152"/>
        <v>da.disciplina</v>
      </c>
      <c r="G164" s="44" t="s">
        <v>151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" si="155">O163</f>
        <v>Elemento</v>
      </c>
      <c r="P164" s="25" t="str">
        <f t="shared" si="150"/>
        <v>Disciplina</v>
      </c>
      <c r="Q164" s="35" t="str">
        <f t="shared" si="134"/>
        <v>Propriedade: da.disciplina    Domínio: Elemento     Range: Disciplina</v>
      </c>
      <c r="R164" s="35" t="str">
        <f t="shared" si="135"/>
        <v>Valor:  SUPER</v>
      </c>
      <c r="S164" s="19" t="s">
        <v>151</v>
      </c>
      <c r="T164" s="55" t="str">
        <f t="shared" si="136"/>
        <v>Refere-se a propriedade     da.disciplina     &gt;  SUPER</v>
      </c>
      <c r="U164" s="55" t="str">
        <f t="shared" si="114"/>
        <v>SUPER</v>
      </c>
    </row>
    <row r="165" spans="1:21" ht="8.4" customHeight="1" x14ac:dyDescent="0.3">
      <c r="A165" s="32">
        <v>165</v>
      </c>
      <c r="B165" s="18" t="str">
        <f t="shared" si="151"/>
        <v>da.disciplina</v>
      </c>
      <c r="C165" s="18" t="s">
        <v>1344</v>
      </c>
      <c r="D165" s="34" t="s">
        <v>56</v>
      </c>
      <c r="E165" s="26" t="str">
        <f t="shared" si="152"/>
        <v>processual</v>
      </c>
      <c r="F165" s="26" t="str">
        <f>F164</f>
        <v>da.disciplina</v>
      </c>
      <c r="G165" s="44" t="s">
        <v>151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ref="O165" si="156">O164</f>
        <v>Elemento</v>
      </c>
      <c r="P165" s="25" t="str">
        <f t="shared" si="150"/>
        <v>Disciplina</v>
      </c>
      <c r="Q165" s="35" t="str">
        <f t="shared" si="134"/>
        <v>Propriedade: da.disciplina    Domínio: Elemento     Range: Disciplina</v>
      </c>
      <c r="R165" s="35" t="str">
        <f t="shared" si="135"/>
        <v>Valor:  INFRA</v>
      </c>
      <c r="S165" s="19" t="s">
        <v>151</v>
      </c>
      <c r="T165" s="55" t="str">
        <f t="shared" si="136"/>
        <v>Refere-se a propriedade     da.disciplina     &gt;  INFRA</v>
      </c>
      <c r="U165" s="55" t="str">
        <f t="shared" si="114"/>
        <v>INFRA</v>
      </c>
    </row>
    <row r="166" spans="1:21" ht="8.4" customHeight="1" x14ac:dyDescent="0.3">
      <c r="A166" s="32">
        <v>166</v>
      </c>
      <c r="B166" s="18" t="str">
        <f t="shared" si="151"/>
        <v>da.disciplina</v>
      </c>
      <c r="C166" s="18" t="s">
        <v>1345</v>
      </c>
      <c r="D166" s="34" t="s">
        <v>56</v>
      </c>
      <c r="E166" s="26" t="str">
        <f t="shared" si="152"/>
        <v>processual</v>
      </c>
      <c r="F166" s="26" t="str">
        <f>F165</f>
        <v>da.disciplina</v>
      </c>
      <c r="G166" s="44" t="s">
        <v>151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ref="O166" si="157">O165</f>
        <v>Elemento</v>
      </c>
      <c r="P166" s="25" t="str">
        <f t="shared" si="150"/>
        <v>Disciplina</v>
      </c>
      <c r="Q166" s="35" t="str">
        <f t="shared" si="134"/>
        <v>Propriedade: da.disciplina    Domínio: Elemento     Range: Disciplina</v>
      </c>
      <c r="R166" s="35" t="str">
        <f t="shared" si="135"/>
        <v>Valor:  AMBIE</v>
      </c>
      <c r="S166" s="19" t="s">
        <v>151</v>
      </c>
      <c r="T166" s="55" t="str">
        <f t="shared" si="136"/>
        <v>Refere-se a propriedade     da.disciplina     &gt;  AMBIE</v>
      </c>
      <c r="U166" s="55" t="str">
        <f t="shared" si="114"/>
        <v>AMBIE</v>
      </c>
    </row>
    <row r="167" spans="1:21" ht="8.4" customHeight="1" x14ac:dyDescent="0.3">
      <c r="A167" s="32">
        <v>167</v>
      </c>
      <c r="B167" s="63" t="str">
        <f t="shared" ref="B167" si="158">E167</f>
        <v>processual</v>
      </c>
      <c r="C167" s="63" t="str">
        <f t="shared" ref="C167" si="159">F167</f>
        <v>da.fase</v>
      </c>
      <c r="D167" s="67" t="s">
        <v>56</v>
      </c>
      <c r="E167" s="65" t="str">
        <f>E166</f>
        <v>processual</v>
      </c>
      <c r="F167" s="65" t="s">
        <v>1022</v>
      </c>
      <c r="G167" s="44" t="s">
        <v>151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ref="O167:O180" si="160">O166</f>
        <v>Elemento</v>
      </c>
      <c r="P167" s="33" t="s">
        <v>1152</v>
      </c>
      <c r="Q167" s="35" t="str">
        <f t="shared" ref="Q167" si="161">_xlfn.CONCAT("Propriedade: ",  F167, "    Domínio: ", O167, "     Range: ", P167)</f>
        <v>Propriedade: da.fase    Domínio: Elemento     Range: Fase</v>
      </c>
      <c r="R167" s="35" t="str">
        <f t="shared" ref="R167" si="162">_xlfn.CONCAT("Valor:  ", C167)</f>
        <v>Valor:  da.fase</v>
      </c>
      <c r="S167" s="19" t="s">
        <v>151</v>
      </c>
      <c r="T167" s="55" t="str">
        <f t="shared" ref="T167" si="163">_xlfn.CONCAT("Refere-se a propriedade     ",F167, "     &gt;  ",U167)</f>
        <v>Refere-se a propriedade     da.fase     &gt;  da.fase</v>
      </c>
      <c r="U167" s="55" t="str">
        <f t="shared" ref="U167" si="164">C167</f>
        <v>da.fase</v>
      </c>
    </row>
    <row r="168" spans="1:21" ht="8.4" customHeight="1" x14ac:dyDescent="0.3">
      <c r="A168" s="32">
        <v>168</v>
      </c>
      <c r="B168" s="18" t="str">
        <f t="shared" ref="B168:B180" si="165">F168</f>
        <v>da.fase</v>
      </c>
      <c r="C168" s="18" t="s">
        <v>1484</v>
      </c>
      <c r="D168" s="34" t="s">
        <v>56</v>
      </c>
      <c r="E168" s="26" t="str">
        <f>E166</f>
        <v>processual</v>
      </c>
      <c r="F168" s="26" t="str">
        <f>F167</f>
        <v>da.fase</v>
      </c>
      <c r="G168" s="44" t="s">
        <v>151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160"/>
        <v>Elemento</v>
      </c>
      <c r="P168" s="25" t="str">
        <f t="shared" si="150"/>
        <v>Fase</v>
      </c>
      <c r="Q168" s="35" t="str">
        <f t="shared" si="134"/>
        <v>Propriedade: da.fase    Domínio: Elemento     Range: Fase</v>
      </c>
      <c r="R168" s="35" t="str">
        <f t="shared" si="135"/>
        <v>Valor:  1.PROGR</v>
      </c>
      <c r="S168" s="19" t="s">
        <v>151</v>
      </c>
      <c r="T168" s="55" t="str">
        <f t="shared" si="136"/>
        <v>Refere-se a propriedade     da.fase     &gt;  1.PROGR</v>
      </c>
      <c r="U168" s="55" t="str">
        <f t="shared" si="114"/>
        <v>1.PROGR</v>
      </c>
    </row>
    <row r="169" spans="1:21" ht="8.4" customHeight="1" x14ac:dyDescent="0.3">
      <c r="A169" s="32">
        <v>169</v>
      </c>
      <c r="B169" s="18" t="str">
        <f t="shared" si="165"/>
        <v>da.fase</v>
      </c>
      <c r="C169" s="18" t="s">
        <v>1485</v>
      </c>
      <c r="D169" s="34" t="s">
        <v>56</v>
      </c>
      <c r="E169" s="26" t="str">
        <f t="shared" ref="E169:E174" si="166">E167</f>
        <v>processual</v>
      </c>
      <c r="F169" s="26" t="str">
        <f>F168</f>
        <v>da.fase</v>
      </c>
      <c r="G169" s="44" t="s">
        <v>151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23" t="str">
        <f t="shared" si="160"/>
        <v>Elemento</v>
      </c>
      <c r="P169" s="25" t="str">
        <f t="shared" si="150"/>
        <v>Fase</v>
      </c>
      <c r="Q169" s="35" t="str">
        <f t="shared" si="134"/>
        <v>Propriedade: da.fase    Domínio: Elemento     Range: Fase</v>
      </c>
      <c r="R169" s="35" t="str">
        <f t="shared" si="135"/>
        <v>Valor:  2.LEVAN</v>
      </c>
      <c r="S169" s="19" t="s">
        <v>151</v>
      </c>
      <c r="T169" s="55" t="str">
        <f t="shared" si="136"/>
        <v>Refere-se a propriedade     da.fase     &gt;  2.LEVAN</v>
      </c>
      <c r="U169" s="55" t="str">
        <f t="shared" si="114"/>
        <v>2.LEVAN</v>
      </c>
    </row>
    <row r="170" spans="1:21" ht="8.4" customHeight="1" x14ac:dyDescent="0.3">
      <c r="A170" s="32">
        <v>170</v>
      </c>
      <c r="B170" s="18" t="str">
        <f t="shared" si="165"/>
        <v>da.fase</v>
      </c>
      <c r="C170" s="18" t="s">
        <v>1486</v>
      </c>
      <c r="D170" s="34" t="s">
        <v>56</v>
      </c>
      <c r="E170" s="26" t="str">
        <f t="shared" si="166"/>
        <v>processual</v>
      </c>
      <c r="F170" s="26" t="str">
        <f t="shared" si="152"/>
        <v>da.fase</v>
      </c>
      <c r="G170" s="44" t="s">
        <v>151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160"/>
        <v>Elemento</v>
      </c>
      <c r="P170" s="25" t="str">
        <f t="shared" si="150"/>
        <v>Fase</v>
      </c>
      <c r="Q170" s="35" t="str">
        <f t="shared" si="134"/>
        <v>Propriedade: da.fase    Domínio: Elemento     Range: Fase</v>
      </c>
      <c r="R170" s="35" t="str">
        <f t="shared" si="135"/>
        <v>Valor:  3.ESTUD</v>
      </c>
      <c r="S170" s="19" t="s">
        <v>151</v>
      </c>
      <c r="T170" s="55" t="str">
        <f t="shared" si="136"/>
        <v>Refere-se a propriedade     da.fase     &gt;  3.ESTUD</v>
      </c>
      <c r="U170" s="55" t="str">
        <f t="shared" si="114"/>
        <v>3.ESTUD</v>
      </c>
    </row>
    <row r="171" spans="1:21" ht="8.4" customHeight="1" x14ac:dyDescent="0.3">
      <c r="A171" s="32">
        <v>171</v>
      </c>
      <c r="B171" s="18" t="str">
        <f t="shared" si="165"/>
        <v>da.fase</v>
      </c>
      <c r="C171" s="18" t="s">
        <v>1487</v>
      </c>
      <c r="D171" s="34" t="s">
        <v>56</v>
      </c>
      <c r="E171" s="26" t="str">
        <f t="shared" si="166"/>
        <v>processual</v>
      </c>
      <c r="F171" s="26" t="str">
        <f t="shared" si="152"/>
        <v>da.fase</v>
      </c>
      <c r="G171" s="44" t="s">
        <v>151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160"/>
        <v>Elemento</v>
      </c>
      <c r="P171" s="25" t="str">
        <f t="shared" si="150"/>
        <v>Fase</v>
      </c>
      <c r="Q171" s="35" t="str">
        <f t="shared" si="134"/>
        <v>Propriedade: da.fase    Domínio: Elemento     Range: Fase</v>
      </c>
      <c r="R171" s="35" t="str">
        <f t="shared" si="135"/>
        <v>Valor:  4.LICEN</v>
      </c>
      <c r="S171" s="19" t="s">
        <v>151</v>
      </c>
      <c r="T171" s="55" t="str">
        <f t="shared" si="136"/>
        <v>Refere-se a propriedade     da.fase     &gt;  4.LICEN</v>
      </c>
      <c r="U171" s="55" t="str">
        <f t="shared" si="114"/>
        <v>4.LICEN</v>
      </c>
    </row>
    <row r="172" spans="1:21" ht="8.4" customHeight="1" x14ac:dyDescent="0.3">
      <c r="A172" s="32">
        <v>172</v>
      </c>
      <c r="B172" s="18" t="str">
        <f t="shared" si="165"/>
        <v>da.fase</v>
      </c>
      <c r="C172" s="82" t="s">
        <v>1488</v>
      </c>
      <c r="D172" s="34" t="s">
        <v>56</v>
      </c>
      <c r="E172" s="26" t="str">
        <f t="shared" si="166"/>
        <v>processual</v>
      </c>
      <c r="F172" s="26" t="str">
        <f t="shared" si="152"/>
        <v>da.fase</v>
      </c>
      <c r="G172" s="44" t="s">
        <v>151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160"/>
        <v>Elemento</v>
      </c>
      <c r="P172" s="25" t="str">
        <f t="shared" si="150"/>
        <v>Fase</v>
      </c>
      <c r="Q172" s="35" t="str">
        <f t="shared" si="134"/>
        <v>Propriedade: da.fase    Domínio: Elemento     Range: Fase</v>
      </c>
      <c r="R172" s="35" t="str">
        <f t="shared" si="135"/>
        <v>Valor:  5.ANTEP</v>
      </c>
      <c r="S172" s="19" t="s">
        <v>151</v>
      </c>
      <c r="T172" s="55" t="str">
        <f t="shared" si="136"/>
        <v>Refere-se a propriedade     da.fase     &gt;  5.ANTEP</v>
      </c>
      <c r="U172" s="55" t="str">
        <f t="shared" si="114"/>
        <v>5.ANTEP</v>
      </c>
    </row>
    <row r="173" spans="1:21" ht="8.4" customHeight="1" x14ac:dyDescent="0.3">
      <c r="A173" s="32">
        <v>173</v>
      </c>
      <c r="B173" s="18" t="str">
        <f t="shared" si="165"/>
        <v>da.fase</v>
      </c>
      <c r="C173" s="18" t="s">
        <v>1489</v>
      </c>
      <c r="D173" s="34" t="s">
        <v>56</v>
      </c>
      <c r="E173" s="26" t="str">
        <f t="shared" si="166"/>
        <v>processual</v>
      </c>
      <c r="F173" s="26" t="str">
        <f t="shared" si="152"/>
        <v>da.fase</v>
      </c>
      <c r="G173" s="44" t="s">
        <v>151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160"/>
        <v>Elemento</v>
      </c>
      <c r="P173" s="25" t="str">
        <f t="shared" si="150"/>
        <v>Fase</v>
      </c>
      <c r="Q173" s="35" t="str">
        <f t="shared" si="134"/>
        <v>Propriedade: da.fase    Domínio: Elemento     Range: Fase</v>
      </c>
      <c r="R173" s="35" t="str">
        <f t="shared" si="135"/>
        <v>Valor:  6.EXECU</v>
      </c>
      <c r="S173" s="19" t="s">
        <v>151</v>
      </c>
      <c r="T173" s="55" t="str">
        <f t="shared" si="136"/>
        <v>Refere-se a propriedade     da.fase     &gt;  6.EXECU</v>
      </c>
      <c r="U173" s="55" t="str">
        <f t="shared" si="114"/>
        <v>6.EXECU</v>
      </c>
    </row>
    <row r="174" spans="1:21" ht="8.4" customHeight="1" x14ac:dyDescent="0.3">
      <c r="A174" s="32">
        <v>174</v>
      </c>
      <c r="B174" s="18" t="str">
        <f t="shared" si="165"/>
        <v>da.fase</v>
      </c>
      <c r="C174" s="18" t="s">
        <v>1490</v>
      </c>
      <c r="D174" s="34" t="s">
        <v>56</v>
      </c>
      <c r="E174" s="26" t="str">
        <f t="shared" si="166"/>
        <v>processual</v>
      </c>
      <c r="F174" s="26" t="str">
        <f t="shared" si="152"/>
        <v>da.fase</v>
      </c>
      <c r="G174" s="44" t="s">
        <v>151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160"/>
        <v>Elemento</v>
      </c>
      <c r="P174" s="25" t="str">
        <f t="shared" si="150"/>
        <v>Fase</v>
      </c>
      <c r="Q174" s="35" t="str">
        <f t="shared" si="134"/>
        <v>Propriedade: da.fase    Domínio: Elemento     Range: Fase</v>
      </c>
      <c r="R174" s="35" t="str">
        <f t="shared" si="135"/>
        <v>Valor:  7.ASBUI</v>
      </c>
      <c r="S174" s="19" t="s">
        <v>151</v>
      </c>
      <c r="T174" s="55" t="str">
        <f t="shared" si="136"/>
        <v>Refere-se a propriedade     da.fase     &gt;  7.ASBUI</v>
      </c>
      <c r="U174" s="55" t="str">
        <f t="shared" si="114"/>
        <v>7.ASBUI</v>
      </c>
    </row>
    <row r="175" spans="1:21" ht="8.4" customHeight="1" x14ac:dyDescent="0.3">
      <c r="A175" s="32">
        <v>175</v>
      </c>
      <c r="B175" s="63" t="str">
        <f t="shared" ref="B175" si="167">E175</f>
        <v>processual</v>
      </c>
      <c r="C175" s="63" t="str">
        <f t="shared" ref="C175" si="168">F175</f>
        <v>da.etapa</v>
      </c>
      <c r="D175" s="67" t="s">
        <v>56</v>
      </c>
      <c r="E175" s="65" t="str">
        <f>E174</f>
        <v>processual</v>
      </c>
      <c r="F175" s="65" t="s">
        <v>1023</v>
      </c>
      <c r="G175" s="44" t="s">
        <v>151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160"/>
        <v>Elemento</v>
      </c>
      <c r="P175" s="33" t="str">
        <f t="shared" si="150"/>
        <v>Fase</v>
      </c>
      <c r="Q175" s="35" t="str">
        <f t="shared" ref="Q175" si="169">_xlfn.CONCAT("Propriedade: ",  F175, "    Domínio: ", O175, "     Range: ", P175)</f>
        <v>Propriedade: da.etapa    Domínio: Elemento     Range: Fase</v>
      </c>
      <c r="R175" s="35" t="str">
        <f t="shared" ref="R175" si="170">_xlfn.CONCAT("Valor:  ", C175)</f>
        <v>Valor:  da.etapa</v>
      </c>
      <c r="S175" s="19" t="s">
        <v>151</v>
      </c>
      <c r="T175" s="55" t="str">
        <f t="shared" ref="T175" si="171">_xlfn.CONCAT("Refere-se a propriedade     ",F175, "     &gt;  ",U175)</f>
        <v>Refere-se a propriedade     da.etapa     &gt;  da.etapa</v>
      </c>
      <c r="U175" s="55" t="str">
        <f t="shared" ref="U175" si="172">C175</f>
        <v>da.etapa</v>
      </c>
    </row>
    <row r="176" spans="1:21" ht="8.4" customHeight="1" x14ac:dyDescent="0.3">
      <c r="A176" s="32">
        <v>176</v>
      </c>
      <c r="B176" s="18" t="str">
        <f t="shared" si="165"/>
        <v>da.etapa</v>
      </c>
      <c r="C176" s="18" t="s">
        <v>1479</v>
      </c>
      <c r="D176" s="34" t="s">
        <v>56</v>
      </c>
      <c r="E176" s="26" t="str">
        <f>E174</f>
        <v>processual</v>
      </c>
      <c r="F176" s="26" t="str">
        <f>F175</f>
        <v>da.etapa</v>
      </c>
      <c r="G176" s="44" t="s">
        <v>151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23" t="str">
        <f t="shared" si="160"/>
        <v>Elemento</v>
      </c>
      <c r="P176" s="25" t="str">
        <f t="shared" si="150"/>
        <v>Fase</v>
      </c>
      <c r="Q176" s="35" t="str">
        <f t="shared" si="134"/>
        <v>Propriedade: da.etapa    Domínio: Elemento     Range: Fase</v>
      </c>
      <c r="R176" s="35" t="str">
        <f t="shared" si="135"/>
        <v>Valor:  etapas.iniciais</v>
      </c>
      <c r="S176" s="19" t="s">
        <v>151</v>
      </c>
      <c r="T176" s="55" t="str">
        <f t="shared" si="136"/>
        <v>Refere-se a propriedade     da.etapa     &gt;  etapas.iniciais</v>
      </c>
      <c r="U176" s="55" t="str">
        <f t="shared" si="114"/>
        <v>etapas.iniciais</v>
      </c>
    </row>
    <row r="177" spans="1:21" ht="8.4" customHeight="1" x14ac:dyDescent="0.3">
      <c r="A177" s="32">
        <v>177</v>
      </c>
      <c r="B177" s="18" t="str">
        <f t="shared" si="165"/>
        <v>da.etapa</v>
      </c>
      <c r="C177" s="82" t="s">
        <v>1480</v>
      </c>
      <c r="D177" s="34" t="s">
        <v>56</v>
      </c>
      <c r="E177" s="26" t="str">
        <f t="shared" ref="E177:E180" si="173">E175</f>
        <v>processual</v>
      </c>
      <c r="F177" s="26" t="str">
        <f>F176</f>
        <v>da.etapa</v>
      </c>
      <c r="G177" s="44" t="s">
        <v>151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160"/>
        <v>Elemento</v>
      </c>
      <c r="P177" s="25" t="str">
        <f t="shared" si="150"/>
        <v>Fase</v>
      </c>
      <c r="Q177" s="35" t="str">
        <f t="shared" si="134"/>
        <v>Propriedade: da.etapa    Domínio: Elemento     Range: Fase</v>
      </c>
      <c r="R177" s="35" t="str">
        <f t="shared" si="135"/>
        <v>Valor:  etapas.de.legalizações</v>
      </c>
      <c r="S177" s="19" t="s">
        <v>151</v>
      </c>
      <c r="T177" s="55" t="str">
        <f t="shared" si="136"/>
        <v>Refere-se a propriedade     da.etapa     &gt;  etapas.de.legalizações</v>
      </c>
      <c r="U177" s="55" t="str">
        <f t="shared" si="114"/>
        <v>etapas.de.legalizações</v>
      </c>
    </row>
    <row r="178" spans="1:21" ht="8.4" customHeight="1" x14ac:dyDescent="0.3">
      <c r="A178" s="32">
        <v>178</v>
      </c>
      <c r="B178" s="18" t="str">
        <f t="shared" si="165"/>
        <v>da.etapa</v>
      </c>
      <c r="C178" s="82" t="s">
        <v>1481</v>
      </c>
      <c r="D178" s="34" t="s">
        <v>56</v>
      </c>
      <c r="E178" s="26" t="str">
        <f t="shared" si="173"/>
        <v>processual</v>
      </c>
      <c r="F178" s="26" t="str">
        <f>F177</f>
        <v>da.etapa</v>
      </c>
      <c r="G178" s="44" t="s">
        <v>151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160"/>
        <v>Elemento</v>
      </c>
      <c r="P178" s="25" t="str">
        <f t="shared" si="150"/>
        <v>Fase</v>
      </c>
      <c r="Q178" s="35" t="str">
        <f t="shared" si="134"/>
        <v>Propriedade: da.etapa    Domínio: Elemento     Range: Fase</v>
      </c>
      <c r="R178" s="35" t="str">
        <f t="shared" si="135"/>
        <v>Valor:  etapas.de.proposições</v>
      </c>
      <c r="S178" s="19" t="s">
        <v>151</v>
      </c>
      <c r="T178" s="55" t="str">
        <f t="shared" si="136"/>
        <v>Refere-se a propriedade     da.etapa     &gt;  etapas.de.proposições</v>
      </c>
      <c r="U178" s="55" t="str">
        <f t="shared" ref="U178:U193" si="174">C178</f>
        <v>etapas.de.proposições</v>
      </c>
    </row>
    <row r="179" spans="1:21" ht="8.4" customHeight="1" x14ac:dyDescent="0.3">
      <c r="A179" s="32">
        <v>179</v>
      </c>
      <c r="B179" s="18" t="str">
        <f t="shared" si="165"/>
        <v>da.etapa</v>
      </c>
      <c r="C179" s="18" t="s">
        <v>1482</v>
      </c>
      <c r="D179" s="34" t="s">
        <v>56</v>
      </c>
      <c r="E179" s="26" t="str">
        <f t="shared" si="173"/>
        <v>processual</v>
      </c>
      <c r="F179" s="26" t="str">
        <f>F178</f>
        <v>da.etapa</v>
      </c>
      <c r="G179" s="44" t="s">
        <v>151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160"/>
        <v>Elemento</v>
      </c>
      <c r="P179" s="25" t="str">
        <f t="shared" si="150"/>
        <v>Fase</v>
      </c>
      <c r="Q179" s="35" t="str">
        <f t="shared" si="134"/>
        <v>Propriedade: da.etapa    Domínio: Elemento     Range: Fase</v>
      </c>
      <c r="R179" s="35" t="str">
        <f t="shared" si="135"/>
        <v>Valor:  etapas.de.entrega</v>
      </c>
      <c r="S179" s="19" t="s">
        <v>151</v>
      </c>
      <c r="T179" s="55" t="str">
        <f t="shared" si="136"/>
        <v>Refere-se a propriedade     da.etapa     &gt;  etapas.de.entrega</v>
      </c>
      <c r="U179" s="55" t="str">
        <f t="shared" si="174"/>
        <v>etapas.de.entrega</v>
      </c>
    </row>
    <row r="180" spans="1:21" ht="8.4" customHeight="1" x14ac:dyDescent="0.3">
      <c r="A180" s="32">
        <v>180</v>
      </c>
      <c r="B180" s="18" t="str">
        <f t="shared" si="165"/>
        <v>da.etapa</v>
      </c>
      <c r="C180" s="18" t="s">
        <v>1483</v>
      </c>
      <c r="D180" s="34" t="s">
        <v>56</v>
      </c>
      <c r="E180" s="26" t="str">
        <f t="shared" si="173"/>
        <v>processual</v>
      </c>
      <c r="F180" s="26" t="str">
        <f>F179</f>
        <v>da.etapa</v>
      </c>
      <c r="G180" s="44" t="s">
        <v>151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si="160"/>
        <v>Elemento</v>
      </c>
      <c r="P180" s="25" t="str">
        <f t="shared" ref="P180" si="175">P179</f>
        <v>Fase</v>
      </c>
      <c r="Q180" s="35" t="str">
        <f t="shared" si="134"/>
        <v>Propriedade: da.etapa    Domínio: Elemento     Range: Fase</v>
      </c>
      <c r="R180" s="35" t="str">
        <f t="shared" si="135"/>
        <v>Valor:  etapas.de.uso.e.operação</v>
      </c>
      <c r="S180" s="19" t="s">
        <v>151</v>
      </c>
      <c r="T180" s="55" t="str">
        <f t="shared" si="136"/>
        <v>Refere-se a propriedade     da.etapa     &gt;  etapas.de.uso.e.operação</v>
      </c>
      <c r="U180" s="55" t="str">
        <f t="shared" si="174"/>
        <v>etapas.de.uso.e.operação</v>
      </c>
    </row>
    <row r="181" spans="1:21" ht="8.4" customHeight="1" x14ac:dyDescent="0.3">
      <c r="A181" s="32">
        <v>181</v>
      </c>
      <c r="B181" s="113" t="str">
        <f>ProjInfo!B6</f>
        <v>NBR.Data</v>
      </c>
      <c r="C181" s="113" t="str">
        <f>F181</f>
        <v>identidade</v>
      </c>
      <c r="D181" s="114" t="s">
        <v>56</v>
      </c>
      <c r="E181" s="64" t="str">
        <f>ProjInfo!B5</f>
        <v>NBR.Prop</v>
      </c>
      <c r="F181" s="64" t="s">
        <v>1006</v>
      </c>
      <c r="G181" s="43" t="s">
        <v>151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1454</v>
      </c>
      <c r="P181" s="40" t="s">
        <v>1491</v>
      </c>
      <c r="Q181" s="35" t="str">
        <f t="shared" si="134"/>
        <v>Propriedade: identidade    Domínio: Modelado     Range: Em.Revit</v>
      </c>
      <c r="R181" s="35" t="str">
        <f t="shared" si="135"/>
        <v>Valor:  identidade</v>
      </c>
      <c r="S181" s="19" t="s">
        <v>151</v>
      </c>
      <c r="T181" s="55" t="str">
        <f t="shared" si="136"/>
        <v>Refere-se a propriedade     identidade     &gt;  identidade</v>
      </c>
      <c r="U181" s="55" t="str">
        <f t="shared" si="174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96" t="str">
        <f>F182</f>
        <v>de.nome</v>
      </c>
      <c r="D182" s="67" t="s">
        <v>56</v>
      </c>
      <c r="E182" s="65" t="str">
        <f>C181</f>
        <v>identidade</v>
      </c>
      <c r="F182" s="116" t="s">
        <v>1509</v>
      </c>
      <c r="G182" s="44" t="s">
        <v>151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76">O181</f>
        <v>Modelado</v>
      </c>
      <c r="P182" s="25" t="str">
        <f t="shared" si="176"/>
        <v>Em.Revit</v>
      </c>
      <c r="Q182" s="35" t="str">
        <f t="shared" si="134"/>
        <v>Propriedade: de.nome    Domínio: Modelado     Range: Em.Revit</v>
      </c>
      <c r="R182" s="35" t="str">
        <f t="shared" si="135"/>
        <v>Valor:  de.nome</v>
      </c>
      <c r="S182" s="19" t="s">
        <v>151</v>
      </c>
      <c r="T182" s="55" t="str">
        <f t="shared" si="136"/>
        <v>Refere-se a propriedade     de.nome     &gt;  de.nome</v>
      </c>
      <c r="U182" s="55" t="str">
        <f t="shared" si="174"/>
        <v>de.nome</v>
      </c>
    </row>
    <row r="183" spans="1:21" ht="8.4" customHeight="1" x14ac:dyDescent="0.3">
      <c r="A183" s="32">
        <v>183</v>
      </c>
      <c r="B183" s="63" t="str">
        <f t="shared" ref="B183:B184" si="177">E183</f>
        <v>identidade</v>
      </c>
      <c r="C183" s="96" t="str">
        <f t="shared" ref="C183:C184" si="178">F183</f>
        <v>de.número</v>
      </c>
      <c r="D183" s="67" t="s">
        <v>56</v>
      </c>
      <c r="E183" s="65" t="str">
        <f t="shared" ref="E183:E184" si="179">E182</f>
        <v>identidade</v>
      </c>
      <c r="F183" s="116" t="s">
        <v>1510</v>
      </c>
      <c r="G183" s="44" t="s">
        <v>151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80">O182</f>
        <v>Modelado</v>
      </c>
      <c r="P183" s="25" t="str">
        <f t="shared" si="180"/>
        <v>Em.Revit</v>
      </c>
      <c r="Q183" s="35" t="str">
        <f t="shared" si="134"/>
        <v>Propriedade: de.número    Domínio: Modelado     Range: Em.Revit</v>
      </c>
      <c r="R183" s="35" t="str">
        <f t="shared" si="135"/>
        <v>Valor:  de.número</v>
      </c>
      <c r="S183" s="19" t="s">
        <v>151</v>
      </c>
      <c r="T183" s="55" t="str">
        <f t="shared" si="136"/>
        <v>Refere-se a propriedade     de.número     &gt;  de.número</v>
      </c>
      <c r="U183" s="55" t="str">
        <f t="shared" si="174"/>
        <v>de.número</v>
      </c>
    </row>
    <row r="184" spans="1:21" ht="8.4" customHeight="1" x14ac:dyDescent="0.3">
      <c r="A184" s="32">
        <v>184</v>
      </c>
      <c r="B184" s="63" t="str">
        <f t="shared" si="177"/>
        <v>identidade</v>
      </c>
      <c r="C184" s="96" t="str">
        <f t="shared" si="178"/>
        <v>de.id</v>
      </c>
      <c r="D184" s="67" t="s">
        <v>56</v>
      </c>
      <c r="E184" s="65" t="str">
        <f t="shared" si="179"/>
        <v>identidade</v>
      </c>
      <c r="F184" s="116" t="s">
        <v>1511</v>
      </c>
      <c r="G184" s="44" t="s">
        <v>151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81">O183</f>
        <v>Modelado</v>
      </c>
      <c r="P184" s="25" t="str">
        <f t="shared" si="181"/>
        <v>Em.Revit</v>
      </c>
      <c r="Q184" s="35" t="str">
        <f t="shared" si="134"/>
        <v>Propriedade: de.id    Domínio: Modelado     Range: Em.Revit</v>
      </c>
      <c r="R184" s="35" t="str">
        <f t="shared" si="135"/>
        <v>Valor:  de.id</v>
      </c>
      <c r="S184" s="19" t="s">
        <v>151</v>
      </c>
      <c r="T184" s="55" t="str">
        <f t="shared" si="136"/>
        <v>Refere-se a propriedade     de.id     &gt;  de.id</v>
      </c>
      <c r="U184" s="55" t="str">
        <f t="shared" si="174"/>
        <v>de.id</v>
      </c>
    </row>
    <row r="185" spans="1:21" ht="8.4" customHeight="1" x14ac:dyDescent="0.3">
      <c r="A185" s="32">
        <v>185</v>
      </c>
      <c r="B185" s="113" t="str">
        <f>ProjInfo!B6</f>
        <v>NBR.Data</v>
      </c>
      <c r="C185" s="113" t="str">
        <f>F185</f>
        <v>material</v>
      </c>
      <c r="D185" s="114" t="s">
        <v>56</v>
      </c>
      <c r="E185" s="64" t="str">
        <f>ProjInfo!B5</f>
        <v>NBR.Prop</v>
      </c>
      <c r="F185" s="64" t="s">
        <v>1007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>O184</f>
        <v>Modelado</v>
      </c>
      <c r="P185" s="25" t="str">
        <f>P184</f>
        <v>Em.Revit</v>
      </c>
      <c r="Q185" s="35" t="str">
        <f t="shared" si="134"/>
        <v>Propriedade: material    Domínio: Modelado     Range: Em.Revit</v>
      </c>
      <c r="R185" s="35" t="str">
        <f t="shared" si="135"/>
        <v>Valor:  material</v>
      </c>
      <c r="S185" s="19" t="s">
        <v>151</v>
      </c>
      <c r="T185" s="55" t="str">
        <f t="shared" si="136"/>
        <v>Refere-se a propriedade     material     &gt;  material</v>
      </c>
      <c r="U185" s="55" t="str">
        <f t="shared" si="174"/>
        <v>material</v>
      </c>
    </row>
    <row r="186" spans="1:21" ht="8.4" customHeight="1" x14ac:dyDescent="0.3">
      <c r="A186" s="32">
        <v>186</v>
      </c>
      <c r="B186" s="63" t="str">
        <f t="shared" ref="B186:B192" si="182">E186</f>
        <v>material</v>
      </c>
      <c r="C186" s="96" t="str">
        <f>F186</f>
        <v>tem.nome</v>
      </c>
      <c r="D186" s="106" t="s">
        <v>56</v>
      </c>
      <c r="E186" s="65" t="str">
        <f>F185</f>
        <v>material</v>
      </c>
      <c r="F186" s="65" t="s">
        <v>1335</v>
      </c>
      <c r="G186" s="44" t="s">
        <v>151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83">O185</f>
        <v>Modelado</v>
      </c>
      <c r="P186" s="25" t="str">
        <f t="shared" si="183"/>
        <v>Em.Revit</v>
      </c>
      <c r="Q186" s="35" t="str">
        <f t="shared" si="134"/>
        <v>Propriedade: tem.nome    Domínio: Modelado     Range: Em.Revit</v>
      </c>
      <c r="R186" s="35" t="str">
        <f t="shared" si="135"/>
        <v>Valor:  tem.nome</v>
      </c>
      <c r="S186" s="19" t="s">
        <v>151</v>
      </c>
      <c r="T186" s="55" t="str">
        <f t="shared" si="136"/>
        <v>Refere-se a propriedade     tem.nome     &gt;  tem.nome</v>
      </c>
      <c r="U186" s="55" t="str">
        <f t="shared" si="174"/>
        <v>tem.nome</v>
      </c>
    </row>
    <row r="187" spans="1:21" ht="8.4" customHeight="1" x14ac:dyDescent="0.3">
      <c r="A187" s="32">
        <v>187</v>
      </c>
      <c r="B187" s="63" t="str">
        <f t="shared" si="182"/>
        <v>material</v>
      </c>
      <c r="C187" s="96" t="str">
        <f t="shared" ref="C187:C192" si="184">F187</f>
        <v>tem.fornecedor</v>
      </c>
      <c r="D187" s="106" t="s">
        <v>56</v>
      </c>
      <c r="E187" s="65" t="str">
        <f>E186</f>
        <v>material</v>
      </c>
      <c r="F187" s="65" t="s">
        <v>1336</v>
      </c>
      <c r="G187" s="44" t="s">
        <v>151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85">O186</f>
        <v>Modelado</v>
      </c>
      <c r="P187" s="25" t="str">
        <f t="shared" si="185"/>
        <v>Em.Revit</v>
      </c>
      <c r="Q187" s="35" t="str">
        <f t="shared" si="134"/>
        <v>Propriedade: tem.fornecedor    Domínio: Modelado     Range: Em.Revit</v>
      </c>
      <c r="R187" s="35" t="str">
        <f t="shared" si="135"/>
        <v>Valor:  tem.fornecedor</v>
      </c>
      <c r="S187" s="19" t="s">
        <v>151</v>
      </c>
      <c r="T187" s="55" t="str">
        <f t="shared" si="136"/>
        <v>Refere-se a propriedade     tem.fornecedor     &gt;  tem.fornecedor</v>
      </c>
      <c r="U187" s="55" t="str">
        <f t="shared" si="174"/>
        <v>tem.fornecedor</v>
      </c>
    </row>
    <row r="188" spans="1:21" ht="8.4" customHeight="1" x14ac:dyDescent="0.3">
      <c r="A188" s="32">
        <v>188</v>
      </c>
      <c r="B188" s="63" t="str">
        <f t="shared" si="182"/>
        <v>material</v>
      </c>
      <c r="C188" s="96" t="str">
        <f t="shared" si="184"/>
        <v>tem.códigoabnt</v>
      </c>
      <c r="D188" s="106" t="s">
        <v>56</v>
      </c>
      <c r="E188" s="65" t="str">
        <f t="shared" ref="E188:E192" si="186">E187</f>
        <v>material</v>
      </c>
      <c r="F188" s="65" t="s">
        <v>1337</v>
      </c>
      <c r="G188" s="44" t="s">
        <v>151</v>
      </c>
      <c r="H188" s="44" t="s">
        <v>151</v>
      </c>
      <c r="I188" s="44" t="s">
        <v>151</v>
      </c>
      <c r="J188" s="44" t="s">
        <v>151</v>
      </c>
      <c r="K188" s="44" t="s">
        <v>151</v>
      </c>
      <c r="L188" s="44" t="s">
        <v>151</v>
      </c>
      <c r="M188" s="44" t="s">
        <v>151</v>
      </c>
      <c r="N188" s="44" t="s">
        <v>151</v>
      </c>
      <c r="O188" s="23" t="str">
        <f t="shared" ref="O188:P188" si="187">O187</f>
        <v>Modelado</v>
      </c>
      <c r="P188" s="25" t="str">
        <f t="shared" si="187"/>
        <v>Em.Revit</v>
      </c>
      <c r="Q188" s="35" t="str">
        <f t="shared" si="134"/>
        <v>Propriedade: tem.códigoabnt    Domínio: Modelado     Range: Em.Revit</v>
      </c>
      <c r="R188" s="35" t="str">
        <f t="shared" si="135"/>
        <v>Valor:  tem.códigoabnt</v>
      </c>
      <c r="S188" s="19" t="s">
        <v>151</v>
      </c>
      <c r="T188" s="55" t="str">
        <f t="shared" si="136"/>
        <v>Refere-se a propriedade     tem.códigoabnt     &gt;  tem.códigoabnt</v>
      </c>
      <c r="U188" s="55" t="str">
        <f t="shared" si="174"/>
        <v>tem.códigoabnt</v>
      </c>
    </row>
    <row r="189" spans="1:21" ht="8.4" customHeight="1" x14ac:dyDescent="0.3">
      <c r="A189" s="32">
        <v>189</v>
      </c>
      <c r="B189" s="63" t="str">
        <f t="shared" si="182"/>
        <v>material</v>
      </c>
      <c r="C189" s="96" t="str">
        <f t="shared" si="184"/>
        <v>de.acabamento</v>
      </c>
      <c r="D189" s="106" t="s">
        <v>56</v>
      </c>
      <c r="E189" s="65" t="str">
        <f t="shared" si="186"/>
        <v>material</v>
      </c>
      <c r="F189" s="65" t="s">
        <v>1450</v>
      </c>
      <c r="G189" s="44" t="s">
        <v>151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88">O188</f>
        <v>Modelado</v>
      </c>
      <c r="P189" s="25" t="str">
        <f t="shared" si="188"/>
        <v>Em.Revit</v>
      </c>
      <c r="Q189" s="35" t="str">
        <f t="shared" si="134"/>
        <v>Propriedade: de.acabamento    Domínio: Modelado     Range: Em.Revit</v>
      </c>
      <c r="R189" s="35" t="str">
        <f t="shared" si="135"/>
        <v>Valor:  de.acabamento</v>
      </c>
      <c r="S189" s="19" t="s">
        <v>151</v>
      </c>
      <c r="T189" s="55" t="str">
        <f t="shared" si="136"/>
        <v>Refere-se a propriedade     de.acabamento     &gt;  de.acabamento</v>
      </c>
      <c r="U189" s="55" t="str">
        <f t="shared" si="174"/>
        <v>de.acabamento</v>
      </c>
    </row>
    <row r="190" spans="1:21" ht="8.4" customHeight="1" x14ac:dyDescent="0.3">
      <c r="A190" s="32">
        <v>190</v>
      </c>
      <c r="B190" s="63" t="str">
        <f t="shared" si="182"/>
        <v>material</v>
      </c>
      <c r="C190" s="96" t="str">
        <f t="shared" si="184"/>
        <v>de.estrutura</v>
      </c>
      <c r="D190" s="106" t="s">
        <v>56</v>
      </c>
      <c r="E190" s="65" t="str">
        <f t="shared" si="186"/>
        <v>material</v>
      </c>
      <c r="F190" s="65" t="s">
        <v>1451</v>
      </c>
      <c r="G190" s="44" t="s">
        <v>151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89">O189</f>
        <v>Modelado</v>
      </c>
      <c r="P190" s="25" t="str">
        <f t="shared" si="189"/>
        <v>Em.Revit</v>
      </c>
      <c r="Q190" s="35" t="str">
        <f t="shared" si="134"/>
        <v>Propriedade: de.estrutura    Domínio: Modelado     Range: Em.Revit</v>
      </c>
      <c r="R190" s="35" t="str">
        <f t="shared" si="135"/>
        <v>Valor:  de.estrutura</v>
      </c>
      <c r="S190" s="19" t="s">
        <v>151</v>
      </c>
      <c r="T190" s="55" t="str">
        <f t="shared" si="136"/>
        <v>Refere-se a propriedade     de.estrutura     &gt;  de.estrutura</v>
      </c>
      <c r="U190" s="55" t="str">
        <f t="shared" si="174"/>
        <v>de.estrutura</v>
      </c>
    </row>
    <row r="191" spans="1:21" ht="8.4" customHeight="1" x14ac:dyDescent="0.3">
      <c r="A191" s="32">
        <v>191</v>
      </c>
      <c r="B191" s="63" t="str">
        <f t="shared" si="182"/>
        <v>material</v>
      </c>
      <c r="C191" s="96" t="str">
        <f t="shared" si="184"/>
        <v>de.substrato</v>
      </c>
      <c r="D191" s="106" t="s">
        <v>56</v>
      </c>
      <c r="E191" s="65" t="str">
        <f t="shared" si="186"/>
        <v>material</v>
      </c>
      <c r="F191" s="65" t="s">
        <v>1452</v>
      </c>
      <c r="G191" s="44" t="s">
        <v>151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90">O190</f>
        <v>Modelado</v>
      </c>
      <c r="P191" s="25" t="str">
        <f t="shared" si="190"/>
        <v>Em.Revit</v>
      </c>
      <c r="Q191" s="35" t="str">
        <f t="shared" si="134"/>
        <v>Propriedade: de.substrato    Domínio: Modelado     Range: Em.Revit</v>
      </c>
      <c r="R191" s="35" t="str">
        <f t="shared" si="135"/>
        <v>Valor:  de.substrato</v>
      </c>
      <c r="S191" s="19" t="s">
        <v>151</v>
      </c>
      <c r="T191" s="55" t="str">
        <f t="shared" si="136"/>
        <v>Refere-se a propriedade     de.substrato     &gt;  de.substrato</v>
      </c>
      <c r="U191" s="55" t="str">
        <f t="shared" si="174"/>
        <v>de.substrato</v>
      </c>
    </row>
    <row r="192" spans="1:21" ht="8.4" customHeight="1" x14ac:dyDescent="0.3">
      <c r="A192" s="32">
        <v>192</v>
      </c>
      <c r="B192" s="63" t="str">
        <f t="shared" si="182"/>
        <v>material</v>
      </c>
      <c r="C192" s="96" t="str">
        <f t="shared" si="184"/>
        <v>de.isolamento</v>
      </c>
      <c r="D192" s="106" t="s">
        <v>56</v>
      </c>
      <c r="E192" s="65" t="str">
        <f t="shared" si="186"/>
        <v>material</v>
      </c>
      <c r="F192" s="65" t="s">
        <v>1453</v>
      </c>
      <c r="G192" s="44" t="s">
        <v>151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6" si="191">O191</f>
        <v>Modelado</v>
      </c>
      <c r="P192" s="25" t="str">
        <f t="shared" si="191"/>
        <v>Em.Revit</v>
      </c>
      <c r="Q192" s="35" t="str">
        <f t="shared" si="134"/>
        <v>Propriedade: de.isolamento    Domínio: Modelado     Range: Em.Revit</v>
      </c>
      <c r="R192" s="35" t="str">
        <f t="shared" si="135"/>
        <v>Valor:  de.isolamento</v>
      </c>
      <c r="S192" s="19" t="s">
        <v>151</v>
      </c>
      <c r="T192" s="55" t="str">
        <f t="shared" si="136"/>
        <v>Refere-se a propriedade     de.isolamento     &gt;  de.isolamento</v>
      </c>
      <c r="U192" s="55" t="str">
        <f t="shared" si="174"/>
        <v>de.isolamento</v>
      </c>
    </row>
    <row r="193" spans="1:21" ht="8.4" customHeight="1" x14ac:dyDescent="0.3">
      <c r="A193" s="32">
        <v>193</v>
      </c>
      <c r="B193" s="113" t="str">
        <f>ProjInfo!B6</f>
        <v>NBR.Data</v>
      </c>
      <c r="C193" s="113" t="str">
        <f>F193</f>
        <v>de.revit</v>
      </c>
      <c r="D193" s="114" t="s">
        <v>56</v>
      </c>
      <c r="E193" s="64" t="str">
        <f>ProjInfo!B5</f>
        <v>NBR.Prop</v>
      </c>
      <c r="F193" s="64" t="s">
        <v>1493</v>
      </c>
      <c r="G193" s="43" t="s">
        <v>151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33" t="str">
        <f t="shared" si="191"/>
        <v>Modelado</v>
      </c>
      <c r="P193" s="33" t="str">
        <f t="shared" si="191"/>
        <v>Em.Revit</v>
      </c>
      <c r="Q193" s="35" t="str">
        <f t="shared" si="134"/>
        <v>Propriedade: de.revit    Domínio: Modelado     Range: Em.Revit</v>
      </c>
      <c r="R193" s="35" t="str">
        <f t="shared" si="135"/>
        <v>Valor:  de.revit</v>
      </c>
      <c r="S193" s="19" t="s">
        <v>151</v>
      </c>
      <c r="T193" s="55" t="str">
        <f t="shared" si="136"/>
        <v>Refere-se a propriedade     de.revit     &gt;  de.revit</v>
      </c>
      <c r="U193" s="55" t="str">
        <f t="shared" si="174"/>
        <v>de.revit</v>
      </c>
    </row>
    <row r="194" spans="1:21" ht="8.4" customHeight="1" x14ac:dyDescent="0.3">
      <c r="A194" s="32">
        <v>194</v>
      </c>
      <c r="B194" s="63" t="str">
        <f>E194</f>
        <v>de.revit</v>
      </c>
      <c r="C194" s="63" t="str">
        <f>F194</f>
        <v>com.tag</v>
      </c>
      <c r="D194" s="67" t="s">
        <v>56</v>
      </c>
      <c r="E194" s="65" t="str">
        <f>F193</f>
        <v>de.revit</v>
      </c>
      <c r="F194" s="65" t="s">
        <v>1334</v>
      </c>
      <c r="G194" s="44" t="s">
        <v>151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>O193</f>
        <v>Modelado</v>
      </c>
      <c r="P194" s="25" t="str">
        <f t="shared" si="191"/>
        <v>Em.Revit</v>
      </c>
      <c r="Q194" s="35" t="str">
        <f t="shared" ref="Q194:Q256" si="192">_xlfn.CONCAT("Propriedade: ",  F194, "    Domínio: ", O194, "     Range: ", P194)</f>
        <v>Propriedade: com.tag    Domínio: Modelado     Range: Em.Revit</v>
      </c>
      <c r="R194" s="35" t="str">
        <f t="shared" ref="R194:R256" si="193">_xlfn.CONCAT("Valor:  ", C194)</f>
        <v>Valor:  com.tag</v>
      </c>
      <c r="S194" s="19" t="s">
        <v>151</v>
      </c>
      <c r="T194" s="55" t="str">
        <f t="shared" ref="T194:T256" si="194">_xlfn.CONCAT("Refere-se a propriedade     ",F194, "     &gt;  ",U194)</f>
        <v>Refere-se a propriedade     com.tag     &gt;  OST_AbutmentFoundationTags</v>
      </c>
      <c r="U194" s="84" t="s">
        <v>793</v>
      </c>
    </row>
    <row r="195" spans="1:21" ht="8.4" customHeight="1" x14ac:dyDescent="0.3">
      <c r="A195" s="32">
        <v>195</v>
      </c>
      <c r="B195" s="18" t="str">
        <f t="shared" ref="B195:B258" si="195">F195</f>
        <v>com.tag</v>
      </c>
      <c r="C195" s="82" t="s">
        <v>153</v>
      </c>
      <c r="D195" s="34" t="s">
        <v>56</v>
      </c>
      <c r="E195" s="26" t="str">
        <f>E194</f>
        <v>de.revit</v>
      </c>
      <c r="F195" s="26" t="str">
        <f>F194</f>
        <v>com.tag</v>
      </c>
      <c r="G195" s="44" t="s">
        <v>151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>O194</f>
        <v>Modelado</v>
      </c>
      <c r="P195" s="25" t="str">
        <f>P194</f>
        <v>Em.Revit</v>
      </c>
      <c r="Q195" s="35" t="str">
        <f t="shared" si="192"/>
        <v>Propriedade: com.tag    Domínio: Modelado     Range: Em.Revit</v>
      </c>
      <c r="R195" s="35" t="str">
        <f t="shared" si="193"/>
        <v>Valor:  OST_AbutmentFoundations</v>
      </c>
      <c r="S195" s="19" t="s">
        <v>151</v>
      </c>
      <c r="T195" s="55" t="str">
        <f t="shared" si="194"/>
        <v>Refere-se a propriedade     com.tag     &gt;  OST_AbutmentFoundationTags</v>
      </c>
      <c r="U195" s="84" t="s">
        <v>793</v>
      </c>
    </row>
    <row r="196" spans="1:21" ht="8.4" customHeight="1" x14ac:dyDescent="0.3">
      <c r="A196" s="32">
        <v>196</v>
      </c>
      <c r="B196" s="18" t="str">
        <f t="shared" si="195"/>
        <v>com.tag</v>
      </c>
      <c r="C196" s="82" t="s">
        <v>154</v>
      </c>
      <c r="D196" s="34" t="s">
        <v>56</v>
      </c>
      <c r="E196" s="26" t="str">
        <f t="shared" ref="E196:E259" si="196">E195</f>
        <v>de.revit</v>
      </c>
      <c r="F196" s="26" t="str">
        <f>F195</f>
        <v>com.tag</v>
      </c>
      <c r="G196" s="44" t="s">
        <v>151</v>
      </c>
      <c r="H196" s="44" t="s">
        <v>151</v>
      </c>
      <c r="I196" s="44" t="s">
        <v>151</v>
      </c>
      <c r="J196" s="44" t="s">
        <v>151</v>
      </c>
      <c r="K196" s="44" t="s">
        <v>151</v>
      </c>
      <c r="L196" s="44" t="s">
        <v>151</v>
      </c>
      <c r="M196" s="44" t="s">
        <v>151</v>
      </c>
      <c r="N196" s="44" t="s">
        <v>151</v>
      </c>
      <c r="O196" s="23" t="str">
        <f t="shared" ref="O196:P209" si="197">O195</f>
        <v>Modelado</v>
      </c>
      <c r="P196" s="25" t="str">
        <f t="shared" si="191"/>
        <v>Em.Revit</v>
      </c>
      <c r="Q196" s="35" t="str">
        <f t="shared" si="192"/>
        <v>Propriedade: com.tag    Domínio: Modelado     Range: Em.Revit</v>
      </c>
      <c r="R196" s="35" t="str">
        <f t="shared" si="193"/>
        <v>Valor:  OST_AbutmentPiles</v>
      </c>
      <c r="S196" s="19" t="s">
        <v>151</v>
      </c>
      <c r="T196" s="55" t="str">
        <f t="shared" si="194"/>
        <v>Refere-se a propriedade     com.tag     &gt;  OST_AbutmentPileTags</v>
      </c>
      <c r="U196" s="84" t="s">
        <v>792</v>
      </c>
    </row>
    <row r="197" spans="1:21" ht="8.4" customHeight="1" x14ac:dyDescent="0.3">
      <c r="A197" s="32">
        <v>197</v>
      </c>
      <c r="B197" s="18" t="str">
        <f t="shared" si="195"/>
        <v>com.tag</v>
      </c>
      <c r="C197" s="82" t="s">
        <v>155</v>
      </c>
      <c r="D197" s="34" t="s">
        <v>56</v>
      </c>
      <c r="E197" s="26" t="str">
        <f t="shared" si="196"/>
        <v>de.revit</v>
      </c>
      <c r="F197" s="26" t="str">
        <f t="shared" ref="F197:F210" si="198">F196</f>
        <v>com.tag</v>
      </c>
      <c r="G197" s="44" t="s">
        <v>151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 t="shared" si="197"/>
        <v>Modelado</v>
      </c>
      <c r="P197" s="25" t="str">
        <f t="shared" si="197"/>
        <v>Em.Revit</v>
      </c>
      <c r="Q197" s="35" t="str">
        <f t="shared" si="192"/>
        <v>Propriedade: com.tag    Domínio: Modelado     Range: Em.Revit</v>
      </c>
      <c r="R197" s="35" t="str">
        <f t="shared" si="193"/>
        <v>Valor:  OST_AbutmentWalls</v>
      </c>
      <c r="S197" s="19" t="s">
        <v>151</v>
      </c>
      <c r="T197" s="55" t="str">
        <f t="shared" si="194"/>
        <v>Refere-se a propriedade     com.tag     &gt;  OST_AbutmentWallTags</v>
      </c>
      <c r="U197" s="84" t="s">
        <v>791</v>
      </c>
    </row>
    <row r="198" spans="1:21" ht="8.4" customHeight="1" x14ac:dyDescent="0.3">
      <c r="A198" s="32">
        <v>198</v>
      </c>
      <c r="B198" s="18" t="str">
        <f t="shared" si="195"/>
        <v>com.tag</v>
      </c>
      <c r="C198" s="82" t="s">
        <v>901</v>
      </c>
      <c r="D198" s="34" t="s">
        <v>56</v>
      </c>
      <c r="E198" s="26" t="str">
        <f t="shared" si="196"/>
        <v>de.revit</v>
      </c>
      <c r="F198" s="26" t="str">
        <f t="shared" si="198"/>
        <v>com.tag</v>
      </c>
      <c r="G198" s="44" t="s">
        <v>151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si="197"/>
        <v>Modelado</v>
      </c>
      <c r="P198" s="25" t="str">
        <f t="shared" si="197"/>
        <v>Em.Revit</v>
      </c>
      <c r="Q198" s="35" t="str">
        <f t="shared" si="192"/>
        <v>Propriedade: com.tag    Domínio: Modelado     Range: Em.Revit</v>
      </c>
      <c r="R198" s="35" t="str">
        <f t="shared" si="193"/>
        <v>Valor:  OST_Alignments</v>
      </c>
      <c r="S198" s="19" t="s">
        <v>151</v>
      </c>
      <c r="T198" s="55" t="str">
        <f t="shared" si="194"/>
        <v>Refere-se a propriedade     com.tag     &gt;  OST_AlignmentsTags</v>
      </c>
      <c r="U198" s="84" t="s">
        <v>900</v>
      </c>
    </row>
    <row r="199" spans="1:21" ht="8.4" customHeight="1" x14ac:dyDescent="0.3">
      <c r="A199" s="32">
        <v>199</v>
      </c>
      <c r="B199" s="18" t="str">
        <f t="shared" si="195"/>
        <v>com.tag</v>
      </c>
      <c r="C199" s="82" t="s">
        <v>685</v>
      </c>
      <c r="D199" s="34" t="s">
        <v>56</v>
      </c>
      <c r="E199" s="26" t="str">
        <f t="shared" si="196"/>
        <v>de.revit</v>
      </c>
      <c r="F199" s="26" t="str">
        <f t="shared" si="198"/>
        <v>com.tag</v>
      </c>
      <c r="G199" s="44" t="s">
        <v>151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97"/>
        <v>Modelado</v>
      </c>
      <c r="P199" s="25" t="str">
        <f t="shared" si="197"/>
        <v>Em.Revit</v>
      </c>
      <c r="Q199" s="35" t="str">
        <f t="shared" si="192"/>
        <v>Propriedade: com.tag    Domínio: Modelado     Range: Em.Revit</v>
      </c>
      <c r="R199" s="35" t="str">
        <f t="shared" si="193"/>
        <v>Valor:  OST_AnalyticalMember</v>
      </c>
      <c r="S199" s="19" t="s">
        <v>151</v>
      </c>
      <c r="T199" s="55" t="str">
        <f t="shared" si="194"/>
        <v>Refere-se a propriedade     com.tag     &gt;  OST_AnalyticalMemberTags</v>
      </c>
      <c r="U199" s="84" t="s">
        <v>684</v>
      </c>
    </row>
    <row r="200" spans="1:21" ht="8.4" customHeight="1" x14ac:dyDescent="0.3">
      <c r="A200" s="32">
        <v>200</v>
      </c>
      <c r="B200" s="18" t="str">
        <f t="shared" si="195"/>
        <v>com.tag</v>
      </c>
      <c r="C200" s="82" t="s">
        <v>342</v>
      </c>
      <c r="D200" s="34" t="s">
        <v>56</v>
      </c>
      <c r="E200" s="26" t="str">
        <f t="shared" si="196"/>
        <v>de.revit</v>
      </c>
      <c r="F200" s="26" t="str">
        <f t="shared" si="198"/>
        <v>com.tag</v>
      </c>
      <c r="G200" s="44" t="s">
        <v>151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97"/>
        <v>Modelado</v>
      </c>
      <c r="P200" s="25" t="str">
        <f t="shared" si="197"/>
        <v>Em.Revit</v>
      </c>
      <c r="Q200" s="35" t="str">
        <f t="shared" si="192"/>
        <v>Propriedade: com.tag    Domínio: Modelado     Range: Em.Revit</v>
      </c>
      <c r="R200" s="35" t="str">
        <f t="shared" si="193"/>
        <v>Valor:  OST_AnalyticalOpening</v>
      </c>
      <c r="S200" s="19" t="s">
        <v>151</v>
      </c>
      <c r="T200" s="55" t="str">
        <f t="shared" si="194"/>
        <v>Refere-se a propriedade     com.tag     &gt;  OST_AnalyticalOpeningTags</v>
      </c>
      <c r="U200" s="84" t="s">
        <v>904</v>
      </c>
    </row>
    <row r="201" spans="1:21" ht="8.4" customHeight="1" x14ac:dyDescent="0.3">
      <c r="A201" s="32">
        <v>201</v>
      </c>
      <c r="B201" s="18" t="str">
        <f t="shared" si="195"/>
        <v>com.tag</v>
      </c>
      <c r="C201" s="82" t="s">
        <v>343</v>
      </c>
      <c r="D201" s="34" t="s">
        <v>56</v>
      </c>
      <c r="E201" s="26" t="str">
        <f t="shared" si="196"/>
        <v>de.revit</v>
      </c>
      <c r="F201" s="26" t="str">
        <f t="shared" si="198"/>
        <v>com.tag</v>
      </c>
      <c r="G201" s="44" t="s">
        <v>151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97"/>
        <v>Modelado</v>
      </c>
      <c r="P201" s="25" t="str">
        <f t="shared" si="197"/>
        <v>Em.Revit</v>
      </c>
      <c r="Q201" s="35" t="str">
        <f t="shared" si="192"/>
        <v>Propriedade: com.tag    Domínio: Modelado     Range: Em.Revit</v>
      </c>
      <c r="R201" s="35" t="str">
        <f t="shared" si="193"/>
        <v>Valor:  OST_AnalyticalPanel</v>
      </c>
      <c r="S201" s="19" t="s">
        <v>151</v>
      </c>
      <c r="T201" s="55" t="str">
        <f t="shared" si="194"/>
        <v>Refere-se a propriedade     com.tag     &gt;  OST_AnalyticalPanelTags</v>
      </c>
      <c r="U201" s="84" t="s">
        <v>905</v>
      </c>
    </row>
    <row r="202" spans="1:21" ht="8.4" customHeight="1" x14ac:dyDescent="0.3">
      <c r="A202" s="32">
        <v>202</v>
      </c>
      <c r="B202" s="18" t="str">
        <f t="shared" si="195"/>
        <v>com.tag</v>
      </c>
      <c r="C202" s="82" t="s">
        <v>794</v>
      </c>
      <c r="D202" s="34" t="s">
        <v>56</v>
      </c>
      <c r="E202" s="26" t="str">
        <f t="shared" si="196"/>
        <v>de.revit</v>
      </c>
      <c r="F202" s="26" t="str">
        <f t="shared" si="198"/>
        <v>com.tag</v>
      </c>
      <c r="G202" s="44" t="s">
        <v>151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97"/>
        <v>Modelado</v>
      </c>
      <c r="P202" s="25" t="str">
        <f t="shared" si="197"/>
        <v>Em.Revit</v>
      </c>
      <c r="Q202" s="35" t="str">
        <f t="shared" si="192"/>
        <v>Propriedade: com.tag    Domínio: Modelado     Range: Em.Revit</v>
      </c>
      <c r="R202" s="35" t="str">
        <f t="shared" si="193"/>
        <v>Valor:  OST_ApproachSlabs</v>
      </c>
      <c r="S202" s="19" t="s">
        <v>151</v>
      </c>
      <c r="T202" s="55" t="str">
        <f t="shared" si="194"/>
        <v>Refere-se a propriedade     com.tag     &gt;  OST_ApproachSlabTags</v>
      </c>
      <c r="U202" s="84" t="s">
        <v>790</v>
      </c>
    </row>
    <row r="203" spans="1:21" ht="8.4" customHeight="1" x14ac:dyDescent="0.3">
      <c r="A203" s="32">
        <v>203</v>
      </c>
      <c r="B203" s="18" t="str">
        <f t="shared" si="195"/>
        <v>com.tag</v>
      </c>
      <c r="C203" s="82" t="s">
        <v>823</v>
      </c>
      <c r="D203" s="34" t="s">
        <v>56</v>
      </c>
      <c r="E203" s="26" t="str">
        <f t="shared" si="196"/>
        <v>de.revit</v>
      </c>
      <c r="F203" s="26" t="str">
        <f t="shared" si="198"/>
        <v>com.tag</v>
      </c>
      <c r="G203" s="44" t="s">
        <v>151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97"/>
        <v>Modelado</v>
      </c>
      <c r="P203" s="25" t="str">
        <f t="shared" si="197"/>
        <v>Em.Revit</v>
      </c>
      <c r="Q203" s="35" t="str">
        <f t="shared" si="192"/>
        <v>Propriedade: com.tag    Domínio: Modelado     Range: Em.Revit</v>
      </c>
      <c r="R203" s="35" t="str">
        <f t="shared" si="193"/>
        <v>Valor:  OST_AreaLoads</v>
      </c>
      <c r="S203" s="19" t="s">
        <v>151</v>
      </c>
      <c r="T203" s="55" t="str">
        <f t="shared" si="194"/>
        <v>Refere-se a propriedade     com.tag     &gt;  OST_AreaLoadTags</v>
      </c>
      <c r="U203" s="84" t="s">
        <v>817</v>
      </c>
    </row>
    <row r="204" spans="1:21" ht="8.4" customHeight="1" x14ac:dyDescent="0.3">
      <c r="A204" s="32">
        <v>204</v>
      </c>
      <c r="B204" s="18" t="str">
        <f t="shared" si="195"/>
        <v>com.tag</v>
      </c>
      <c r="C204" s="82" t="s">
        <v>354</v>
      </c>
      <c r="D204" s="34" t="s">
        <v>56</v>
      </c>
      <c r="E204" s="26" t="str">
        <f t="shared" si="196"/>
        <v>de.revit</v>
      </c>
      <c r="F204" s="26" t="str">
        <f t="shared" si="198"/>
        <v>com.tag</v>
      </c>
      <c r="G204" s="44" t="s">
        <v>151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97"/>
        <v>Modelado</v>
      </c>
      <c r="P204" s="25" t="str">
        <f t="shared" si="197"/>
        <v>Em.Revit</v>
      </c>
      <c r="Q204" s="35" t="str">
        <f t="shared" si="192"/>
        <v>Propriedade: com.tag    Domínio: Modelado     Range: Em.Revit</v>
      </c>
      <c r="R204" s="35" t="str">
        <f t="shared" si="193"/>
        <v>Valor:  OST_AreaRein</v>
      </c>
      <c r="S204" s="19" t="s">
        <v>151</v>
      </c>
      <c r="T204" s="55" t="str">
        <f t="shared" si="194"/>
        <v>Refere-se a propriedade     com.tag     &gt;  OST_AreaReinTags</v>
      </c>
      <c r="U204" s="84" t="s">
        <v>713</v>
      </c>
    </row>
    <row r="205" spans="1:21" ht="8.4" customHeight="1" x14ac:dyDescent="0.3">
      <c r="A205" s="32">
        <v>205</v>
      </c>
      <c r="B205" s="18" t="str">
        <f t="shared" si="195"/>
        <v>com.tag</v>
      </c>
      <c r="C205" s="82" t="s">
        <v>861</v>
      </c>
      <c r="D205" s="34" t="s">
        <v>56</v>
      </c>
      <c r="E205" s="26" t="str">
        <f t="shared" si="196"/>
        <v>de.revit</v>
      </c>
      <c r="F205" s="26" t="str">
        <f t="shared" si="198"/>
        <v>com.tag</v>
      </c>
      <c r="G205" s="44" t="s">
        <v>151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97"/>
        <v>Modelado</v>
      </c>
      <c r="P205" s="25" t="str">
        <f t="shared" si="197"/>
        <v>Em.Revit</v>
      </c>
      <c r="Q205" s="35" t="str">
        <f t="shared" si="192"/>
        <v>Propriedade: com.tag    Domínio: Modelado     Range: Em.Revit</v>
      </c>
      <c r="R205" s="35" t="str">
        <f t="shared" si="193"/>
        <v>Valor:  OST_Areas</v>
      </c>
      <c r="S205" s="19" t="s">
        <v>151</v>
      </c>
      <c r="T205" s="55" t="str">
        <f t="shared" si="194"/>
        <v>Refere-se a propriedade     com.tag     &gt;  OST_AreaTags</v>
      </c>
      <c r="U205" s="84" t="s">
        <v>837</v>
      </c>
    </row>
    <row r="206" spans="1:21" ht="8.4" customHeight="1" x14ac:dyDescent="0.3">
      <c r="A206" s="32">
        <v>206</v>
      </c>
      <c r="B206" s="18" t="str">
        <f t="shared" si="195"/>
        <v>com.tag</v>
      </c>
      <c r="C206" s="82" t="s">
        <v>929</v>
      </c>
      <c r="D206" s="34" t="s">
        <v>56</v>
      </c>
      <c r="E206" s="26" t="str">
        <f t="shared" si="196"/>
        <v>de.revit</v>
      </c>
      <c r="F206" s="26" t="str">
        <f t="shared" si="198"/>
        <v>com.tag</v>
      </c>
      <c r="G206" s="44" t="s">
        <v>151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97"/>
        <v>Modelado</v>
      </c>
      <c r="P206" s="25" t="str">
        <f t="shared" si="197"/>
        <v>Em.Revit</v>
      </c>
      <c r="Q206" s="35" t="str">
        <f t="shared" si="192"/>
        <v>Propriedade: com.tag    Domínio: Modelado     Range: Em.Revit</v>
      </c>
      <c r="R206" s="35" t="str">
        <f t="shared" si="193"/>
        <v>Valor:  OST_Assemblies</v>
      </c>
      <c r="S206" s="19" t="s">
        <v>151</v>
      </c>
      <c r="T206" s="55" t="str">
        <f t="shared" si="194"/>
        <v>Refere-se a propriedade     com.tag     &gt;  OST_AssemblyTags</v>
      </c>
      <c r="U206" s="84" t="s">
        <v>928</v>
      </c>
    </row>
    <row r="207" spans="1:21" ht="8.4" customHeight="1" x14ac:dyDescent="0.3">
      <c r="A207" s="32">
        <v>207</v>
      </c>
      <c r="B207" s="18" t="str">
        <f t="shared" si="195"/>
        <v>com.tag</v>
      </c>
      <c r="C207" s="82" t="s">
        <v>893</v>
      </c>
      <c r="D207" s="34" t="s">
        <v>56</v>
      </c>
      <c r="E207" s="26" t="str">
        <f t="shared" si="196"/>
        <v>de.revit</v>
      </c>
      <c r="F207" s="26" t="str">
        <f t="shared" si="198"/>
        <v>com.tag</v>
      </c>
      <c r="G207" s="44" t="s">
        <v>151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97"/>
        <v>Modelado</v>
      </c>
      <c r="P207" s="25" t="str">
        <f t="shared" si="197"/>
        <v>Em.Revit</v>
      </c>
      <c r="Q207" s="35" t="str">
        <f t="shared" si="192"/>
        <v>Propriedade: com.tag    Domínio: Modelado     Range: Em.Revit</v>
      </c>
      <c r="R207" s="35" t="str">
        <f t="shared" si="193"/>
        <v>Valor:  OST_AudioVisualDevices</v>
      </c>
      <c r="S207" s="19" t="s">
        <v>151</v>
      </c>
      <c r="T207" s="55" t="str">
        <f t="shared" si="194"/>
        <v>Refere-se a propriedade     com.tag     &gt;  OST_AudioVisualDeviceTags</v>
      </c>
      <c r="U207" s="84" t="s">
        <v>892</v>
      </c>
    </row>
    <row r="208" spans="1:21" ht="8.4" customHeight="1" x14ac:dyDescent="0.3">
      <c r="A208" s="32">
        <v>208</v>
      </c>
      <c r="B208" s="18" t="str">
        <f t="shared" si="195"/>
        <v>com.tag</v>
      </c>
      <c r="C208" s="82" t="s">
        <v>349</v>
      </c>
      <c r="D208" s="34" t="s">
        <v>56</v>
      </c>
      <c r="E208" s="26" t="str">
        <f t="shared" si="196"/>
        <v>de.revit</v>
      </c>
      <c r="F208" s="26" t="str">
        <f t="shared" si="198"/>
        <v>com.tag</v>
      </c>
      <c r="G208" s="44" t="s">
        <v>151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97"/>
        <v>Modelado</v>
      </c>
      <c r="P208" s="25" t="str">
        <f t="shared" si="197"/>
        <v>Em.Revit</v>
      </c>
      <c r="Q208" s="35" t="str">
        <f t="shared" si="192"/>
        <v>Propriedade: com.tag    Domínio: Modelado     Range: Em.Revit</v>
      </c>
      <c r="R208" s="35" t="str">
        <f t="shared" si="193"/>
        <v>Valor:  OST_BeamAnalytical</v>
      </c>
      <c r="S208" s="19" t="s">
        <v>151</v>
      </c>
      <c r="T208" s="55" t="str">
        <f t="shared" si="194"/>
        <v>Refere-se a propriedade     com.tag     &gt;  OST_BeamAnalyticalTags</v>
      </c>
      <c r="U208" s="84" t="s">
        <v>692</v>
      </c>
    </row>
    <row r="209" spans="1:21" ht="8.4" customHeight="1" x14ac:dyDescent="0.3">
      <c r="A209" s="32">
        <v>209</v>
      </c>
      <c r="B209" s="18" t="str">
        <f t="shared" si="195"/>
        <v>com.tag</v>
      </c>
      <c r="C209" s="82" t="s">
        <v>694</v>
      </c>
      <c r="D209" s="34" t="s">
        <v>56</v>
      </c>
      <c r="E209" s="26" t="str">
        <f t="shared" si="196"/>
        <v>de.revit</v>
      </c>
      <c r="F209" s="26" t="str">
        <f t="shared" si="198"/>
        <v>com.tag</v>
      </c>
      <c r="G209" s="44" t="s">
        <v>151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97"/>
        <v>Modelado</v>
      </c>
      <c r="P209" s="25" t="str">
        <f t="shared" si="197"/>
        <v>Em.Revit</v>
      </c>
      <c r="Q209" s="35" t="str">
        <f t="shared" si="192"/>
        <v>Propriedade: com.tag    Domínio: Modelado     Range: Em.Revit</v>
      </c>
      <c r="R209" s="35" t="str">
        <f t="shared" si="193"/>
        <v>Valor:  OST_BeamStartSegment</v>
      </c>
      <c r="S209" s="19" t="s">
        <v>151</v>
      </c>
      <c r="T209" s="55" t="str">
        <f t="shared" si="194"/>
        <v>Refere-se a propriedade     com.tag     &gt;  OST_BeamSystemTags</v>
      </c>
      <c r="U209" s="84" t="s">
        <v>826</v>
      </c>
    </row>
    <row r="210" spans="1:21" ht="8.4" customHeight="1" x14ac:dyDescent="0.3">
      <c r="A210" s="32">
        <v>210</v>
      </c>
      <c r="B210" s="18" t="str">
        <f t="shared" si="195"/>
        <v>com.tag</v>
      </c>
      <c r="C210" s="82" t="s">
        <v>812</v>
      </c>
      <c r="D210" s="34" t="s">
        <v>56</v>
      </c>
      <c r="E210" s="26" t="str">
        <f t="shared" si="196"/>
        <v>de.revit</v>
      </c>
      <c r="F210" s="26" t="str">
        <f t="shared" si="198"/>
        <v>com.tag</v>
      </c>
      <c r="G210" s="44" t="s">
        <v>151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ref="O210:P225" si="199">O209</f>
        <v>Modelado</v>
      </c>
      <c r="P210" s="25" t="str">
        <f t="shared" si="199"/>
        <v>Em.Revit</v>
      </c>
      <c r="Q210" s="35" t="str">
        <f t="shared" si="192"/>
        <v>Propriedade: com.tag    Domínio: Modelado     Range: Em.Revit</v>
      </c>
      <c r="R210" s="35" t="str">
        <f t="shared" si="193"/>
        <v>Valor:  OST_BridgeAbutments</v>
      </c>
      <c r="S210" s="19" t="s">
        <v>151</v>
      </c>
      <c r="T210" s="55" t="str">
        <f t="shared" si="194"/>
        <v>Refere-se a propriedade     com.tag     &gt;  OST_BridgeAbutmentTags</v>
      </c>
      <c r="U210" s="84" t="s">
        <v>803</v>
      </c>
    </row>
    <row r="211" spans="1:21" ht="8.4" customHeight="1" x14ac:dyDescent="0.3">
      <c r="A211" s="32">
        <v>211</v>
      </c>
      <c r="B211" s="18" t="str">
        <f t="shared" si="195"/>
        <v>com.tag</v>
      </c>
      <c r="C211" s="82" t="s">
        <v>808</v>
      </c>
      <c r="D211" s="34" t="s">
        <v>56</v>
      </c>
      <c r="E211" s="26" t="str">
        <f t="shared" si="196"/>
        <v>de.revit</v>
      </c>
      <c r="F211" s="26" t="str">
        <f t="shared" ref="F211:F226" si="200">F210</f>
        <v>com.tag</v>
      </c>
      <c r="G211" s="44" t="s">
        <v>151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99"/>
        <v>Modelado</v>
      </c>
      <c r="P211" s="25" t="str">
        <f t="shared" si="199"/>
        <v>Em.Revit</v>
      </c>
      <c r="Q211" s="35" t="str">
        <f t="shared" si="192"/>
        <v>Propriedade: com.tag    Domínio: Modelado     Range: Em.Revit</v>
      </c>
      <c r="R211" s="35" t="str">
        <f t="shared" si="193"/>
        <v>Valor:  OST_BridgeArches</v>
      </c>
      <c r="S211" s="19" t="s">
        <v>151</v>
      </c>
      <c r="T211" s="55" t="str">
        <f t="shared" si="194"/>
        <v>Refere-se a propriedade     com.tag     &gt;  OST_BridgeArchTags</v>
      </c>
      <c r="U211" s="84" t="s">
        <v>799</v>
      </c>
    </row>
    <row r="212" spans="1:21" ht="8.4" customHeight="1" x14ac:dyDescent="0.3">
      <c r="A212" s="32">
        <v>212</v>
      </c>
      <c r="B212" s="18" t="str">
        <f t="shared" si="195"/>
        <v>com.tag</v>
      </c>
      <c r="C212" s="82" t="s">
        <v>804</v>
      </c>
      <c r="D212" s="34" t="s">
        <v>56</v>
      </c>
      <c r="E212" s="26" t="str">
        <f t="shared" si="196"/>
        <v>de.revit</v>
      </c>
      <c r="F212" s="26" t="str">
        <f t="shared" si="200"/>
        <v>com.tag</v>
      </c>
      <c r="G212" s="44" t="s">
        <v>151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99"/>
        <v>Modelado</v>
      </c>
      <c r="P212" s="25" t="str">
        <f t="shared" si="199"/>
        <v>Em.Revit</v>
      </c>
      <c r="Q212" s="35" t="str">
        <f t="shared" si="192"/>
        <v>Propriedade: com.tag    Domínio: Modelado     Range: Em.Revit</v>
      </c>
      <c r="R212" s="35" t="str">
        <f t="shared" si="193"/>
        <v>Valor:  OST_BridgeBearings</v>
      </c>
      <c r="S212" s="19" t="s">
        <v>151</v>
      </c>
      <c r="T212" s="55" t="str">
        <f t="shared" si="194"/>
        <v>Refere-se a propriedade     com.tag     &gt;  OST_BridgeBearingTags</v>
      </c>
      <c r="U212" s="84" t="s">
        <v>795</v>
      </c>
    </row>
    <row r="213" spans="1:21" ht="8.4" customHeight="1" x14ac:dyDescent="0.3">
      <c r="A213" s="32">
        <v>213</v>
      </c>
      <c r="B213" s="18" t="str">
        <f t="shared" si="195"/>
        <v>com.tag</v>
      </c>
      <c r="C213" s="82" t="s">
        <v>809</v>
      </c>
      <c r="D213" s="34" t="s">
        <v>56</v>
      </c>
      <c r="E213" s="26" t="str">
        <f t="shared" si="196"/>
        <v>de.revit</v>
      </c>
      <c r="F213" s="26" t="str">
        <f t="shared" si="200"/>
        <v>com.tag</v>
      </c>
      <c r="G213" s="44" t="s">
        <v>151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99"/>
        <v>Modelado</v>
      </c>
      <c r="P213" s="25" t="str">
        <f t="shared" si="199"/>
        <v>Em.Revit</v>
      </c>
      <c r="Q213" s="35" t="str">
        <f t="shared" si="192"/>
        <v>Propriedade: com.tag    Domínio: Modelado     Range: Em.Revit</v>
      </c>
      <c r="R213" s="35" t="str">
        <f t="shared" si="193"/>
        <v>Valor:  OST_BridgeCables</v>
      </c>
      <c r="S213" s="19" t="s">
        <v>151</v>
      </c>
      <c r="T213" s="55" t="str">
        <f t="shared" si="194"/>
        <v>Refere-se a propriedade     com.tag     &gt;  OST_BridgeCableTags</v>
      </c>
      <c r="U213" s="84" t="s">
        <v>800</v>
      </c>
    </row>
    <row r="214" spans="1:21" ht="8.4" customHeight="1" x14ac:dyDescent="0.3">
      <c r="A214" s="32">
        <v>214</v>
      </c>
      <c r="B214" s="18" t="str">
        <f t="shared" si="195"/>
        <v>com.tag</v>
      </c>
      <c r="C214" s="82" t="s">
        <v>807</v>
      </c>
      <c r="D214" s="34" t="s">
        <v>56</v>
      </c>
      <c r="E214" s="26" t="str">
        <f t="shared" si="196"/>
        <v>de.revit</v>
      </c>
      <c r="F214" s="26" t="str">
        <f t="shared" si="200"/>
        <v>com.tag</v>
      </c>
      <c r="G214" s="44" t="s">
        <v>151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si="199"/>
        <v>Modelado</v>
      </c>
      <c r="P214" s="25" t="str">
        <f t="shared" si="199"/>
        <v>Em.Revit</v>
      </c>
      <c r="Q214" s="35" t="str">
        <f t="shared" si="192"/>
        <v>Propriedade: com.tag    Domínio: Modelado     Range: Em.Revit</v>
      </c>
      <c r="R214" s="35" t="str">
        <f t="shared" si="193"/>
        <v>Valor:  OST_BridgeDecks</v>
      </c>
      <c r="S214" s="19" t="s">
        <v>151</v>
      </c>
      <c r="T214" s="55" t="str">
        <f t="shared" si="194"/>
        <v>Refere-se a propriedade     com.tag     &gt;  OST_BridgeDeckTags</v>
      </c>
      <c r="U214" s="84" t="s">
        <v>798</v>
      </c>
    </row>
    <row r="215" spans="1:21" ht="8.4" customHeight="1" x14ac:dyDescent="0.3">
      <c r="A215" s="32">
        <v>215</v>
      </c>
      <c r="B215" s="18" t="str">
        <f t="shared" si="195"/>
        <v>com.tag</v>
      </c>
      <c r="C215" s="82" t="s">
        <v>806</v>
      </c>
      <c r="D215" s="34" t="s">
        <v>56</v>
      </c>
      <c r="E215" s="26" t="str">
        <f t="shared" si="196"/>
        <v>de.revit</v>
      </c>
      <c r="F215" s="26" t="str">
        <f t="shared" si="200"/>
        <v>com.tag</v>
      </c>
      <c r="G215" s="44" t="s">
        <v>151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99"/>
        <v>Modelado</v>
      </c>
      <c r="P215" s="25" t="str">
        <f t="shared" si="199"/>
        <v>Em.Revit</v>
      </c>
      <c r="Q215" s="35" t="str">
        <f t="shared" si="192"/>
        <v>Propriedade: com.tag    Domínio: Modelado     Range: Em.Revit</v>
      </c>
      <c r="R215" s="35" t="str">
        <f t="shared" si="193"/>
        <v>Valor:  OST_BridgeFoundations</v>
      </c>
      <c r="S215" s="19" t="s">
        <v>151</v>
      </c>
      <c r="T215" s="55" t="str">
        <f t="shared" si="194"/>
        <v>Refere-se a propriedade     com.tag     &gt;  OST_BridgeFoundationTags</v>
      </c>
      <c r="U215" s="84" t="s">
        <v>797</v>
      </c>
    </row>
    <row r="216" spans="1:21" ht="8.4" customHeight="1" x14ac:dyDescent="0.3">
      <c r="A216" s="32">
        <v>216</v>
      </c>
      <c r="B216" s="18" t="str">
        <f t="shared" si="195"/>
        <v>com.tag</v>
      </c>
      <c r="C216" s="82" t="s">
        <v>156</v>
      </c>
      <c r="D216" s="34" t="s">
        <v>56</v>
      </c>
      <c r="E216" s="26" t="str">
        <f t="shared" si="196"/>
        <v>de.revit</v>
      </c>
      <c r="F216" s="26" t="str">
        <f t="shared" si="200"/>
        <v>com.tag</v>
      </c>
      <c r="G216" s="44" t="s">
        <v>151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99"/>
        <v>Modelado</v>
      </c>
      <c r="P216" s="25" t="str">
        <f t="shared" si="199"/>
        <v>Em.Revit</v>
      </c>
      <c r="Q216" s="35" t="str">
        <f t="shared" si="192"/>
        <v>Propriedade: com.tag    Domínio: Modelado     Range: Em.Revit</v>
      </c>
      <c r="R216" s="35" t="str">
        <f t="shared" si="193"/>
        <v>Valor:  OST_BridgeFraming</v>
      </c>
      <c r="S216" s="19" t="s">
        <v>151</v>
      </c>
      <c r="T216" s="55" t="str">
        <f t="shared" si="194"/>
        <v>Refere-se a propriedade     com.tag     &gt;  OST_BridgeFramingTags</v>
      </c>
      <c r="U216" s="84" t="s">
        <v>781</v>
      </c>
    </row>
    <row r="217" spans="1:21" ht="8.4" customHeight="1" x14ac:dyDescent="0.3">
      <c r="A217" s="32">
        <v>217</v>
      </c>
      <c r="B217" s="18" t="str">
        <f t="shared" si="195"/>
        <v>com.tag</v>
      </c>
      <c r="C217" s="82" t="s">
        <v>157</v>
      </c>
      <c r="D217" s="34" t="s">
        <v>56</v>
      </c>
      <c r="E217" s="26" t="str">
        <f t="shared" si="196"/>
        <v>de.revit</v>
      </c>
      <c r="F217" s="26" t="str">
        <f t="shared" si="200"/>
        <v>com.tag</v>
      </c>
      <c r="G217" s="44" t="s">
        <v>151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99"/>
        <v>Modelado</v>
      </c>
      <c r="P217" s="25" t="str">
        <f t="shared" si="199"/>
        <v>Em.Revit</v>
      </c>
      <c r="Q217" s="35" t="str">
        <f t="shared" si="192"/>
        <v>Propriedade: com.tag    Domínio: Modelado     Range: Em.Revit</v>
      </c>
      <c r="R217" s="35" t="str">
        <f t="shared" si="193"/>
        <v>Valor:  OST_BridgeFramingCrossBracing</v>
      </c>
      <c r="S217" s="19" t="s">
        <v>151</v>
      </c>
      <c r="T217" s="55" t="str">
        <f t="shared" si="194"/>
        <v>Refere-se a propriedade     com.tag     &gt;  OST_BridgeFramingCrossBracingTags</v>
      </c>
      <c r="U217" s="84" t="s">
        <v>770</v>
      </c>
    </row>
    <row r="218" spans="1:21" ht="8.4" customHeight="1" x14ac:dyDescent="0.3">
      <c r="A218" s="32">
        <v>218</v>
      </c>
      <c r="B218" s="18" t="str">
        <f t="shared" si="195"/>
        <v>com.tag</v>
      </c>
      <c r="C218" s="82" t="s">
        <v>780</v>
      </c>
      <c r="D218" s="34" t="s">
        <v>56</v>
      </c>
      <c r="E218" s="26" t="str">
        <f t="shared" si="196"/>
        <v>de.revit</v>
      </c>
      <c r="F218" s="26" t="str">
        <f t="shared" si="200"/>
        <v>com.tag</v>
      </c>
      <c r="G218" s="44" t="s">
        <v>151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99"/>
        <v>Modelado</v>
      </c>
      <c r="P218" s="25" t="str">
        <f t="shared" si="199"/>
        <v>Em.Revit</v>
      </c>
      <c r="Q218" s="35" t="str">
        <f t="shared" si="192"/>
        <v>Propriedade: com.tag    Domínio: Modelado     Range: Em.Revit</v>
      </c>
      <c r="R218" s="35" t="str">
        <f t="shared" si="193"/>
        <v>Valor:  OST_BridgeFramingDiaphragms</v>
      </c>
      <c r="S218" s="19" t="s">
        <v>151</v>
      </c>
      <c r="T218" s="55" t="str">
        <f t="shared" si="194"/>
        <v>Refere-se a propriedade     com.tag     &gt;  OST_BridgeFramingDiaphragmTags</v>
      </c>
      <c r="U218" s="84" t="s">
        <v>769</v>
      </c>
    </row>
    <row r="219" spans="1:21" ht="8.4" customHeight="1" x14ac:dyDescent="0.3">
      <c r="A219" s="32">
        <v>219</v>
      </c>
      <c r="B219" s="18" t="str">
        <f t="shared" si="195"/>
        <v>com.tag</v>
      </c>
      <c r="C219" s="82" t="s">
        <v>779</v>
      </c>
      <c r="D219" s="34" t="s">
        <v>56</v>
      </c>
      <c r="E219" s="26" t="str">
        <f t="shared" si="196"/>
        <v>de.revit</v>
      </c>
      <c r="F219" s="26" t="str">
        <f t="shared" si="200"/>
        <v>com.tag</v>
      </c>
      <c r="G219" s="44" t="s">
        <v>151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99"/>
        <v>Modelado</v>
      </c>
      <c r="P219" s="25" t="str">
        <f t="shared" si="199"/>
        <v>Em.Revit</v>
      </c>
      <c r="Q219" s="35" t="str">
        <f t="shared" si="192"/>
        <v>Propriedade: com.tag    Domínio: Modelado     Range: Em.Revit</v>
      </c>
      <c r="R219" s="35" t="str">
        <f t="shared" si="193"/>
        <v>Valor:  OST_BridgeFramingTrusses</v>
      </c>
      <c r="S219" s="19" t="s">
        <v>151</v>
      </c>
      <c r="T219" s="55" t="str">
        <f t="shared" si="194"/>
        <v>Refere-se a propriedade     com.tag     &gt;  OST_BridgeFramingTrussTags</v>
      </c>
      <c r="U219" s="84" t="s">
        <v>768</v>
      </c>
    </row>
    <row r="220" spans="1:21" ht="8.4" customHeight="1" x14ac:dyDescent="0.3">
      <c r="A220" s="32">
        <v>220</v>
      </c>
      <c r="B220" s="18" t="str">
        <f t="shared" si="195"/>
        <v>com.tag</v>
      </c>
      <c r="C220" s="82" t="s">
        <v>805</v>
      </c>
      <c r="D220" s="34" t="s">
        <v>56</v>
      </c>
      <c r="E220" s="26" t="str">
        <f t="shared" si="196"/>
        <v>de.revit</v>
      </c>
      <c r="F220" s="26" t="str">
        <f t="shared" si="200"/>
        <v>com.tag</v>
      </c>
      <c r="G220" s="44" t="s">
        <v>151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99"/>
        <v>Modelado</v>
      </c>
      <c r="P220" s="25" t="str">
        <f t="shared" si="199"/>
        <v>Em.Revit</v>
      </c>
      <c r="Q220" s="35" t="str">
        <f t="shared" si="192"/>
        <v>Propriedade: com.tag    Domínio: Modelado     Range: Em.Revit</v>
      </c>
      <c r="R220" s="35" t="str">
        <f t="shared" si="193"/>
        <v>Valor:  OST_BridgeGirders</v>
      </c>
      <c r="S220" s="19" t="s">
        <v>151</v>
      </c>
      <c r="T220" s="55" t="str">
        <f t="shared" si="194"/>
        <v>Refere-se a propriedade     com.tag     &gt;  OST_BridgeGirderTags</v>
      </c>
      <c r="U220" s="84" t="s">
        <v>796</v>
      </c>
    </row>
    <row r="221" spans="1:21" ht="8.4" customHeight="1" x14ac:dyDescent="0.3">
      <c r="A221" s="32">
        <v>221</v>
      </c>
      <c r="B221" s="18" t="str">
        <f t="shared" si="195"/>
        <v>com.tag</v>
      </c>
      <c r="C221" s="82" t="s">
        <v>811</v>
      </c>
      <c r="D221" s="34" t="s">
        <v>56</v>
      </c>
      <c r="E221" s="26" t="str">
        <f t="shared" si="196"/>
        <v>de.revit</v>
      </c>
      <c r="F221" s="26" t="str">
        <f t="shared" si="200"/>
        <v>com.tag</v>
      </c>
      <c r="G221" s="44" t="s">
        <v>151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99"/>
        <v>Modelado</v>
      </c>
      <c r="P221" s="25" t="str">
        <f t="shared" si="199"/>
        <v>Em.Revit</v>
      </c>
      <c r="Q221" s="35" t="str">
        <f t="shared" si="192"/>
        <v>Propriedade: com.tag    Domínio: Modelado     Range: Em.Revit</v>
      </c>
      <c r="R221" s="35" t="str">
        <f t="shared" si="193"/>
        <v>Valor:  OST_BridgePiers</v>
      </c>
      <c r="S221" s="19" t="s">
        <v>151</v>
      </c>
      <c r="T221" s="55" t="str">
        <f t="shared" si="194"/>
        <v>Refere-se a propriedade     com.tag     &gt;  OST_BridgePierTags</v>
      </c>
      <c r="U221" s="84" t="s">
        <v>802</v>
      </c>
    </row>
    <row r="222" spans="1:21" ht="8.4" customHeight="1" x14ac:dyDescent="0.3">
      <c r="A222" s="32">
        <v>222</v>
      </c>
      <c r="B222" s="18" t="str">
        <f t="shared" si="195"/>
        <v>com.tag</v>
      </c>
      <c r="C222" s="82" t="s">
        <v>810</v>
      </c>
      <c r="D222" s="34" t="s">
        <v>56</v>
      </c>
      <c r="E222" s="26" t="str">
        <f t="shared" si="196"/>
        <v>de.revit</v>
      </c>
      <c r="F222" s="26" t="str">
        <f t="shared" si="200"/>
        <v>com.tag</v>
      </c>
      <c r="G222" s="44" t="s">
        <v>151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99"/>
        <v>Modelado</v>
      </c>
      <c r="P222" s="25" t="str">
        <f t="shared" si="199"/>
        <v>Em.Revit</v>
      </c>
      <c r="Q222" s="35" t="str">
        <f t="shared" si="192"/>
        <v>Propriedade: com.tag    Domínio: Modelado     Range: Em.Revit</v>
      </c>
      <c r="R222" s="35" t="str">
        <f t="shared" si="193"/>
        <v>Valor:  OST_BridgeTowers</v>
      </c>
      <c r="S222" s="19" t="s">
        <v>151</v>
      </c>
      <c r="T222" s="55" t="str">
        <f t="shared" si="194"/>
        <v>Refere-se a propriedade     com.tag     &gt;  OST_BridgeTowerTags</v>
      </c>
      <c r="U222" s="84" t="s">
        <v>801</v>
      </c>
    </row>
    <row r="223" spans="1:21" ht="8.4" customHeight="1" x14ac:dyDescent="0.3">
      <c r="A223" s="32">
        <v>223</v>
      </c>
      <c r="B223" s="18" t="str">
        <f t="shared" si="195"/>
        <v>com.tag</v>
      </c>
      <c r="C223" s="82" t="s">
        <v>159</v>
      </c>
      <c r="D223" s="34" t="s">
        <v>56</v>
      </c>
      <c r="E223" s="26" t="str">
        <f t="shared" si="196"/>
        <v>de.revit</v>
      </c>
      <c r="F223" s="26" t="str">
        <f t="shared" si="200"/>
        <v>com.tag</v>
      </c>
      <c r="G223" s="44" t="s">
        <v>151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99"/>
        <v>Modelado</v>
      </c>
      <c r="P223" s="25" t="str">
        <f t="shared" si="199"/>
        <v>Em.Revit</v>
      </c>
      <c r="Q223" s="35" t="str">
        <f t="shared" si="192"/>
        <v>Propriedade: com.tag    Domínio: Modelado     Range: Em.Revit</v>
      </c>
      <c r="R223" s="35" t="str">
        <f t="shared" si="193"/>
        <v>Valor:  OST_CableTrayFitting</v>
      </c>
      <c r="S223" s="19" t="s">
        <v>151</v>
      </c>
      <c r="T223" s="55" t="str">
        <f t="shared" si="194"/>
        <v>Refere-se a propriedade     com.tag     &gt;  OST_CableTrayFittingTags</v>
      </c>
      <c r="U223" s="84" t="s">
        <v>734</v>
      </c>
    </row>
    <row r="224" spans="1:21" ht="8.4" customHeight="1" x14ac:dyDescent="0.3">
      <c r="A224" s="32">
        <v>224</v>
      </c>
      <c r="B224" s="18" t="str">
        <f t="shared" si="195"/>
        <v>com.tag</v>
      </c>
      <c r="C224" s="82" t="s">
        <v>158</v>
      </c>
      <c r="D224" s="34" t="s">
        <v>56</v>
      </c>
      <c r="E224" s="26" t="str">
        <f t="shared" si="196"/>
        <v>de.revit</v>
      </c>
      <c r="F224" s="26" t="str">
        <f t="shared" si="200"/>
        <v>com.tag</v>
      </c>
      <c r="G224" s="44" t="s">
        <v>151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99"/>
        <v>Modelado</v>
      </c>
      <c r="P224" s="25" t="str">
        <f t="shared" si="199"/>
        <v>Em.Revit</v>
      </c>
      <c r="Q224" s="35" t="str">
        <f t="shared" si="192"/>
        <v>Propriedade: com.tag    Domínio: Modelado     Range: Em.Revit</v>
      </c>
      <c r="R224" s="35" t="str">
        <f t="shared" si="193"/>
        <v>Valor:  OST_CableTray</v>
      </c>
      <c r="S224" s="19" t="s">
        <v>151</v>
      </c>
      <c r="T224" s="55" t="str">
        <f t="shared" si="194"/>
        <v>Refere-se a propriedade     com.tag     &gt;  OST_CableTrayTags</v>
      </c>
      <c r="U224" s="84" t="s">
        <v>732</v>
      </c>
    </row>
    <row r="225" spans="1:21" ht="8.4" customHeight="1" x14ac:dyDescent="0.3">
      <c r="A225" s="32">
        <v>225</v>
      </c>
      <c r="B225" s="18" t="str">
        <f t="shared" si="195"/>
        <v>com.tag</v>
      </c>
      <c r="C225" s="82" t="s">
        <v>381</v>
      </c>
      <c r="D225" s="34" t="s">
        <v>56</v>
      </c>
      <c r="E225" s="26" t="str">
        <f t="shared" si="196"/>
        <v>de.revit</v>
      </c>
      <c r="F225" s="26" t="str">
        <f t="shared" si="200"/>
        <v>com.tag</v>
      </c>
      <c r="G225" s="44" t="s">
        <v>151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99"/>
        <v>Modelado</v>
      </c>
      <c r="P225" s="25" t="str">
        <f t="shared" si="199"/>
        <v>Em.Revit</v>
      </c>
      <c r="Q225" s="35" t="str">
        <f t="shared" si="192"/>
        <v>Propriedade: com.tag    Domínio: Modelado     Range: Em.Revit</v>
      </c>
      <c r="R225" s="35" t="str">
        <f t="shared" si="193"/>
        <v>Valor:  OST_Casework</v>
      </c>
      <c r="S225" s="19" t="s">
        <v>151</v>
      </c>
      <c r="T225" s="55" t="str">
        <f t="shared" si="194"/>
        <v>Refere-se a propriedade     com.tag     &gt;  OST_CaseworkTags</v>
      </c>
      <c r="U225" s="84" t="s">
        <v>855</v>
      </c>
    </row>
    <row r="226" spans="1:21" ht="8.4" customHeight="1" x14ac:dyDescent="0.3">
      <c r="A226" s="32">
        <v>226</v>
      </c>
      <c r="B226" s="18" t="str">
        <f t="shared" si="195"/>
        <v>com.tag</v>
      </c>
      <c r="C226" s="82" t="s">
        <v>938</v>
      </c>
      <c r="D226" s="34" t="s">
        <v>56</v>
      </c>
      <c r="E226" s="26" t="str">
        <f t="shared" si="196"/>
        <v>de.revit</v>
      </c>
      <c r="F226" s="26" t="str">
        <f t="shared" si="200"/>
        <v>com.tag</v>
      </c>
      <c r="G226" s="44" t="s">
        <v>151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ref="O226:P241" si="201">O225</f>
        <v>Modelado</v>
      </c>
      <c r="P226" s="25" t="str">
        <f t="shared" si="201"/>
        <v>Em.Revit</v>
      </c>
      <c r="Q226" s="35" t="str">
        <f t="shared" si="192"/>
        <v>Propriedade: com.tag    Domínio: Modelado     Range: Em.Revit</v>
      </c>
      <c r="R226" s="35" t="str">
        <f t="shared" si="193"/>
        <v>Valor:  OST_Ceilings</v>
      </c>
      <c r="S226" s="19" t="s">
        <v>151</v>
      </c>
      <c r="T226" s="55" t="str">
        <f t="shared" si="194"/>
        <v>Refere-se a propriedade     com.tag     &gt;  OST_CeilingTags</v>
      </c>
      <c r="U226" s="84" t="s">
        <v>854</v>
      </c>
    </row>
    <row r="227" spans="1:21" ht="8.4" customHeight="1" x14ac:dyDescent="0.3">
      <c r="A227" s="32">
        <v>227</v>
      </c>
      <c r="B227" s="18" t="str">
        <f t="shared" si="195"/>
        <v>com.tag</v>
      </c>
      <c r="C227" s="82" t="s">
        <v>937</v>
      </c>
      <c r="D227" s="34" t="s">
        <v>56</v>
      </c>
      <c r="E227" s="26" t="str">
        <f t="shared" si="196"/>
        <v>de.revit</v>
      </c>
      <c r="F227" s="26" t="str">
        <f t="shared" ref="F227:F242" si="202">F226</f>
        <v>com.tag</v>
      </c>
      <c r="G227" s="44" t="s">
        <v>151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201"/>
        <v>Modelado</v>
      </c>
      <c r="P227" s="25" t="str">
        <f t="shared" si="201"/>
        <v>Em.Revit</v>
      </c>
      <c r="Q227" s="35" t="str">
        <f t="shared" si="192"/>
        <v>Propriedade: com.tag    Domínio: Modelado     Range: Em.Revit</v>
      </c>
      <c r="R227" s="35" t="str">
        <f t="shared" si="193"/>
        <v>Valor:  OST_Columns</v>
      </c>
      <c r="S227" s="19" t="s">
        <v>151</v>
      </c>
      <c r="T227" s="55" t="str">
        <f t="shared" si="194"/>
        <v>Refere-se a propriedade     com.tag     &gt;  OST_ColumnTags</v>
      </c>
      <c r="U227" s="84" t="s">
        <v>888</v>
      </c>
    </row>
    <row r="228" spans="1:21" ht="8.4" customHeight="1" x14ac:dyDescent="0.3">
      <c r="A228" s="32">
        <v>228</v>
      </c>
      <c r="B228" s="18" t="str">
        <f t="shared" si="195"/>
        <v>com.tag</v>
      </c>
      <c r="C228" s="82" t="s">
        <v>746</v>
      </c>
      <c r="D228" s="34" t="s">
        <v>56</v>
      </c>
      <c r="E228" s="26" t="str">
        <f t="shared" si="196"/>
        <v>de.revit</v>
      </c>
      <c r="F228" s="26" t="str">
        <f t="shared" si="202"/>
        <v>com.tag</v>
      </c>
      <c r="G228" s="44" t="s">
        <v>151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201"/>
        <v>Modelado</v>
      </c>
      <c r="P228" s="25" t="str">
        <f t="shared" si="201"/>
        <v>Em.Revit</v>
      </c>
      <c r="Q228" s="35" t="str">
        <f t="shared" si="192"/>
        <v>Propriedade: com.tag    Domínio: Modelado     Range: Em.Revit</v>
      </c>
      <c r="R228" s="35" t="str">
        <f t="shared" si="193"/>
        <v>Valor:  OST_CommunicationDevices</v>
      </c>
      <c r="S228" s="19" t="s">
        <v>151</v>
      </c>
      <c r="T228" s="55" t="str">
        <f t="shared" si="194"/>
        <v>Refere-se a propriedade     com.tag     &gt;  OST_CommunicationDeviceTags</v>
      </c>
      <c r="U228" s="84" t="s">
        <v>745</v>
      </c>
    </row>
    <row r="229" spans="1:21" ht="8.4" customHeight="1" x14ac:dyDescent="0.3">
      <c r="A229" s="32">
        <v>229</v>
      </c>
      <c r="B229" s="18" t="str">
        <f t="shared" si="195"/>
        <v>com.tag</v>
      </c>
      <c r="C229" s="82" t="s">
        <v>161</v>
      </c>
      <c r="D229" s="34" t="s">
        <v>56</v>
      </c>
      <c r="E229" s="26" t="str">
        <f t="shared" si="196"/>
        <v>de.revit</v>
      </c>
      <c r="F229" s="26" t="str">
        <f t="shared" si="202"/>
        <v>com.tag</v>
      </c>
      <c r="G229" s="44" t="s">
        <v>151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201"/>
        <v>Modelado</v>
      </c>
      <c r="P229" s="25" t="str">
        <f t="shared" si="201"/>
        <v>Em.Revit</v>
      </c>
      <c r="Q229" s="35" t="str">
        <f t="shared" si="192"/>
        <v>Propriedade: com.tag    Domínio: Modelado     Range: Em.Revit</v>
      </c>
      <c r="R229" s="35" t="str">
        <f t="shared" si="193"/>
        <v>Valor:  OST_ConduitFitting</v>
      </c>
      <c r="S229" s="19" t="s">
        <v>151</v>
      </c>
      <c r="T229" s="55" t="str">
        <f t="shared" si="194"/>
        <v>Refere-se a propriedade     com.tag     &gt;  OST_ConduitFittingTags</v>
      </c>
      <c r="U229" s="84" t="s">
        <v>733</v>
      </c>
    </row>
    <row r="230" spans="1:21" ht="8.4" customHeight="1" x14ac:dyDescent="0.3">
      <c r="A230" s="32">
        <v>230</v>
      </c>
      <c r="B230" s="18" t="str">
        <f t="shared" si="195"/>
        <v>com.tag</v>
      </c>
      <c r="C230" s="82" t="s">
        <v>160</v>
      </c>
      <c r="D230" s="34" t="s">
        <v>56</v>
      </c>
      <c r="E230" s="26" t="str">
        <f t="shared" si="196"/>
        <v>de.revit</v>
      </c>
      <c r="F230" s="26" t="str">
        <f t="shared" si="202"/>
        <v>com.tag</v>
      </c>
      <c r="G230" s="44" t="s">
        <v>151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si="201"/>
        <v>Modelado</v>
      </c>
      <c r="P230" s="25" t="str">
        <f t="shared" si="201"/>
        <v>Em.Revit</v>
      </c>
      <c r="Q230" s="35" t="str">
        <f t="shared" si="192"/>
        <v>Propriedade: com.tag    Domínio: Modelado     Range: Em.Revit</v>
      </c>
      <c r="R230" s="35" t="str">
        <f t="shared" si="193"/>
        <v>Valor:  OST_Conduit</v>
      </c>
      <c r="S230" s="19" t="s">
        <v>151</v>
      </c>
      <c r="T230" s="55" t="str">
        <f t="shared" si="194"/>
        <v>Refere-se a propriedade     com.tag     &gt;  OST_ConduitTags</v>
      </c>
      <c r="U230" s="84" t="s">
        <v>731</v>
      </c>
    </row>
    <row r="231" spans="1:21" ht="8.4" customHeight="1" x14ac:dyDescent="0.3">
      <c r="A231" s="32">
        <v>231</v>
      </c>
      <c r="B231" s="18" t="str">
        <f t="shared" si="195"/>
        <v>com.tag</v>
      </c>
      <c r="C231" s="82" t="s">
        <v>350</v>
      </c>
      <c r="D231" s="34" t="s">
        <v>56</v>
      </c>
      <c r="E231" s="26" t="str">
        <f t="shared" si="196"/>
        <v>de.revit</v>
      </c>
      <c r="F231" s="26" t="str">
        <f t="shared" si="202"/>
        <v>com.tag</v>
      </c>
      <c r="G231" s="44" t="s">
        <v>151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201"/>
        <v>Modelado</v>
      </c>
      <c r="P231" s="25" t="str">
        <f t="shared" si="201"/>
        <v>Em.Revit</v>
      </c>
      <c r="Q231" s="35" t="str">
        <f t="shared" si="192"/>
        <v>Propriedade: com.tag    Domínio: Modelado     Range: Em.Revit</v>
      </c>
      <c r="R231" s="35" t="str">
        <f t="shared" si="193"/>
        <v>Valor:  OST_Coupler</v>
      </c>
      <c r="S231" s="19" t="s">
        <v>151</v>
      </c>
      <c r="T231" s="55" t="str">
        <f t="shared" si="194"/>
        <v>Refere-se a propriedade     com.tag     &gt;  OST_CouplerTags</v>
      </c>
      <c r="U231" s="84" t="s">
        <v>697</v>
      </c>
    </row>
    <row r="232" spans="1:21" ht="8.4" customHeight="1" x14ac:dyDescent="0.3">
      <c r="A232" s="32">
        <v>232</v>
      </c>
      <c r="B232" s="18" t="str">
        <f t="shared" si="195"/>
        <v>com.tag</v>
      </c>
      <c r="C232" s="82" t="s">
        <v>933</v>
      </c>
      <c r="D232" s="34" t="s">
        <v>56</v>
      </c>
      <c r="E232" s="26" t="str">
        <f t="shared" si="196"/>
        <v>de.revit</v>
      </c>
      <c r="F232" s="26" t="str">
        <f t="shared" si="202"/>
        <v>com.tag</v>
      </c>
      <c r="G232" s="44" t="s">
        <v>151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201"/>
        <v>Modelado</v>
      </c>
      <c r="P232" s="25" t="str">
        <f t="shared" si="201"/>
        <v>Em.Revit</v>
      </c>
      <c r="Q232" s="35" t="str">
        <f t="shared" si="192"/>
        <v>Propriedade: com.tag    Domínio: Modelado     Range: Em.Revit</v>
      </c>
      <c r="R232" s="35" t="str">
        <f t="shared" si="193"/>
        <v>Valor:  OST_CurtainWallMullions</v>
      </c>
      <c r="S232" s="19" t="s">
        <v>151</v>
      </c>
      <c r="T232" s="55" t="str">
        <f t="shared" si="194"/>
        <v>Refere-se a propriedade     com.tag     &gt;  OST_CurtainWallMullionTags</v>
      </c>
      <c r="U232" s="84" t="s">
        <v>827</v>
      </c>
    </row>
    <row r="233" spans="1:21" ht="8.4" customHeight="1" x14ac:dyDescent="0.3">
      <c r="A233" s="32">
        <v>233</v>
      </c>
      <c r="B233" s="18" t="str">
        <f t="shared" si="195"/>
        <v>com.tag</v>
      </c>
      <c r="C233" s="82" t="s">
        <v>934</v>
      </c>
      <c r="D233" s="34" t="s">
        <v>56</v>
      </c>
      <c r="E233" s="26" t="str">
        <f t="shared" si="196"/>
        <v>de.revit</v>
      </c>
      <c r="F233" s="26" t="str">
        <f t="shared" si="202"/>
        <v>com.tag</v>
      </c>
      <c r="G233" s="44" t="s">
        <v>151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201"/>
        <v>Modelado</v>
      </c>
      <c r="P233" s="25" t="str">
        <f t="shared" si="201"/>
        <v>Em.Revit</v>
      </c>
      <c r="Q233" s="35" t="str">
        <f t="shared" si="192"/>
        <v>Propriedade: com.tag    Domínio: Modelado     Range: Em.Revit</v>
      </c>
      <c r="R233" s="35" t="str">
        <f t="shared" si="193"/>
        <v>Valor:  OST_CurtainWallPanels</v>
      </c>
      <c r="S233" s="19" t="s">
        <v>151</v>
      </c>
      <c r="T233" s="55" t="str">
        <f t="shared" si="194"/>
        <v>Refere-se a propriedade     com.tag     &gt;  OST_CurtainWallPanelTags</v>
      </c>
      <c r="U233" s="84" t="s">
        <v>845</v>
      </c>
    </row>
    <row r="234" spans="1:21" ht="8.4" customHeight="1" x14ac:dyDescent="0.3">
      <c r="A234" s="32">
        <v>234</v>
      </c>
      <c r="B234" s="18" t="str">
        <f t="shared" si="195"/>
        <v>com.tag</v>
      </c>
      <c r="C234" s="82" t="s">
        <v>384</v>
      </c>
      <c r="D234" s="34" t="s">
        <v>56</v>
      </c>
      <c r="E234" s="26" t="str">
        <f t="shared" si="196"/>
        <v>de.revit</v>
      </c>
      <c r="F234" s="26" t="str">
        <f t="shared" si="202"/>
        <v>com.tag</v>
      </c>
      <c r="G234" s="44" t="s">
        <v>151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201"/>
        <v>Modelado</v>
      </c>
      <c r="P234" s="25" t="str">
        <f t="shared" si="201"/>
        <v>Em.Revit</v>
      </c>
      <c r="Q234" s="35" t="str">
        <f t="shared" si="192"/>
        <v>Propriedade: com.tag    Domínio: Modelado     Range: Em.Revit</v>
      </c>
      <c r="R234" s="35" t="str">
        <f t="shared" si="193"/>
        <v>Valor:  OST_CurtaSystem</v>
      </c>
      <c r="S234" s="19" t="s">
        <v>151</v>
      </c>
      <c r="T234" s="55" t="str">
        <f t="shared" si="194"/>
        <v>Refere-se a propriedade     com.tag     &gt;  OST_CurtaSystemTags</v>
      </c>
      <c r="U234" s="84" t="s">
        <v>833</v>
      </c>
    </row>
    <row r="235" spans="1:21" ht="8.4" customHeight="1" x14ac:dyDescent="0.3">
      <c r="A235" s="32">
        <v>235</v>
      </c>
      <c r="B235" s="18" t="str">
        <f t="shared" si="195"/>
        <v>com.tag</v>
      </c>
      <c r="C235" s="82" t="s">
        <v>744</v>
      </c>
      <c r="D235" s="34" t="s">
        <v>56</v>
      </c>
      <c r="E235" s="26" t="str">
        <f t="shared" si="196"/>
        <v>de.revit</v>
      </c>
      <c r="F235" s="26" t="str">
        <f t="shared" si="202"/>
        <v>com.tag</v>
      </c>
      <c r="G235" s="44" t="s">
        <v>151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201"/>
        <v>Modelado</v>
      </c>
      <c r="P235" s="25" t="str">
        <f t="shared" si="201"/>
        <v>Em.Revit</v>
      </c>
      <c r="Q235" s="35" t="str">
        <f t="shared" si="192"/>
        <v>Propriedade: com.tag    Domínio: Modelado     Range: Em.Revit</v>
      </c>
      <c r="R235" s="35" t="str">
        <f t="shared" si="193"/>
        <v>Valor:  OST_DataDevices</v>
      </c>
      <c r="S235" s="19" t="s">
        <v>151</v>
      </c>
      <c r="T235" s="55" t="str">
        <f t="shared" si="194"/>
        <v>Refere-se a propriedade     com.tag     &gt;  OST_DataDeviceTags</v>
      </c>
      <c r="U235" s="84" t="s">
        <v>743</v>
      </c>
    </row>
    <row r="236" spans="1:21" ht="8.4" customHeight="1" x14ac:dyDescent="0.3">
      <c r="A236" s="32">
        <v>236</v>
      </c>
      <c r="B236" s="18" t="str">
        <f t="shared" si="195"/>
        <v>com.tag</v>
      </c>
      <c r="C236" s="82" t="s">
        <v>862</v>
      </c>
      <c r="D236" s="34" t="s">
        <v>56</v>
      </c>
      <c r="E236" s="26" t="str">
        <f t="shared" si="196"/>
        <v>de.revit</v>
      </c>
      <c r="F236" s="26" t="str">
        <f t="shared" si="202"/>
        <v>com.tag</v>
      </c>
      <c r="G236" s="44" t="s">
        <v>151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201"/>
        <v>Modelado</v>
      </c>
      <c r="P236" s="25" t="str">
        <f t="shared" si="201"/>
        <v>Em.Revit</v>
      </c>
      <c r="Q236" s="35" t="str">
        <f t="shared" si="192"/>
        <v>Propriedade: com.tag    Domínio: Modelado     Range: Em.Revit</v>
      </c>
      <c r="R236" s="35" t="str">
        <f t="shared" si="193"/>
        <v>Valor:  OST_DetailComponents</v>
      </c>
      <c r="S236" s="19" t="s">
        <v>151</v>
      </c>
      <c r="T236" s="55" t="str">
        <f t="shared" si="194"/>
        <v>Refere-se a propriedade     com.tag     &gt;  OST_DetailComponentTags</v>
      </c>
      <c r="U236" s="84" t="s">
        <v>830</v>
      </c>
    </row>
    <row r="237" spans="1:21" ht="8.4" customHeight="1" x14ac:dyDescent="0.3">
      <c r="A237" s="32">
        <v>237</v>
      </c>
      <c r="B237" s="18" t="str">
        <f t="shared" si="195"/>
        <v>com.tag</v>
      </c>
      <c r="C237" s="82" t="s">
        <v>941</v>
      </c>
      <c r="D237" s="34" t="s">
        <v>56</v>
      </c>
      <c r="E237" s="26" t="str">
        <f t="shared" si="196"/>
        <v>de.revit</v>
      </c>
      <c r="F237" s="26" t="str">
        <f t="shared" si="202"/>
        <v>com.tag</v>
      </c>
      <c r="G237" s="44" t="s">
        <v>151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201"/>
        <v>Modelado</v>
      </c>
      <c r="P237" s="25" t="str">
        <f t="shared" si="201"/>
        <v>Em.Revit</v>
      </c>
      <c r="Q237" s="35" t="str">
        <f t="shared" si="192"/>
        <v>Propriedade: com.tag    Domínio: Modelado     Range: Em.Revit</v>
      </c>
      <c r="R237" s="35" t="str">
        <f t="shared" si="193"/>
        <v>Valor:  OST_Doors</v>
      </c>
      <c r="S237" s="19" t="s">
        <v>151</v>
      </c>
      <c r="T237" s="55" t="str">
        <f t="shared" si="194"/>
        <v>Refere-se a propriedade     com.tag     &gt;  OST_DoorTags</v>
      </c>
      <c r="U237" s="84" t="s">
        <v>924</v>
      </c>
    </row>
    <row r="238" spans="1:21" ht="8.4" customHeight="1" x14ac:dyDescent="0.3">
      <c r="A238" s="32">
        <v>238</v>
      </c>
      <c r="B238" s="18" t="str">
        <f t="shared" si="195"/>
        <v>com.tag</v>
      </c>
      <c r="C238" s="82" t="s">
        <v>162</v>
      </c>
      <c r="D238" s="34" t="s">
        <v>56</v>
      </c>
      <c r="E238" s="26" t="str">
        <f t="shared" si="196"/>
        <v>de.revit</v>
      </c>
      <c r="F238" s="26" t="str">
        <f t="shared" si="202"/>
        <v>com.tag</v>
      </c>
      <c r="G238" s="44" t="s">
        <v>151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201"/>
        <v>Modelado</v>
      </c>
      <c r="P238" s="25" t="str">
        <f t="shared" si="201"/>
        <v>Em.Revit</v>
      </c>
      <c r="Q238" s="35" t="str">
        <f t="shared" si="192"/>
        <v>Propriedade: com.tag    Domínio: Modelado     Range: Em.Revit</v>
      </c>
      <c r="R238" s="35" t="str">
        <f t="shared" si="193"/>
        <v>Valor:  OST_DuctAccessory</v>
      </c>
      <c r="S238" s="19" t="s">
        <v>151</v>
      </c>
      <c r="T238" s="55" t="str">
        <f t="shared" si="194"/>
        <v>Refere-se a propriedade     com.tag     &gt;  OST_DuctAccessoryTags</v>
      </c>
      <c r="U238" s="84" t="s">
        <v>762</v>
      </c>
    </row>
    <row r="239" spans="1:21" ht="8.4" customHeight="1" x14ac:dyDescent="0.3">
      <c r="A239" s="32">
        <v>239</v>
      </c>
      <c r="B239" s="18" t="str">
        <f t="shared" si="195"/>
        <v>com.tag</v>
      </c>
      <c r="C239" s="82" t="s">
        <v>163</v>
      </c>
      <c r="D239" s="34" t="s">
        <v>56</v>
      </c>
      <c r="E239" s="26" t="str">
        <f t="shared" si="196"/>
        <v>de.revit</v>
      </c>
      <c r="F239" s="26" t="str">
        <f t="shared" si="202"/>
        <v>com.tag</v>
      </c>
      <c r="G239" s="44" t="s">
        <v>151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201"/>
        <v>Modelado</v>
      </c>
      <c r="P239" s="25" t="str">
        <f t="shared" si="201"/>
        <v>Em.Revit</v>
      </c>
      <c r="Q239" s="35" t="str">
        <f t="shared" si="192"/>
        <v>Propriedade: com.tag    Domínio: Modelado     Range: Em.Revit</v>
      </c>
      <c r="R239" s="35" t="str">
        <f t="shared" si="193"/>
        <v>Valor:  OST_DuctFitting</v>
      </c>
      <c r="S239" s="19" t="s">
        <v>151</v>
      </c>
      <c r="T239" s="55" t="str">
        <f t="shared" si="194"/>
        <v>Refere-se a propriedade     com.tag     &gt;  OST_DuctFittingTags</v>
      </c>
      <c r="U239" s="84" t="s">
        <v>753</v>
      </c>
    </row>
    <row r="240" spans="1:21" ht="8.4" customHeight="1" x14ac:dyDescent="0.3">
      <c r="A240" s="32">
        <v>240</v>
      </c>
      <c r="B240" s="18" t="str">
        <f t="shared" si="195"/>
        <v>com.tag</v>
      </c>
      <c r="C240" s="82" t="s">
        <v>360</v>
      </c>
      <c r="D240" s="34" t="s">
        <v>56</v>
      </c>
      <c r="E240" s="26" t="str">
        <f t="shared" si="196"/>
        <v>de.revit</v>
      </c>
      <c r="F240" s="26" t="str">
        <f t="shared" si="202"/>
        <v>com.tag</v>
      </c>
      <c r="G240" s="44" t="s">
        <v>151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201"/>
        <v>Modelado</v>
      </c>
      <c r="P240" s="25" t="str">
        <f t="shared" si="201"/>
        <v>Em.Revit</v>
      </c>
      <c r="Q240" s="35" t="str">
        <f t="shared" si="192"/>
        <v>Propriedade: com.tag    Domínio: Modelado     Range: Em.Revit</v>
      </c>
      <c r="R240" s="35" t="str">
        <f t="shared" si="193"/>
        <v>Valor:  OST_DuctInsulations</v>
      </c>
      <c r="S240" s="19" t="s">
        <v>151</v>
      </c>
      <c r="T240" s="55" t="str">
        <f t="shared" si="194"/>
        <v>Refere-se a propriedade     com.tag     &gt;  OST_DuctInsulationsTags</v>
      </c>
      <c r="U240" s="84" t="s">
        <v>730</v>
      </c>
    </row>
    <row r="241" spans="1:21" ht="8.4" customHeight="1" x14ac:dyDescent="0.3">
      <c r="A241" s="32">
        <v>241</v>
      </c>
      <c r="B241" s="18" t="str">
        <f t="shared" si="195"/>
        <v>com.tag</v>
      </c>
      <c r="C241" s="82" t="s">
        <v>359</v>
      </c>
      <c r="D241" s="34" t="s">
        <v>56</v>
      </c>
      <c r="E241" s="26" t="str">
        <f t="shared" si="196"/>
        <v>de.revit</v>
      </c>
      <c r="F241" s="26" t="str">
        <f t="shared" si="202"/>
        <v>com.tag</v>
      </c>
      <c r="G241" s="44" t="s">
        <v>151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201"/>
        <v>Modelado</v>
      </c>
      <c r="P241" s="25" t="str">
        <f t="shared" si="201"/>
        <v>Em.Revit</v>
      </c>
      <c r="Q241" s="35" t="str">
        <f t="shared" si="192"/>
        <v>Propriedade: com.tag    Domínio: Modelado     Range: Em.Revit</v>
      </c>
      <c r="R241" s="35" t="str">
        <f t="shared" si="193"/>
        <v>Valor:  OST_DuctLinings</v>
      </c>
      <c r="S241" s="19" t="s">
        <v>151</v>
      </c>
      <c r="T241" s="55" t="str">
        <f t="shared" si="194"/>
        <v>Refere-se a propriedade     com.tag     &gt;  OST_DuctLiningsTags</v>
      </c>
      <c r="U241" s="84" t="s">
        <v>729</v>
      </c>
    </row>
    <row r="242" spans="1:21" ht="8.4" customHeight="1" x14ac:dyDescent="0.3">
      <c r="A242" s="32">
        <v>242</v>
      </c>
      <c r="B242" s="18" t="str">
        <f t="shared" si="195"/>
        <v>com.tag</v>
      </c>
      <c r="C242" s="83" t="s">
        <v>766</v>
      </c>
      <c r="D242" s="34" t="s">
        <v>56</v>
      </c>
      <c r="E242" s="26" t="str">
        <f t="shared" si="196"/>
        <v>de.revit</v>
      </c>
      <c r="F242" s="26" t="str">
        <f t="shared" si="202"/>
        <v>com.tag</v>
      </c>
      <c r="G242" s="44" t="s">
        <v>151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ref="O242:P257" si="203">O241</f>
        <v>Modelado</v>
      </c>
      <c r="P242" s="25" t="str">
        <f t="shared" si="203"/>
        <v>Em.Revit</v>
      </c>
      <c r="Q242" s="35" t="str">
        <f t="shared" si="192"/>
        <v>Propriedade: com.tag    Domínio: Modelado     Range: Em.Revit</v>
      </c>
      <c r="R242" s="35" t="str">
        <f t="shared" si="193"/>
        <v>Valor:  OST_DuctCurves</v>
      </c>
      <c r="S242" s="19" t="s">
        <v>151</v>
      </c>
      <c r="T242" s="55" t="str">
        <f t="shared" si="194"/>
        <v>Refere-se a propriedade     com.tag     &gt;  OST_DuctTags</v>
      </c>
      <c r="U242" s="85" t="s">
        <v>765</v>
      </c>
    </row>
    <row r="243" spans="1:21" ht="8.4" customHeight="1" x14ac:dyDescent="0.3">
      <c r="A243" s="32">
        <v>243</v>
      </c>
      <c r="B243" s="18" t="str">
        <f t="shared" si="195"/>
        <v>com.tag</v>
      </c>
      <c r="C243" s="82" t="s">
        <v>164</v>
      </c>
      <c r="D243" s="34" t="s">
        <v>56</v>
      </c>
      <c r="E243" s="26" t="str">
        <f t="shared" si="196"/>
        <v>de.revit</v>
      </c>
      <c r="F243" s="26" t="str">
        <f t="shared" ref="F243:F258" si="204">F242</f>
        <v>com.tag</v>
      </c>
      <c r="G243" s="44" t="s">
        <v>151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203"/>
        <v>Modelado</v>
      </c>
      <c r="P243" s="25" t="str">
        <f t="shared" si="203"/>
        <v>Em.Revit</v>
      </c>
      <c r="Q243" s="35" t="str">
        <f t="shared" si="192"/>
        <v>Propriedade: com.tag    Domínio: Modelado     Range: Em.Revit</v>
      </c>
      <c r="R243" s="35" t="str">
        <f t="shared" si="193"/>
        <v>Valor:  OST_DuctTerminal</v>
      </c>
      <c r="S243" s="19" t="s">
        <v>151</v>
      </c>
      <c r="T243" s="55" t="str">
        <f t="shared" si="194"/>
        <v>Refere-se a propriedade     com.tag     &gt;  OST_DuctTerminalTags</v>
      </c>
      <c r="U243" s="84" t="s">
        <v>763</v>
      </c>
    </row>
    <row r="244" spans="1:21" ht="8.4" customHeight="1" x14ac:dyDescent="0.3">
      <c r="A244" s="32">
        <v>244</v>
      </c>
      <c r="B244" s="18" t="str">
        <f t="shared" si="195"/>
        <v>com.tag</v>
      </c>
      <c r="C244" s="82" t="s">
        <v>165</v>
      </c>
      <c r="D244" s="34" t="s">
        <v>56</v>
      </c>
      <c r="E244" s="26" t="str">
        <f t="shared" si="196"/>
        <v>de.revit</v>
      </c>
      <c r="F244" s="26" t="str">
        <f t="shared" si="204"/>
        <v>com.tag</v>
      </c>
      <c r="G244" s="44" t="s">
        <v>151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203"/>
        <v>Modelado</v>
      </c>
      <c r="P244" s="25" t="str">
        <f t="shared" si="203"/>
        <v>Em.Revit</v>
      </c>
      <c r="Q244" s="35" t="str">
        <f t="shared" si="192"/>
        <v>Propriedade: com.tag    Domínio: Modelado     Range: Em.Revit</v>
      </c>
      <c r="R244" s="35" t="str">
        <f t="shared" si="193"/>
        <v>Valor:  OST_ElectricalCircuit</v>
      </c>
      <c r="S244" s="19" t="s">
        <v>151</v>
      </c>
      <c r="T244" s="55" t="str">
        <f t="shared" si="194"/>
        <v>Refere-se a propriedade     com.tag     &gt;  OST_ElectricalCircuitTags</v>
      </c>
      <c r="U244" s="84" t="s">
        <v>760</v>
      </c>
    </row>
    <row r="245" spans="1:21" ht="8.4" customHeight="1" x14ac:dyDescent="0.3">
      <c r="A245" s="32">
        <v>245</v>
      </c>
      <c r="B245" s="18" t="str">
        <f t="shared" si="195"/>
        <v>com.tag</v>
      </c>
      <c r="C245" s="82" t="s">
        <v>372</v>
      </c>
      <c r="D245" s="34" t="s">
        <v>56</v>
      </c>
      <c r="E245" s="26" t="str">
        <f t="shared" si="196"/>
        <v>de.revit</v>
      </c>
      <c r="F245" s="26" t="str">
        <f t="shared" si="204"/>
        <v>com.tag</v>
      </c>
      <c r="G245" s="44" t="s">
        <v>151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203"/>
        <v>Modelado</v>
      </c>
      <c r="P245" s="25" t="str">
        <f t="shared" si="203"/>
        <v>Em.Revit</v>
      </c>
      <c r="Q245" s="35" t="str">
        <f t="shared" si="192"/>
        <v>Propriedade: com.tag    Domínio: Modelado     Range: Em.Revit</v>
      </c>
      <c r="R245" s="35" t="str">
        <f t="shared" si="193"/>
        <v>Valor:  OST_ElectricalConnector</v>
      </c>
      <c r="S245" s="19" t="s">
        <v>151</v>
      </c>
      <c r="T245" s="55" t="str">
        <f t="shared" si="194"/>
        <v>Refere-se a propriedade     com.tag     &gt;  OST_ElectricalConnectorTags</v>
      </c>
      <c r="U245" s="84" t="s">
        <v>875</v>
      </c>
    </row>
    <row r="246" spans="1:21" ht="8.4" customHeight="1" x14ac:dyDescent="0.3">
      <c r="A246" s="32">
        <v>246</v>
      </c>
      <c r="B246" s="18" t="str">
        <f t="shared" si="195"/>
        <v>com.tag</v>
      </c>
      <c r="C246" s="82" t="s">
        <v>377</v>
      </c>
      <c r="D246" s="34" t="s">
        <v>56</v>
      </c>
      <c r="E246" s="26" t="str">
        <f t="shared" si="196"/>
        <v>de.revit</v>
      </c>
      <c r="F246" s="26" t="str">
        <f t="shared" si="204"/>
        <v>com.tag</v>
      </c>
      <c r="G246" s="44" t="s">
        <v>151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si="203"/>
        <v>Modelado</v>
      </c>
      <c r="P246" s="25" t="str">
        <f t="shared" si="203"/>
        <v>Em.Revit</v>
      </c>
      <c r="Q246" s="35" t="str">
        <f t="shared" si="192"/>
        <v>Propriedade: com.tag    Domínio: Modelado     Range: Em.Revit</v>
      </c>
      <c r="R246" s="35" t="str">
        <f t="shared" si="193"/>
        <v>Valor:  OST_ElectricalEquipment</v>
      </c>
      <c r="S246" s="19" t="s">
        <v>151</v>
      </c>
      <c r="T246" s="55" t="str">
        <f t="shared" si="194"/>
        <v>Refere-se a propriedade     com.tag     &gt;  OST_ElectricalEquipmentTags</v>
      </c>
      <c r="U246" s="84" t="s">
        <v>853</v>
      </c>
    </row>
    <row r="247" spans="1:21" ht="8.4" customHeight="1" x14ac:dyDescent="0.3">
      <c r="A247" s="32">
        <v>247</v>
      </c>
      <c r="B247" s="18" t="str">
        <f t="shared" si="195"/>
        <v>com.tag</v>
      </c>
      <c r="C247" s="82" t="s">
        <v>891</v>
      </c>
      <c r="D247" s="34" t="s">
        <v>56</v>
      </c>
      <c r="E247" s="26" t="str">
        <f t="shared" si="196"/>
        <v>de.revit</v>
      </c>
      <c r="F247" s="26" t="str">
        <f t="shared" si="204"/>
        <v>com.tag</v>
      </c>
      <c r="G247" s="44" t="s">
        <v>151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203"/>
        <v>Modelado</v>
      </c>
      <c r="P247" s="25" t="str">
        <f t="shared" si="203"/>
        <v>Em.Revit</v>
      </c>
      <c r="Q247" s="35" t="str">
        <f t="shared" si="192"/>
        <v>Propriedade: com.tag    Domínio: Modelado     Range: Em.Revit</v>
      </c>
      <c r="R247" s="35" t="str">
        <f t="shared" si="193"/>
        <v>Valor:  OST_ElectricalFixtures</v>
      </c>
      <c r="S247" s="19" t="s">
        <v>151</v>
      </c>
      <c r="T247" s="55" t="str">
        <f t="shared" si="194"/>
        <v>Refere-se a propriedade     com.tag     &gt;  OST_ElectricalFixtureTags</v>
      </c>
      <c r="U247" s="84" t="s">
        <v>852</v>
      </c>
    </row>
    <row r="248" spans="1:21" ht="8.4" customHeight="1" x14ac:dyDescent="0.3">
      <c r="A248" s="32">
        <v>248</v>
      </c>
      <c r="B248" s="18" t="str">
        <f t="shared" si="195"/>
        <v>com.tag</v>
      </c>
      <c r="C248" s="82" t="s">
        <v>367</v>
      </c>
      <c r="D248" s="34" t="s">
        <v>56</v>
      </c>
      <c r="E248" s="26" t="str">
        <f t="shared" si="196"/>
        <v>de.revit</v>
      </c>
      <c r="F248" s="26" t="str">
        <f t="shared" si="204"/>
        <v>com.tag</v>
      </c>
      <c r="G248" s="44" t="s">
        <v>151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203"/>
        <v>Modelado</v>
      </c>
      <c r="P248" s="25" t="str">
        <f t="shared" si="203"/>
        <v>Em.Revit</v>
      </c>
      <c r="Q248" s="35" t="str">
        <f t="shared" si="192"/>
        <v>Propriedade: com.tag    Domínio: Modelado     Range: Em.Revit</v>
      </c>
      <c r="R248" s="35" t="str">
        <f t="shared" si="193"/>
        <v>Valor:  OST_Entourage</v>
      </c>
      <c r="S248" s="19" t="s">
        <v>151</v>
      </c>
      <c r="T248" s="55" t="str">
        <f t="shared" si="194"/>
        <v>Refere-se a propriedade     com.tag     &gt;  OST_EntourageTags</v>
      </c>
      <c r="U248" s="84" t="s">
        <v>887</v>
      </c>
    </row>
    <row r="249" spans="1:21" ht="8.4" customHeight="1" x14ac:dyDescent="0.3">
      <c r="A249" s="32">
        <v>249</v>
      </c>
      <c r="B249" s="18" t="str">
        <f t="shared" si="195"/>
        <v>com.tag</v>
      </c>
      <c r="C249" s="82" t="s">
        <v>774</v>
      </c>
      <c r="D249" s="34" t="s">
        <v>56</v>
      </c>
      <c r="E249" s="26" t="str">
        <f t="shared" si="196"/>
        <v>de.revit</v>
      </c>
      <c r="F249" s="26" t="str">
        <f t="shared" si="204"/>
        <v>com.tag</v>
      </c>
      <c r="G249" s="44" t="s">
        <v>151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203"/>
        <v>Modelado</v>
      </c>
      <c r="P249" s="25" t="str">
        <f t="shared" si="203"/>
        <v>Em.Revit</v>
      </c>
      <c r="Q249" s="35" t="str">
        <f t="shared" si="192"/>
        <v>Propriedade: com.tag    Domínio: Modelado     Range: Em.Revit</v>
      </c>
      <c r="R249" s="35" t="str">
        <f t="shared" si="193"/>
        <v>Valor:  OST_ExpansionJoints</v>
      </c>
      <c r="S249" s="19" t="s">
        <v>151</v>
      </c>
      <c r="T249" s="55" t="str">
        <f t="shared" si="194"/>
        <v>Refere-se a propriedade     com.tag     &gt;  OST_ExpansionJointTags</v>
      </c>
      <c r="U249" s="84" t="s">
        <v>773</v>
      </c>
    </row>
    <row r="250" spans="1:21" ht="8.4" customHeight="1" x14ac:dyDescent="0.3">
      <c r="A250" s="32">
        <v>250</v>
      </c>
      <c r="B250" s="18" t="str">
        <f t="shared" si="195"/>
        <v>com.tag</v>
      </c>
      <c r="C250" s="82" t="s">
        <v>715</v>
      </c>
      <c r="D250" s="34" t="s">
        <v>56</v>
      </c>
      <c r="E250" s="26" t="str">
        <f t="shared" si="196"/>
        <v>de.revit</v>
      </c>
      <c r="F250" s="26" t="str">
        <f t="shared" si="204"/>
        <v>com.tag</v>
      </c>
      <c r="G250" s="44" t="s">
        <v>151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203"/>
        <v>Modelado</v>
      </c>
      <c r="P250" s="25" t="str">
        <f t="shared" si="203"/>
        <v>Em.Revit</v>
      </c>
      <c r="Q250" s="35" t="str">
        <f t="shared" si="192"/>
        <v>Propriedade: com.tag    Domínio: Modelado     Range: Em.Revit</v>
      </c>
      <c r="R250" s="35" t="str">
        <f t="shared" si="193"/>
        <v>Valor:  OST_FabricAreas</v>
      </c>
      <c r="S250" s="19" t="s">
        <v>151</v>
      </c>
      <c r="T250" s="55" t="str">
        <f t="shared" si="194"/>
        <v>Refere-se a propriedade     com.tag     &gt;  OST_FabricAreaTags</v>
      </c>
      <c r="U250" s="84" t="s">
        <v>711</v>
      </c>
    </row>
    <row r="251" spans="1:21" ht="8.4" customHeight="1" x14ac:dyDescent="0.3">
      <c r="A251" s="32">
        <v>251</v>
      </c>
      <c r="B251" s="18" t="str">
        <f t="shared" si="195"/>
        <v>com.tag</v>
      </c>
      <c r="C251" s="82" t="s">
        <v>356</v>
      </c>
      <c r="D251" s="34" t="s">
        <v>56</v>
      </c>
      <c r="E251" s="26" t="str">
        <f t="shared" si="196"/>
        <v>de.revit</v>
      </c>
      <c r="F251" s="26" t="str">
        <f t="shared" si="204"/>
        <v>com.tag</v>
      </c>
      <c r="G251" s="44" t="s">
        <v>151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203"/>
        <v>Modelado</v>
      </c>
      <c r="P251" s="25" t="str">
        <f t="shared" si="203"/>
        <v>Em.Revit</v>
      </c>
      <c r="Q251" s="35" t="str">
        <f t="shared" si="192"/>
        <v>Propriedade: com.tag    Domínio: Modelado     Range: Em.Revit</v>
      </c>
      <c r="R251" s="35" t="str">
        <f t="shared" si="193"/>
        <v>Valor:  OST_FabricationContainment</v>
      </c>
      <c r="S251" s="19" t="s">
        <v>151</v>
      </c>
      <c r="T251" s="55" t="str">
        <f t="shared" si="194"/>
        <v>Refere-se a propriedade     com.tag     &gt;  OST_FabricationContainmentTags</v>
      </c>
      <c r="U251" s="84" t="s">
        <v>723</v>
      </c>
    </row>
    <row r="252" spans="1:21" ht="8.4" customHeight="1" x14ac:dyDescent="0.3">
      <c r="A252" s="32">
        <v>252</v>
      </c>
      <c r="B252" s="18" t="str">
        <f t="shared" si="195"/>
        <v>com.tag</v>
      </c>
      <c r="C252" s="82" t="s">
        <v>722</v>
      </c>
      <c r="D252" s="34" t="s">
        <v>56</v>
      </c>
      <c r="E252" s="26" t="str">
        <f t="shared" si="196"/>
        <v>de.revit</v>
      </c>
      <c r="F252" s="26" t="str">
        <f t="shared" si="204"/>
        <v>com.tag</v>
      </c>
      <c r="G252" s="44" t="s">
        <v>151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203"/>
        <v>Modelado</v>
      </c>
      <c r="P252" s="25" t="str">
        <f t="shared" si="203"/>
        <v>Em.Revit</v>
      </c>
      <c r="Q252" s="35" t="str">
        <f t="shared" si="192"/>
        <v>Propriedade: com.tag    Domínio: Modelado     Range: Em.Revit</v>
      </c>
      <c r="R252" s="35" t="str">
        <f t="shared" si="193"/>
        <v>Valor:  OST_FabricationDuctworkStiffeners</v>
      </c>
      <c r="S252" s="19" t="s">
        <v>151</v>
      </c>
      <c r="T252" s="55" t="str">
        <f t="shared" si="194"/>
        <v>Refere-se a propriedade     com.tag     &gt;  OST_FabricationDuctworkStiffenerTags</v>
      </c>
      <c r="U252" s="84" t="s">
        <v>721</v>
      </c>
    </row>
    <row r="253" spans="1:21" ht="8.4" customHeight="1" x14ac:dyDescent="0.3">
      <c r="A253" s="32">
        <v>253</v>
      </c>
      <c r="B253" s="18" t="str">
        <f t="shared" si="195"/>
        <v>com.tag</v>
      </c>
      <c r="C253" s="82" t="s">
        <v>358</v>
      </c>
      <c r="D253" s="34" t="s">
        <v>56</v>
      </c>
      <c r="E253" s="26" t="str">
        <f t="shared" si="196"/>
        <v>de.revit</v>
      </c>
      <c r="F253" s="26" t="str">
        <f t="shared" si="204"/>
        <v>com.tag</v>
      </c>
      <c r="G253" s="44" t="s">
        <v>151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203"/>
        <v>Modelado</v>
      </c>
      <c r="P253" s="25" t="str">
        <f t="shared" si="203"/>
        <v>Em.Revit</v>
      </c>
      <c r="Q253" s="35" t="str">
        <f t="shared" si="192"/>
        <v>Propriedade: com.tag    Domínio: Modelado     Range: Em.Revit</v>
      </c>
      <c r="R253" s="35" t="str">
        <f t="shared" si="193"/>
        <v>Valor:  OST_FabricationDuctwork</v>
      </c>
      <c r="S253" s="19" t="s">
        <v>151</v>
      </c>
      <c r="T253" s="55" t="str">
        <f t="shared" si="194"/>
        <v>Refere-se a propriedade     com.tag     &gt;  OST_FabricationDuctworkTags</v>
      </c>
      <c r="U253" s="84" t="s">
        <v>727</v>
      </c>
    </row>
    <row r="254" spans="1:21" ht="8.4" customHeight="1" x14ac:dyDescent="0.3">
      <c r="A254" s="32">
        <v>254</v>
      </c>
      <c r="B254" s="18" t="str">
        <f t="shared" si="195"/>
        <v>com.tag</v>
      </c>
      <c r="C254" s="82" t="s">
        <v>726</v>
      </c>
      <c r="D254" s="34" t="s">
        <v>56</v>
      </c>
      <c r="E254" s="26" t="str">
        <f t="shared" si="196"/>
        <v>de.revit</v>
      </c>
      <c r="F254" s="26" t="str">
        <f t="shared" si="204"/>
        <v>com.tag</v>
      </c>
      <c r="G254" s="44" t="s">
        <v>151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203"/>
        <v>Modelado</v>
      </c>
      <c r="P254" s="25" t="str">
        <f t="shared" si="203"/>
        <v>Em.Revit</v>
      </c>
      <c r="Q254" s="35" t="str">
        <f t="shared" si="192"/>
        <v>Propriedade: com.tag    Domínio: Modelado     Range: Em.Revit</v>
      </c>
      <c r="R254" s="35" t="str">
        <f t="shared" si="193"/>
        <v>Valor:  OST_FabricationHangers</v>
      </c>
      <c r="S254" s="19" t="s">
        <v>151</v>
      </c>
      <c r="T254" s="55" t="str">
        <f t="shared" si="194"/>
        <v>Refere-se a propriedade     com.tag     &gt;  OST_FabricationHangerTags</v>
      </c>
      <c r="U254" s="84" t="s">
        <v>725</v>
      </c>
    </row>
    <row r="255" spans="1:21" ht="8.4" customHeight="1" x14ac:dyDescent="0.3">
      <c r="A255" s="32">
        <v>255</v>
      </c>
      <c r="B255" s="18" t="str">
        <f t="shared" si="195"/>
        <v>com.tag</v>
      </c>
      <c r="C255" s="82" t="s">
        <v>357</v>
      </c>
      <c r="D255" s="34" t="s">
        <v>56</v>
      </c>
      <c r="E255" s="26" t="str">
        <f t="shared" si="196"/>
        <v>de.revit</v>
      </c>
      <c r="F255" s="26" t="str">
        <f t="shared" si="204"/>
        <v>com.tag</v>
      </c>
      <c r="G255" s="44" t="s">
        <v>151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203"/>
        <v>Modelado</v>
      </c>
      <c r="P255" s="25" t="str">
        <f t="shared" si="203"/>
        <v>Em.Revit</v>
      </c>
      <c r="Q255" s="35" t="str">
        <f t="shared" si="192"/>
        <v>Propriedade: com.tag    Domínio: Modelado     Range: Em.Revit</v>
      </c>
      <c r="R255" s="35" t="str">
        <f t="shared" si="193"/>
        <v>Valor:  OST_FabricationPipework</v>
      </c>
      <c r="S255" s="19" t="s">
        <v>151</v>
      </c>
      <c r="T255" s="55" t="str">
        <f t="shared" si="194"/>
        <v>Refere-se a propriedade     com.tag     &gt;  OST_FabricationPipeworkTags</v>
      </c>
      <c r="U255" s="84" t="s">
        <v>724</v>
      </c>
    </row>
    <row r="256" spans="1:21" ht="8.4" customHeight="1" x14ac:dyDescent="0.3">
      <c r="A256" s="32">
        <v>256</v>
      </c>
      <c r="B256" s="18" t="str">
        <f t="shared" si="195"/>
        <v>com.tag</v>
      </c>
      <c r="C256" s="82" t="s">
        <v>352</v>
      </c>
      <c r="D256" s="34" t="s">
        <v>56</v>
      </c>
      <c r="E256" s="26" t="str">
        <f t="shared" si="196"/>
        <v>de.revit</v>
      </c>
      <c r="F256" s="26" t="str">
        <f t="shared" si="204"/>
        <v>com.tag</v>
      </c>
      <c r="G256" s="44" t="s">
        <v>151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203"/>
        <v>Modelado</v>
      </c>
      <c r="P256" s="25" t="str">
        <f t="shared" si="203"/>
        <v>Em.Revit</v>
      </c>
      <c r="Q256" s="35" t="str">
        <f t="shared" si="192"/>
        <v>Propriedade: com.tag    Domínio: Modelado     Range: Em.Revit</v>
      </c>
      <c r="R256" s="35" t="str">
        <f t="shared" si="193"/>
        <v>Valor:  OST_FabricReinforcement</v>
      </c>
      <c r="S256" s="19" t="s">
        <v>151</v>
      </c>
      <c r="T256" s="55" t="str">
        <f t="shared" si="194"/>
        <v>Refere-se a propriedade     com.tag     &gt;  OST_FabricReinforcementTags</v>
      </c>
      <c r="U256" s="84" t="s">
        <v>712</v>
      </c>
    </row>
    <row r="257" spans="1:21" ht="8.4" customHeight="1" x14ac:dyDescent="0.3">
      <c r="A257" s="32">
        <v>257</v>
      </c>
      <c r="B257" s="18" t="str">
        <f t="shared" si="195"/>
        <v>com.tag</v>
      </c>
      <c r="C257" s="82" t="s">
        <v>366</v>
      </c>
      <c r="D257" s="34" t="s">
        <v>56</v>
      </c>
      <c r="E257" s="26" t="str">
        <f t="shared" si="196"/>
        <v>de.revit</v>
      </c>
      <c r="F257" s="26" t="str">
        <f t="shared" si="204"/>
        <v>com.tag</v>
      </c>
      <c r="G257" s="44" t="s">
        <v>151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203"/>
        <v>Modelado</v>
      </c>
      <c r="P257" s="25" t="str">
        <f t="shared" si="203"/>
        <v>Em.Revit</v>
      </c>
      <c r="Q257" s="35" t="str">
        <f t="shared" ref="Q257:Q320" si="205">_xlfn.CONCAT("Propriedade: ",  F257, "    Domínio: ", O257, "     Range: ", P257)</f>
        <v>Propriedade: com.tag    Domínio: Modelado     Range: Em.Revit</v>
      </c>
      <c r="R257" s="35" t="str">
        <f t="shared" ref="R257:R320" si="206">_xlfn.CONCAT("Valor:  ", C257)</f>
        <v>Valor:  OST_Fascia</v>
      </c>
      <c r="S257" s="19" t="s">
        <v>151</v>
      </c>
      <c r="T257" s="55" t="str">
        <f t="shared" ref="T257:T320" si="207">_xlfn.CONCAT("Refere-se a propriedade     ",F257, "     &gt;  ",U257)</f>
        <v>Refere-se a propriedade     com.tag     &gt;  OST_FasciaTags</v>
      </c>
      <c r="U257" s="84" t="s">
        <v>889</v>
      </c>
    </row>
    <row r="258" spans="1:21" ht="8.4" customHeight="1" x14ac:dyDescent="0.3">
      <c r="A258" s="32">
        <v>258</v>
      </c>
      <c r="B258" s="18" t="str">
        <f t="shared" si="195"/>
        <v>com.tag</v>
      </c>
      <c r="C258" s="82" t="s">
        <v>742</v>
      </c>
      <c r="D258" s="34" t="s">
        <v>56</v>
      </c>
      <c r="E258" s="26" t="str">
        <f t="shared" si="196"/>
        <v>de.revit</v>
      </c>
      <c r="F258" s="26" t="str">
        <f t="shared" si="204"/>
        <v>com.tag</v>
      </c>
      <c r="G258" s="44" t="s">
        <v>151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ref="O258:P273" si="208">O257</f>
        <v>Modelado</v>
      </c>
      <c r="P258" s="25" t="str">
        <f t="shared" si="208"/>
        <v>Em.Revit</v>
      </c>
      <c r="Q258" s="35" t="str">
        <f t="shared" si="205"/>
        <v>Propriedade: com.tag    Domínio: Modelado     Range: Em.Revit</v>
      </c>
      <c r="R258" s="35" t="str">
        <f t="shared" si="206"/>
        <v>Valor:  OST_FireAlarmDevices</v>
      </c>
      <c r="S258" s="19" t="s">
        <v>151</v>
      </c>
      <c r="T258" s="55" t="str">
        <f t="shared" si="207"/>
        <v>Refere-se a propriedade     com.tag     &gt;  OST_FireAlarmDeviceTags</v>
      </c>
      <c r="U258" s="84" t="s">
        <v>741</v>
      </c>
    </row>
    <row r="259" spans="1:21" ht="8.4" customHeight="1" x14ac:dyDescent="0.3">
      <c r="A259" s="32">
        <v>259</v>
      </c>
      <c r="B259" s="18" t="str">
        <f t="shared" ref="B259:B322" si="209">F259</f>
        <v>com.tag</v>
      </c>
      <c r="C259" s="82" t="s">
        <v>376</v>
      </c>
      <c r="D259" s="34" t="s">
        <v>56</v>
      </c>
      <c r="E259" s="26" t="str">
        <f t="shared" si="196"/>
        <v>de.revit</v>
      </c>
      <c r="F259" s="26" t="str">
        <f t="shared" ref="F259:F274" si="210">F258</f>
        <v>com.tag</v>
      </c>
      <c r="G259" s="44" t="s">
        <v>151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208"/>
        <v>Modelado</v>
      </c>
      <c r="P259" s="25" t="str">
        <f t="shared" si="208"/>
        <v>Em.Revit</v>
      </c>
      <c r="Q259" s="35" t="str">
        <f t="shared" si="205"/>
        <v>Propriedade: com.tag    Domínio: Modelado     Range: Em.Revit</v>
      </c>
      <c r="R259" s="35" t="str">
        <f t="shared" si="206"/>
        <v>Valor:  OST_FireProtection</v>
      </c>
      <c r="S259" s="19" t="s">
        <v>151</v>
      </c>
      <c r="T259" s="55" t="str">
        <f t="shared" si="207"/>
        <v>Refere-se a propriedade     com.tag     &gt;  OST_FireProtectionTags</v>
      </c>
      <c r="U259" s="84" t="s">
        <v>895</v>
      </c>
    </row>
    <row r="260" spans="1:21" ht="8.4" customHeight="1" x14ac:dyDescent="0.3">
      <c r="A260" s="32">
        <v>260</v>
      </c>
      <c r="B260" s="18" t="str">
        <f t="shared" si="209"/>
        <v>com.tag</v>
      </c>
      <c r="C260" s="82" t="s">
        <v>761</v>
      </c>
      <c r="D260" s="34" t="s">
        <v>56</v>
      </c>
      <c r="E260" s="26" t="str">
        <f t="shared" ref="E260:E323" si="211">E259</f>
        <v>de.revit</v>
      </c>
      <c r="F260" s="26" t="str">
        <f t="shared" si="210"/>
        <v>com.tag</v>
      </c>
      <c r="G260" s="44" t="s">
        <v>151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208"/>
        <v>Modelado</v>
      </c>
      <c r="P260" s="25" t="str">
        <f t="shared" si="208"/>
        <v>Em.Revit</v>
      </c>
      <c r="Q260" s="35" t="str">
        <f t="shared" si="205"/>
        <v>Propriedade: com.tag    Domínio: Modelado     Range: Em.Revit</v>
      </c>
      <c r="R260" s="35" t="str">
        <f t="shared" si="206"/>
        <v>Valor:  OST_FlexDuctCurves</v>
      </c>
      <c r="S260" s="19" t="s">
        <v>151</v>
      </c>
      <c r="T260" s="55" t="str">
        <f t="shared" si="207"/>
        <v>Refere-se a propriedade     com.tag     &gt;  OST_FlexDuctTags</v>
      </c>
      <c r="U260" s="84" t="s">
        <v>764</v>
      </c>
    </row>
    <row r="261" spans="1:21" ht="8.4" customHeight="1" x14ac:dyDescent="0.3">
      <c r="A261" s="32">
        <v>261</v>
      </c>
      <c r="B261" s="18" t="str">
        <f t="shared" si="209"/>
        <v>com.tag</v>
      </c>
      <c r="C261" s="82" t="s">
        <v>757</v>
      </c>
      <c r="D261" s="34" t="s">
        <v>56</v>
      </c>
      <c r="E261" s="26" t="str">
        <f t="shared" si="211"/>
        <v>de.revit</v>
      </c>
      <c r="F261" s="26" t="str">
        <f t="shared" si="210"/>
        <v>com.tag</v>
      </c>
      <c r="G261" s="44" t="s">
        <v>151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208"/>
        <v>Modelado</v>
      </c>
      <c r="P261" s="25" t="str">
        <f t="shared" si="208"/>
        <v>Em.Revit</v>
      </c>
      <c r="Q261" s="35" t="str">
        <f t="shared" si="205"/>
        <v>Propriedade: com.tag    Domínio: Modelado     Range: Em.Revit</v>
      </c>
      <c r="R261" s="35" t="str">
        <f t="shared" si="206"/>
        <v>Valor:  OST_FlexPipeCurves</v>
      </c>
      <c r="S261" s="19" t="s">
        <v>151</v>
      </c>
      <c r="T261" s="55" t="str">
        <f t="shared" si="207"/>
        <v>Refere-se a propriedade     com.tag     &gt;  OST_FlexPipeTags</v>
      </c>
      <c r="U261" s="84" t="s">
        <v>758</v>
      </c>
    </row>
    <row r="262" spans="1:21" ht="8.4" customHeight="1" x14ac:dyDescent="0.3">
      <c r="A262" s="32">
        <v>262</v>
      </c>
      <c r="B262" s="18" t="str">
        <f t="shared" si="209"/>
        <v>com.tag</v>
      </c>
      <c r="C262" s="82" t="s">
        <v>348</v>
      </c>
      <c r="D262" s="34" t="s">
        <v>56</v>
      </c>
      <c r="E262" s="26" t="str">
        <f t="shared" si="211"/>
        <v>de.revit</v>
      </c>
      <c r="F262" s="26" t="str">
        <f t="shared" si="210"/>
        <v>com.tag</v>
      </c>
      <c r="G262" s="44" t="s">
        <v>151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si="208"/>
        <v>Modelado</v>
      </c>
      <c r="P262" s="25" t="str">
        <f t="shared" si="208"/>
        <v>Em.Revit</v>
      </c>
      <c r="Q262" s="35" t="str">
        <f t="shared" si="205"/>
        <v>Propriedade: com.tag    Domínio: Modelado     Range: Em.Revit</v>
      </c>
      <c r="R262" s="35" t="str">
        <f t="shared" si="206"/>
        <v>Valor:  OST_FloorAnalytical</v>
      </c>
      <c r="S262" s="19" t="s">
        <v>151</v>
      </c>
      <c r="T262" s="55" t="str">
        <f t="shared" si="207"/>
        <v>Refere-se a propriedade     com.tag     &gt;  OST_FloorAnalyticalTags</v>
      </c>
      <c r="U262" s="84" t="s">
        <v>691</v>
      </c>
    </row>
    <row r="263" spans="1:21" ht="8.4" customHeight="1" x14ac:dyDescent="0.3">
      <c r="A263" s="32">
        <v>263</v>
      </c>
      <c r="B263" s="18" t="str">
        <f t="shared" si="209"/>
        <v>com.tag</v>
      </c>
      <c r="C263" s="82" t="s">
        <v>940</v>
      </c>
      <c r="D263" s="34" t="s">
        <v>56</v>
      </c>
      <c r="E263" s="26" t="str">
        <f t="shared" si="211"/>
        <v>de.revit</v>
      </c>
      <c r="F263" s="26" t="str">
        <f t="shared" si="210"/>
        <v>com.tag</v>
      </c>
      <c r="G263" s="44" t="s">
        <v>151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208"/>
        <v>Modelado</v>
      </c>
      <c r="P263" s="25" t="str">
        <f t="shared" si="208"/>
        <v>Em.Revit</v>
      </c>
      <c r="Q263" s="35" t="str">
        <f t="shared" si="205"/>
        <v>Propriedade: com.tag    Domínio: Modelado     Range: Em.Revit</v>
      </c>
      <c r="R263" s="35" t="str">
        <f t="shared" si="206"/>
        <v>Valor:  OST_Floors</v>
      </c>
      <c r="S263" s="19" t="s">
        <v>151</v>
      </c>
      <c r="T263" s="55" t="str">
        <f t="shared" si="207"/>
        <v>Refere-se a propriedade     com.tag     &gt;  OST_FloorTags</v>
      </c>
      <c r="U263" s="84" t="s">
        <v>832</v>
      </c>
    </row>
    <row r="264" spans="1:21" ht="8.4" customHeight="1" x14ac:dyDescent="0.3">
      <c r="A264" s="32">
        <v>264</v>
      </c>
      <c r="B264" s="18" t="str">
        <f t="shared" si="209"/>
        <v>com.tag</v>
      </c>
      <c r="C264" s="82" t="s">
        <v>166</v>
      </c>
      <c r="D264" s="34" t="s">
        <v>56</v>
      </c>
      <c r="E264" s="26" t="str">
        <f t="shared" si="211"/>
        <v>de.revit</v>
      </c>
      <c r="F264" s="26" t="str">
        <f t="shared" si="210"/>
        <v>com.tag</v>
      </c>
      <c r="G264" s="44" t="s">
        <v>151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208"/>
        <v>Modelado</v>
      </c>
      <c r="P264" s="25" t="str">
        <f t="shared" si="208"/>
        <v>Em.Revit</v>
      </c>
      <c r="Q264" s="35" t="str">
        <f t="shared" si="205"/>
        <v>Propriedade: com.tag    Domínio: Modelado     Range: Em.Revit</v>
      </c>
      <c r="R264" s="35" t="str">
        <f t="shared" si="206"/>
        <v>Valor:  OST_FoodServiceEquipment</v>
      </c>
      <c r="S264" s="19" t="s">
        <v>151</v>
      </c>
      <c r="T264" s="55" t="str">
        <f t="shared" si="207"/>
        <v>Refere-se a propriedade     com.tag     &gt;  OST_FoodServiceEquipmentTags</v>
      </c>
      <c r="U264" s="84" t="s">
        <v>897</v>
      </c>
    </row>
    <row r="265" spans="1:21" ht="8.4" customHeight="1" x14ac:dyDescent="0.3">
      <c r="A265" s="32">
        <v>265</v>
      </c>
      <c r="B265" s="18" t="str">
        <f t="shared" si="209"/>
        <v>com.tag</v>
      </c>
      <c r="C265" s="82" t="s">
        <v>344</v>
      </c>
      <c r="D265" s="34" t="s">
        <v>56</v>
      </c>
      <c r="E265" s="26" t="str">
        <f t="shared" si="211"/>
        <v>de.revit</v>
      </c>
      <c r="F265" s="26" t="str">
        <f t="shared" si="210"/>
        <v>com.tag</v>
      </c>
      <c r="G265" s="44" t="s">
        <v>151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208"/>
        <v>Modelado</v>
      </c>
      <c r="P265" s="25" t="str">
        <f t="shared" si="208"/>
        <v>Em.Revit</v>
      </c>
      <c r="Q265" s="35" t="str">
        <f t="shared" si="205"/>
        <v>Propriedade: com.tag    Domínio: Modelado     Range: Em.Revit</v>
      </c>
      <c r="R265" s="35" t="str">
        <f t="shared" si="206"/>
        <v>Valor:  OST_FoundationSlabAnalytical</v>
      </c>
      <c r="S265" s="19" t="s">
        <v>151</v>
      </c>
      <c r="T265" s="55" t="str">
        <f t="shared" si="207"/>
        <v>Refere-se a propriedade     com.tag     &gt;  OST_FoundationSlabAnalyticalTags</v>
      </c>
      <c r="U265" s="84" t="s">
        <v>687</v>
      </c>
    </row>
    <row r="266" spans="1:21" ht="8.4" customHeight="1" x14ac:dyDescent="0.3">
      <c r="A266" s="32">
        <v>266</v>
      </c>
      <c r="B266" s="18" t="str">
        <f t="shared" si="209"/>
        <v>com.tag</v>
      </c>
      <c r="C266" s="82" t="s">
        <v>876</v>
      </c>
      <c r="D266" s="34" t="s">
        <v>56</v>
      </c>
      <c r="E266" s="26" t="str">
        <f t="shared" si="211"/>
        <v>de.revit</v>
      </c>
      <c r="F266" s="26" t="str">
        <f t="shared" si="210"/>
        <v>com.tag</v>
      </c>
      <c r="G266" s="44" t="s">
        <v>151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208"/>
        <v>Modelado</v>
      </c>
      <c r="P266" s="25" t="str">
        <f t="shared" si="208"/>
        <v>Em.Revit</v>
      </c>
      <c r="Q266" s="35" t="str">
        <f t="shared" si="205"/>
        <v>Propriedade: com.tag    Domínio: Modelado     Range: Em.Revit</v>
      </c>
      <c r="R266" s="35" t="str">
        <f t="shared" si="206"/>
        <v>Valor:  OST_FurnitureSystems</v>
      </c>
      <c r="S266" s="19" t="s">
        <v>151</v>
      </c>
      <c r="T266" s="55" t="str">
        <f t="shared" si="207"/>
        <v>Refere-se a propriedade     com.tag     &gt;  OST_FurnitureSystemTags</v>
      </c>
      <c r="U266" s="84" t="s">
        <v>850</v>
      </c>
    </row>
    <row r="267" spans="1:21" ht="8.4" customHeight="1" x14ac:dyDescent="0.3">
      <c r="A267" s="32">
        <v>267</v>
      </c>
      <c r="B267" s="18" t="str">
        <f t="shared" si="209"/>
        <v>com.tag</v>
      </c>
      <c r="C267" s="82" t="s">
        <v>167</v>
      </c>
      <c r="D267" s="34" t="s">
        <v>56</v>
      </c>
      <c r="E267" s="26" t="str">
        <f t="shared" si="211"/>
        <v>de.revit</v>
      </c>
      <c r="F267" s="26" t="str">
        <f t="shared" si="210"/>
        <v>com.tag</v>
      </c>
      <c r="G267" s="44" t="s">
        <v>151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208"/>
        <v>Modelado</v>
      </c>
      <c r="P267" s="25" t="str">
        <f t="shared" si="208"/>
        <v>Em.Revit</v>
      </c>
      <c r="Q267" s="35" t="str">
        <f t="shared" si="205"/>
        <v>Propriedade: com.tag    Domínio: Modelado     Range: Em.Revit</v>
      </c>
      <c r="R267" s="35" t="str">
        <f t="shared" si="206"/>
        <v>Valor:  OST_Furniture</v>
      </c>
      <c r="S267" s="19" t="s">
        <v>151</v>
      </c>
      <c r="T267" s="55" t="str">
        <f t="shared" si="207"/>
        <v>Refere-se a propriedade     com.tag     &gt;  OST_FurnitureTags</v>
      </c>
      <c r="U267" s="84" t="s">
        <v>851</v>
      </c>
    </row>
    <row r="268" spans="1:21" ht="8.4" customHeight="1" x14ac:dyDescent="0.3">
      <c r="A268" s="32">
        <v>268</v>
      </c>
      <c r="B268" s="18" t="str">
        <f t="shared" si="209"/>
        <v>com.tag</v>
      </c>
      <c r="C268" s="82" t="s">
        <v>168</v>
      </c>
      <c r="D268" s="34" t="s">
        <v>56</v>
      </c>
      <c r="E268" s="26" t="str">
        <f t="shared" si="211"/>
        <v>de.revit</v>
      </c>
      <c r="F268" s="26" t="str">
        <f t="shared" si="210"/>
        <v>com.tag</v>
      </c>
      <c r="G268" s="44" t="s">
        <v>151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208"/>
        <v>Modelado</v>
      </c>
      <c r="P268" s="25" t="str">
        <f t="shared" si="208"/>
        <v>Em.Revit</v>
      </c>
      <c r="Q268" s="35" t="str">
        <f t="shared" si="205"/>
        <v>Propriedade: com.tag    Domínio: Modelado     Range: Em.Revit</v>
      </c>
      <c r="R268" s="35" t="str">
        <f t="shared" si="206"/>
        <v>Valor:  OST_GenericModel</v>
      </c>
      <c r="S268" s="19" t="s">
        <v>151</v>
      </c>
      <c r="T268" s="55" t="str">
        <f t="shared" si="207"/>
        <v>Refere-se a propriedade     com.tag     &gt;  OST_GenericModelTags</v>
      </c>
      <c r="U268" s="84" t="s">
        <v>844</v>
      </c>
    </row>
    <row r="269" spans="1:21" ht="8.4" customHeight="1" x14ac:dyDescent="0.3">
      <c r="A269" s="32">
        <v>269</v>
      </c>
      <c r="B269" s="18" t="str">
        <f t="shared" si="209"/>
        <v>com.tag</v>
      </c>
      <c r="C269" s="82" t="s">
        <v>365</v>
      </c>
      <c r="D269" s="34" t="s">
        <v>56</v>
      </c>
      <c r="E269" s="26" t="str">
        <f t="shared" si="211"/>
        <v>de.revit</v>
      </c>
      <c r="F269" s="26" t="str">
        <f t="shared" si="210"/>
        <v>com.tag</v>
      </c>
      <c r="G269" s="44" t="s">
        <v>151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208"/>
        <v>Modelado</v>
      </c>
      <c r="P269" s="25" t="str">
        <f t="shared" si="208"/>
        <v>Em.Revit</v>
      </c>
      <c r="Q269" s="35" t="str">
        <f t="shared" si="205"/>
        <v>Propriedade: com.tag    Domínio: Modelado     Range: Em.Revit</v>
      </c>
      <c r="R269" s="35" t="str">
        <f t="shared" si="206"/>
        <v>Valor:  OST_Gutter</v>
      </c>
      <c r="S269" s="19" t="s">
        <v>151</v>
      </c>
      <c r="T269" s="55" t="str">
        <f t="shared" si="207"/>
        <v>Refere-se a propriedade     com.tag     &gt;  OST_GutterTags</v>
      </c>
      <c r="U269" s="84" t="s">
        <v>886</v>
      </c>
    </row>
    <row r="270" spans="1:21" ht="8.4" customHeight="1" x14ac:dyDescent="0.3">
      <c r="A270" s="32">
        <v>270</v>
      </c>
      <c r="B270" s="18" t="str">
        <f t="shared" si="209"/>
        <v>com.tag</v>
      </c>
      <c r="C270" s="83" t="s">
        <v>909</v>
      </c>
      <c r="D270" s="34" t="s">
        <v>56</v>
      </c>
      <c r="E270" s="26" t="str">
        <f t="shared" si="211"/>
        <v>de.revit</v>
      </c>
      <c r="F270" s="26" t="str">
        <f t="shared" si="210"/>
        <v>com.tag</v>
      </c>
      <c r="G270" s="44" t="s">
        <v>151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208"/>
        <v>Modelado</v>
      </c>
      <c r="P270" s="25" t="str">
        <f t="shared" si="208"/>
        <v>Em.Revit</v>
      </c>
      <c r="Q270" s="35" t="str">
        <f t="shared" si="205"/>
        <v>Propriedade: com.tag    Domínio: Modelado     Range: Em.Revit</v>
      </c>
      <c r="R270" s="35" t="str">
        <f t="shared" si="206"/>
        <v>Valor:  OST_RailingHandRail</v>
      </c>
      <c r="S270" s="19" t="s">
        <v>151</v>
      </c>
      <c r="T270" s="55" t="str">
        <f t="shared" si="207"/>
        <v>Refere-se a propriedade     com.tag     &gt;  OST_HandrailTags</v>
      </c>
      <c r="U270" s="85" t="s">
        <v>885</v>
      </c>
    </row>
    <row r="271" spans="1:21" ht="8.4" customHeight="1" x14ac:dyDescent="0.3">
      <c r="A271" s="32">
        <v>271</v>
      </c>
      <c r="B271" s="18" t="str">
        <f t="shared" si="209"/>
        <v>com.tag</v>
      </c>
      <c r="C271" s="82" t="s">
        <v>379</v>
      </c>
      <c r="D271" s="34" t="s">
        <v>56</v>
      </c>
      <c r="E271" s="26" t="str">
        <f t="shared" si="211"/>
        <v>de.revit</v>
      </c>
      <c r="F271" s="26" t="str">
        <f t="shared" si="210"/>
        <v>com.tag</v>
      </c>
      <c r="G271" s="44" t="s">
        <v>151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208"/>
        <v>Modelado</v>
      </c>
      <c r="P271" s="25" t="str">
        <f t="shared" si="208"/>
        <v>Em.Revit</v>
      </c>
      <c r="Q271" s="35" t="str">
        <f t="shared" si="205"/>
        <v>Propriedade: com.tag    Domínio: Modelado     Range: Em.Revit</v>
      </c>
      <c r="R271" s="35" t="str">
        <f t="shared" si="206"/>
        <v>Valor:  OST_Hardscape</v>
      </c>
      <c r="S271" s="19" t="s">
        <v>151</v>
      </c>
      <c r="T271" s="55" t="str">
        <f t="shared" si="207"/>
        <v>Refere-se a propriedade     com.tag     &gt;  OST_HardscapeTags</v>
      </c>
      <c r="U271" s="84" t="s">
        <v>899</v>
      </c>
    </row>
    <row r="272" spans="1:21" ht="8.4" customHeight="1" x14ac:dyDescent="0.3">
      <c r="A272" s="32">
        <v>272</v>
      </c>
      <c r="B272" s="18" t="str">
        <f t="shared" si="209"/>
        <v>com.tag</v>
      </c>
      <c r="C272" s="82" t="s">
        <v>385</v>
      </c>
      <c r="D272" s="34" t="s">
        <v>56</v>
      </c>
      <c r="E272" s="26" t="str">
        <f t="shared" si="211"/>
        <v>de.revit</v>
      </c>
      <c r="F272" s="26" t="str">
        <f t="shared" si="210"/>
        <v>com.tag</v>
      </c>
      <c r="G272" s="44" t="s">
        <v>151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208"/>
        <v>Modelado</v>
      </c>
      <c r="P272" s="25" t="str">
        <f t="shared" si="208"/>
        <v>Em.Revit</v>
      </c>
      <c r="Q272" s="35" t="str">
        <f t="shared" si="205"/>
        <v>Propriedade: com.tag    Domínio: Modelado     Range: Em.Revit</v>
      </c>
      <c r="R272" s="35" t="str">
        <f t="shared" si="206"/>
        <v>Valor:  OST_HostFin</v>
      </c>
      <c r="S272" s="19" t="s">
        <v>151</v>
      </c>
      <c r="T272" s="55" t="str">
        <f t="shared" si="207"/>
        <v>Refere-se a propriedade     com.tag     &gt;  OST_HostFinTags</v>
      </c>
      <c r="U272" s="84" t="s">
        <v>834</v>
      </c>
    </row>
    <row r="273" spans="1:21" ht="8.4" customHeight="1" x14ac:dyDescent="0.3">
      <c r="A273" s="32">
        <v>273</v>
      </c>
      <c r="B273" s="18" t="str">
        <f t="shared" si="209"/>
        <v>com.tag</v>
      </c>
      <c r="C273" s="82" t="s">
        <v>820</v>
      </c>
      <c r="D273" s="34" t="s">
        <v>56</v>
      </c>
      <c r="E273" s="26" t="str">
        <f t="shared" si="211"/>
        <v>de.revit</v>
      </c>
      <c r="F273" s="26" t="str">
        <f t="shared" si="210"/>
        <v>com.tag</v>
      </c>
      <c r="G273" s="44" t="s">
        <v>151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208"/>
        <v>Modelado</v>
      </c>
      <c r="P273" s="25" t="str">
        <f t="shared" si="208"/>
        <v>Em.Revit</v>
      </c>
      <c r="Q273" s="35" t="str">
        <f t="shared" si="205"/>
        <v>Propriedade: com.tag    Domínio: Modelado     Range: Em.Revit</v>
      </c>
      <c r="R273" s="35" t="str">
        <f t="shared" si="206"/>
        <v>Valor:  OST_InternalAreaLoads</v>
      </c>
      <c r="S273" s="19" t="s">
        <v>151</v>
      </c>
      <c r="T273" s="55" t="str">
        <f t="shared" si="207"/>
        <v>Refere-se a propriedade     com.tag     &gt;  OST_InternalAreaLoadTags</v>
      </c>
      <c r="U273" s="84" t="s">
        <v>814</v>
      </c>
    </row>
    <row r="274" spans="1:21" ht="8.4" customHeight="1" x14ac:dyDescent="0.3">
      <c r="A274" s="32">
        <v>274</v>
      </c>
      <c r="B274" s="18" t="str">
        <f t="shared" si="209"/>
        <v>com.tag</v>
      </c>
      <c r="C274" s="82" t="s">
        <v>821</v>
      </c>
      <c r="D274" s="34" t="s">
        <v>56</v>
      </c>
      <c r="E274" s="26" t="str">
        <f t="shared" si="211"/>
        <v>de.revit</v>
      </c>
      <c r="F274" s="26" t="str">
        <f t="shared" si="210"/>
        <v>com.tag</v>
      </c>
      <c r="G274" s="44" t="s">
        <v>151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ref="O274:P289" si="212">O273</f>
        <v>Modelado</v>
      </c>
      <c r="P274" s="25" t="str">
        <f t="shared" si="212"/>
        <v>Em.Revit</v>
      </c>
      <c r="Q274" s="35" t="str">
        <f t="shared" si="205"/>
        <v>Propriedade: com.tag    Domínio: Modelado     Range: Em.Revit</v>
      </c>
      <c r="R274" s="35" t="str">
        <f t="shared" si="206"/>
        <v>Valor:  OST_InternalLineLoads</v>
      </c>
      <c r="S274" s="19" t="s">
        <v>151</v>
      </c>
      <c r="T274" s="55" t="str">
        <f t="shared" si="207"/>
        <v>Refere-se a propriedade     com.tag     &gt;  OST_InternalLineLoadTags</v>
      </c>
      <c r="U274" s="84" t="s">
        <v>815</v>
      </c>
    </row>
    <row r="275" spans="1:21" ht="8.4" customHeight="1" x14ac:dyDescent="0.3">
      <c r="A275" s="32">
        <v>275</v>
      </c>
      <c r="B275" s="18" t="str">
        <f t="shared" si="209"/>
        <v>com.tag</v>
      </c>
      <c r="C275" s="82" t="s">
        <v>822</v>
      </c>
      <c r="D275" s="34" t="s">
        <v>56</v>
      </c>
      <c r="E275" s="26" t="str">
        <f t="shared" si="211"/>
        <v>de.revit</v>
      </c>
      <c r="F275" s="26" t="str">
        <f t="shared" ref="F275:F290" si="213">F274</f>
        <v>com.tag</v>
      </c>
      <c r="G275" s="44" t="s">
        <v>151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212"/>
        <v>Modelado</v>
      </c>
      <c r="P275" s="25" t="str">
        <f t="shared" si="212"/>
        <v>Em.Revit</v>
      </c>
      <c r="Q275" s="35" t="str">
        <f t="shared" si="205"/>
        <v>Propriedade: com.tag    Domínio: Modelado     Range: Em.Revit</v>
      </c>
      <c r="R275" s="35" t="str">
        <f t="shared" si="206"/>
        <v>Valor:  OST_InternalPointLoads</v>
      </c>
      <c r="S275" s="19" t="s">
        <v>151</v>
      </c>
      <c r="T275" s="55" t="str">
        <f t="shared" si="207"/>
        <v>Refere-se a propriedade     com.tag     &gt;  OST_InternalPointLoadTags</v>
      </c>
      <c r="U275" s="84" t="s">
        <v>816</v>
      </c>
    </row>
    <row r="276" spans="1:21" ht="8.4" customHeight="1" x14ac:dyDescent="0.3">
      <c r="A276" s="32">
        <v>276</v>
      </c>
      <c r="B276" s="18" t="str">
        <f t="shared" si="209"/>
        <v>com.tag</v>
      </c>
      <c r="C276" s="82" t="s">
        <v>346</v>
      </c>
      <c r="D276" s="34" t="s">
        <v>56</v>
      </c>
      <c r="E276" s="26" t="str">
        <f t="shared" si="211"/>
        <v>de.revit</v>
      </c>
      <c r="F276" s="26" t="str">
        <f t="shared" si="213"/>
        <v>com.tag</v>
      </c>
      <c r="G276" s="44" t="s">
        <v>151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212"/>
        <v>Modelado</v>
      </c>
      <c r="P276" s="25" t="str">
        <f t="shared" si="212"/>
        <v>Em.Revit</v>
      </c>
      <c r="Q276" s="35" t="str">
        <f t="shared" si="205"/>
        <v>Propriedade: com.tag    Domínio: Modelado     Range: Em.Revit</v>
      </c>
      <c r="R276" s="35" t="str">
        <f t="shared" si="206"/>
        <v>Valor:  OST_IsolatedFoundationAnalytical</v>
      </c>
      <c r="S276" s="19" t="s">
        <v>151</v>
      </c>
      <c r="T276" s="55" t="str">
        <f t="shared" si="207"/>
        <v>Refere-se a propriedade     com.tag     &gt;  OST_IsolatedFoundationAnalyticalTags</v>
      </c>
      <c r="U276" s="84" t="s">
        <v>689</v>
      </c>
    </row>
    <row r="277" spans="1:21" ht="8.4" customHeight="1" x14ac:dyDescent="0.3">
      <c r="A277" s="32">
        <v>277</v>
      </c>
      <c r="B277" s="18" t="str">
        <f t="shared" si="209"/>
        <v>com.tag</v>
      </c>
      <c r="C277" s="82" t="s">
        <v>387</v>
      </c>
      <c r="D277" s="34" t="s">
        <v>56</v>
      </c>
      <c r="E277" s="26" t="str">
        <f t="shared" si="211"/>
        <v>de.revit</v>
      </c>
      <c r="F277" s="26" t="str">
        <f t="shared" si="213"/>
        <v>com.tag</v>
      </c>
      <c r="G277" s="44" t="s">
        <v>151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212"/>
        <v>Modelado</v>
      </c>
      <c r="P277" s="25" t="str">
        <f t="shared" si="212"/>
        <v>Em.Revit</v>
      </c>
      <c r="Q277" s="35" t="str">
        <f t="shared" si="205"/>
        <v>Propriedade: com.tag    Domínio: Modelado     Range: Em.Revit</v>
      </c>
      <c r="R277" s="35" t="str">
        <f t="shared" si="206"/>
        <v>Valor:  OST_Keynote</v>
      </c>
      <c r="S277" s="19" t="s">
        <v>151</v>
      </c>
      <c r="T277" s="55" t="str">
        <f t="shared" si="207"/>
        <v>Refere-se a propriedade     com.tag     &gt;  OST_KeynoteTags</v>
      </c>
      <c r="U277" s="84" t="s">
        <v>829</v>
      </c>
    </row>
    <row r="278" spans="1:21" ht="8.4" customHeight="1" x14ac:dyDescent="0.3">
      <c r="A278" s="32">
        <v>278</v>
      </c>
      <c r="B278" s="18" t="str">
        <f t="shared" si="209"/>
        <v>com.tag</v>
      </c>
      <c r="C278" s="82" t="s">
        <v>740</v>
      </c>
      <c r="D278" s="34" t="s">
        <v>56</v>
      </c>
      <c r="E278" s="26" t="str">
        <f t="shared" si="211"/>
        <v>de.revit</v>
      </c>
      <c r="F278" s="26" t="str">
        <f t="shared" si="213"/>
        <v>com.tag</v>
      </c>
      <c r="G278" s="44" t="s">
        <v>151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si="212"/>
        <v>Modelado</v>
      </c>
      <c r="P278" s="25" t="str">
        <f t="shared" si="212"/>
        <v>Em.Revit</v>
      </c>
      <c r="Q278" s="35" t="str">
        <f t="shared" si="205"/>
        <v>Propriedade: com.tag    Domínio: Modelado     Range: Em.Revit</v>
      </c>
      <c r="R278" s="35" t="str">
        <f t="shared" si="206"/>
        <v>Valor:  OST_LightingDevices</v>
      </c>
      <c r="S278" s="19" t="s">
        <v>151</v>
      </c>
      <c r="T278" s="55" t="str">
        <f t="shared" si="207"/>
        <v>Refere-se a propriedade     com.tag     &gt;  OST_LightingDeviceTags</v>
      </c>
      <c r="U278" s="84" t="s">
        <v>739</v>
      </c>
    </row>
    <row r="279" spans="1:21" ht="8.4" customHeight="1" x14ac:dyDescent="0.3">
      <c r="A279" s="32">
        <v>279</v>
      </c>
      <c r="B279" s="18" t="str">
        <f t="shared" si="209"/>
        <v>com.tag</v>
      </c>
      <c r="C279" s="82" t="s">
        <v>873</v>
      </c>
      <c r="D279" s="34" t="s">
        <v>56</v>
      </c>
      <c r="E279" s="26" t="str">
        <f t="shared" si="211"/>
        <v>de.revit</v>
      </c>
      <c r="F279" s="26" t="str">
        <f t="shared" si="213"/>
        <v>com.tag</v>
      </c>
      <c r="G279" s="44" t="s">
        <v>151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212"/>
        <v>Modelado</v>
      </c>
      <c r="P279" s="25" t="str">
        <f t="shared" si="212"/>
        <v>Em.Revit</v>
      </c>
      <c r="Q279" s="35" t="str">
        <f t="shared" si="205"/>
        <v>Propriedade: com.tag    Domínio: Modelado     Range: Em.Revit</v>
      </c>
      <c r="R279" s="35" t="str">
        <f t="shared" si="206"/>
        <v>Valor:  OST_LightingFixtures</v>
      </c>
      <c r="S279" s="19" t="s">
        <v>151</v>
      </c>
      <c r="T279" s="55" t="str">
        <f t="shared" si="207"/>
        <v>Refere-se a propriedade     com.tag     &gt;  OST_LightingFixtureTags</v>
      </c>
      <c r="U279" s="84" t="s">
        <v>849</v>
      </c>
    </row>
    <row r="280" spans="1:21" ht="8.4" customHeight="1" x14ac:dyDescent="0.3">
      <c r="A280" s="32">
        <v>280</v>
      </c>
      <c r="B280" s="18" t="str">
        <f t="shared" si="209"/>
        <v>com.tag</v>
      </c>
      <c r="C280" s="82" t="s">
        <v>824</v>
      </c>
      <c r="D280" s="34" t="s">
        <v>56</v>
      </c>
      <c r="E280" s="26" t="str">
        <f t="shared" si="211"/>
        <v>de.revit</v>
      </c>
      <c r="F280" s="26" t="str">
        <f t="shared" si="213"/>
        <v>com.tag</v>
      </c>
      <c r="G280" s="44" t="s">
        <v>151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212"/>
        <v>Modelado</v>
      </c>
      <c r="P280" s="25" t="str">
        <f t="shared" si="212"/>
        <v>Em.Revit</v>
      </c>
      <c r="Q280" s="35" t="str">
        <f t="shared" si="205"/>
        <v>Propriedade: com.tag    Domínio: Modelado     Range: Em.Revit</v>
      </c>
      <c r="R280" s="35" t="str">
        <f t="shared" si="206"/>
        <v>Valor:  OST_LineLoads</v>
      </c>
      <c r="S280" s="19" t="s">
        <v>151</v>
      </c>
      <c r="T280" s="55" t="str">
        <f t="shared" si="207"/>
        <v>Refere-se a propriedade     com.tag     &gt;  OST_LineLoadTags</v>
      </c>
      <c r="U280" s="84" t="s">
        <v>818</v>
      </c>
    </row>
    <row r="281" spans="1:21" ht="8.4" customHeight="1" x14ac:dyDescent="0.3">
      <c r="A281" s="32">
        <v>281</v>
      </c>
      <c r="B281" s="18" t="str">
        <f t="shared" si="209"/>
        <v>com.tag</v>
      </c>
      <c r="C281" s="82" t="s">
        <v>686</v>
      </c>
      <c r="D281" s="34" t="s">
        <v>56</v>
      </c>
      <c r="E281" s="26" t="str">
        <f t="shared" si="211"/>
        <v>de.revit</v>
      </c>
      <c r="F281" s="26" t="str">
        <f t="shared" si="213"/>
        <v>com.tag</v>
      </c>
      <c r="G281" s="44" t="s">
        <v>151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212"/>
        <v>Modelado</v>
      </c>
      <c r="P281" s="25" t="str">
        <f t="shared" si="212"/>
        <v>Em.Revit</v>
      </c>
      <c r="Q281" s="35" t="str">
        <f t="shared" si="205"/>
        <v>Propriedade: com.tag    Domínio: Modelado     Range: Em.Revit</v>
      </c>
      <c r="R281" s="35" t="str">
        <f t="shared" si="206"/>
        <v>Valor:  OST_LinksAnalytical</v>
      </c>
      <c r="S281" s="19" t="s">
        <v>151</v>
      </c>
      <c r="T281" s="55" t="str">
        <f t="shared" si="207"/>
        <v>Refere-se a propriedade     com.tag     &gt;  OST_LinkAnalyticalTags</v>
      </c>
      <c r="U281" s="84" t="s">
        <v>907</v>
      </c>
    </row>
    <row r="282" spans="1:21" ht="8.4" customHeight="1" x14ac:dyDescent="0.3">
      <c r="A282" s="32">
        <v>282</v>
      </c>
      <c r="B282" s="18" t="str">
        <f t="shared" si="209"/>
        <v>com.tag</v>
      </c>
      <c r="C282" s="83" t="s">
        <v>859</v>
      </c>
      <c r="D282" s="34" t="s">
        <v>56</v>
      </c>
      <c r="E282" s="26" t="str">
        <f t="shared" si="211"/>
        <v>de.revit</v>
      </c>
      <c r="F282" s="26" t="str">
        <f t="shared" si="213"/>
        <v>com.tag</v>
      </c>
      <c r="G282" s="44" t="s">
        <v>151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212"/>
        <v>Modelado</v>
      </c>
      <c r="P282" s="25" t="str">
        <f t="shared" si="212"/>
        <v>Em.Revit</v>
      </c>
      <c r="Q282" s="35" t="str">
        <f t="shared" si="205"/>
        <v>Propriedade: com.tag    Domínio: Modelado     Range: Em.Revit</v>
      </c>
      <c r="R282" s="35" t="str">
        <f t="shared" si="206"/>
        <v>Valor:  OST_MassFaceSplitter</v>
      </c>
      <c r="S282" s="19" t="s">
        <v>151</v>
      </c>
      <c r="T282" s="55" t="str">
        <f t="shared" si="207"/>
        <v>Refere-se a propriedade     com.tag     &gt;  OST_MassAreaFaceTags</v>
      </c>
      <c r="U282" s="85" t="s">
        <v>858</v>
      </c>
    </row>
    <row r="283" spans="1:21" ht="8.4" customHeight="1" x14ac:dyDescent="0.3">
      <c r="A283" s="32">
        <v>283</v>
      </c>
      <c r="B283" s="18" t="str">
        <f t="shared" si="209"/>
        <v>com.tag</v>
      </c>
      <c r="C283" s="82" t="s">
        <v>171</v>
      </c>
      <c r="D283" s="34" t="s">
        <v>56</v>
      </c>
      <c r="E283" s="26" t="str">
        <f t="shared" si="211"/>
        <v>de.revit</v>
      </c>
      <c r="F283" s="26" t="str">
        <f t="shared" si="213"/>
        <v>com.tag</v>
      </c>
      <c r="G283" s="44" t="s">
        <v>151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212"/>
        <v>Modelado</v>
      </c>
      <c r="P283" s="25" t="str">
        <f t="shared" si="212"/>
        <v>Em.Revit</v>
      </c>
      <c r="Q283" s="35" t="str">
        <f t="shared" si="205"/>
        <v>Propriedade: com.tag    Domínio: Modelado     Range: Em.Revit</v>
      </c>
      <c r="R283" s="35" t="str">
        <f t="shared" si="206"/>
        <v>Valor:  OST_Mass</v>
      </c>
      <c r="S283" s="19" t="s">
        <v>151</v>
      </c>
      <c r="T283" s="55" t="str">
        <f t="shared" si="207"/>
        <v>Refere-se a propriedade     com.tag     &gt;  OST_MassTags</v>
      </c>
      <c r="U283" s="84" t="s">
        <v>860</v>
      </c>
    </row>
    <row r="284" spans="1:21" ht="8.4" customHeight="1" x14ac:dyDescent="0.3">
      <c r="A284" s="32">
        <v>284</v>
      </c>
      <c r="B284" s="18" t="str">
        <f t="shared" si="209"/>
        <v>com.tag</v>
      </c>
      <c r="C284" s="82" t="s">
        <v>921</v>
      </c>
      <c r="D284" s="34" t="s">
        <v>56</v>
      </c>
      <c r="E284" s="26" t="str">
        <f t="shared" si="211"/>
        <v>de.revit</v>
      </c>
      <c r="F284" s="26" t="str">
        <f t="shared" si="213"/>
        <v>com.tag</v>
      </c>
      <c r="G284" s="44" t="s">
        <v>151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212"/>
        <v>Modelado</v>
      </c>
      <c r="P284" s="25" t="str">
        <f t="shared" si="212"/>
        <v>Em.Revit</v>
      </c>
      <c r="Q284" s="35" t="str">
        <f t="shared" si="205"/>
        <v>Propriedade: com.tag    Domínio: Modelado     Range: Em.Revit</v>
      </c>
      <c r="R284" s="35" t="str">
        <f t="shared" si="206"/>
        <v>Valor:  OST_Materials</v>
      </c>
      <c r="S284" s="19" t="s">
        <v>151</v>
      </c>
      <c r="T284" s="55" t="str">
        <f t="shared" si="207"/>
        <v>Refere-se a propriedade     com.tag     &gt;  OST_MaterialTags</v>
      </c>
      <c r="U284" s="84" t="s">
        <v>831</v>
      </c>
    </row>
    <row r="285" spans="1:21" ht="8.4" customHeight="1" x14ac:dyDescent="0.3">
      <c r="A285" s="32">
        <v>285</v>
      </c>
      <c r="B285" s="18" t="str">
        <f t="shared" si="209"/>
        <v>com.tag</v>
      </c>
      <c r="C285" s="82" t="s">
        <v>720</v>
      </c>
      <c r="D285" s="34" t="s">
        <v>56</v>
      </c>
      <c r="E285" s="26" t="str">
        <f t="shared" si="211"/>
        <v>de.revit</v>
      </c>
      <c r="F285" s="26" t="str">
        <f t="shared" si="213"/>
        <v>com.tag</v>
      </c>
      <c r="G285" s="44" t="s">
        <v>151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212"/>
        <v>Modelado</v>
      </c>
      <c r="P285" s="25" t="str">
        <f t="shared" si="212"/>
        <v>Em.Revit</v>
      </c>
      <c r="Q285" s="35" t="str">
        <f t="shared" si="205"/>
        <v>Propriedade: com.tag    Domínio: Modelado     Range: Em.Revit</v>
      </c>
      <c r="R285" s="35" t="str">
        <f t="shared" si="206"/>
        <v>Valor:  OST_MechanicalControlDevices</v>
      </c>
      <c r="S285" s="19" t="s">
        <v>151</v>
      </c>
      <c r="T285" s="55" t="str">
        <f t="shared" si="207"/>
        <v>Refere-se a propriedade     com.tag     &gt;  OST_MechanicalControlDeviceTags</v>
      </c>
      <c r="U285" s="84" t="s">
        <v>719</v>
      </c>
    </row>
    <row r="286" spans="1:21" ht="8.4" customHeight="1" x14ac:dyDescent="0.3">
      <c r="A286" s="32">
        <v>286</v>
      </c>
      <c r="B286" s="18" t="str">
        <f t="shared" si="209"/>
        <v>com.tag</v>
      </c>
      <c r="C286" s="82" t="s">
        <v>382</v>
      </c>
      <c r="D286" s="34" t="s">
        <v>56</v>
      </c>
      <c r="E286" s="26" t="str">
        <f t="shared" si="211"/>
        <v>de.revit</v>
      </c>
      <c r="F286" s="26" t="str">
        <f t="shared" si="213"/>
        <v>com.tag</v>
      </c>
      <c r="G286" s="44" t="s">
        <v>151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212"/>
        <v>Modelado</v>
      </c>
      <c r="P286" s="25" t="str">
        <f t="shared" si="212"/>
        <v>Em.Revit</v>
      </c>
      <c r="Q286" s="35" t="str">
        <f t="shared" si="205"/>
        <v>Propriedade: com.tag    Domínio: Modelado     Range: Em.Revit</v>
      </c>
      <c r="R286" s="35" t="str">
        <f t="shared" si="206"/>
        <v>Valor:  OST_MechanicalEquipmentSet</v>
      </c>
      <c r="S286" s="19" t="s">
        <v>151</v>
      </c>
      <c r="T286" s="55" t="str">
        <f t="shared" si="207"/>
        <v>Refere-se a propriedade     com.tag     &gt;  OST_MechanicalEquipmentSetTags</v>
      </c>
      <c r="U286" s="84" t="s">
        <v>903</v>
      </c>
    </row>
    <row r="287" spans="1:21" ht="8.4" customHeight="1" x14ac:dyDescent="0.3">
      <c r="A287" s="32">
        <v>287</v>
      </c>
      <c r="B287" s="18" t="str">
        <f t="shared" si="209"/>
        <v>com.tag</v>
      </c>
      <c r="C287" s="82" t="s">
        <v>172</v>
      </c>
      <c r="D287" s="34" t="s">
        <v>56</v>
      </c>
      <c r="E287" s="26" t="str">
        <f t="shared" si="211"/>
        <v>de.revit</v>
      </c>
      <c r="F287" s="26" t="str">
        <f t="shared" si="213"/>
        <v>com.tag</v>
      </c>
      <c r="G287" s="44" t="s">
        <v>151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212"/>
        <v>Modelado</v>
      </c>
      <c r="P287" s="25" t="str">
        <f t="shared" si="212"/>
        <v>Em.Revit</v>
      </c>
      <c r="Q287" s="35" t="str">
        <f t="shared" si="205"/>
        <v>Propriedade: com.tag    Domínio: Modelado     Range: Em.Revit</v>
      </c>
      <c r="R287" s="35" t="str">
        <f t="shared" si="206"/>
        <v>Valor:  OST_MechanicalEquipment</v>
      </c>
      <c r="S287" s="19" t="s">
        <v>151</v>
      </c>
      <c r="T287" s="55" t="str">
        <f t="shared" si="207"/>
        <v>Refere-se a propriedade     com.tag     &gt;  OST_MechanicalEquipmentTags</v>
      </c>
      <c r="U287" s="84" t="s">
        <v>848</v>
      </c>
    </row>
    <row r="288" spans="1:21" ht="8.4" customHeight="1" x14ac:dyDescent="0.3">
      <c r="A288" s="32">
        <v>288</v>
      </c>
      <c r="B288" s="18" t="str">
        <f t="shared" si="209"/>
        <v>com.tag</v>
      </c>
      <c r="C288" s="82" t="s">
        <v>173</v>
      </c>
      <c r="D288" s="34" t="s">
        <v>56</v>
      </c>
      <c r="E288" s="26" t="str">
        <f t="shared" si="211"/>
        <v>de.revit</v>
      </c>
      <c r="F288" s="26" t="str">
        <f t="shared" si="213"/>
        <v>com.tag</v>
      </c>
      <c r="G288" s="44" t="s">
        <v>151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212"/>
        <v>Modelado</v>
      </c>
      <c r="P288" s="25" t="str">
        <f t="shared" si="212"/>
        <v>Em.Revit</v>
      </c>
      <c r="Q288" s="35" t="str">
        <f t="shared" si="205"/>
        <v>Propriedade: com.tag    Domínio: Modelado     Range: Em.Revit</v>
      </c>
      <c r="R288" s="35" t="str">
        <f t="shared" si="206"/>
        <v>Valor:  OST_MedicalEquipment</v>
      </c>
      <c r="S288" s="19" t="s">
        <v>151</v>
      </c>
      <c r="T288" s="55" t="str">
        <f t="shared" si="207"/>
        <v>Refere-se a propriedade     com.tag     &gt;  OST_MedicalEquipmentTags</v>
      </c>
      <c r="U288" s="84" t="s">
        <v>896</v>
      </c>
    </row>
    <row r="289" spans="1:21" ht="8.4" customHeight="1" x14ac:dyDescent="0.3">
      <c r="A289" s="32">
        <v>289</v>
      </c>
      <c r="B289" s="18" t="str">
        <f t="shared" si="209"/>
        <v>com.tag</v>
      </c>
      <c r="C289" s="82" t="s">
        <v>355</v>
      </c>
      <c r="D289" s="34" t="s">
        <v>56</v>
      </c>
      <c r="E289" s="26" t="str">
        <f t="shared" si="211"/>
        <v>de.revit</v>
      </c>
      <c r="F289" s="26" t="str">
        <f t="shared" si="213"/>
        <v>com.tag</v>
      </c>
      <c r="G289" s="44" t="s">
        <v>151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212"/>
        <v>Modelado</v>
      </c>
      <c r="P289" s="25" t="str">
        <f t="shared" si="212"/>
        <v>Em.Revit</v>
      </c>
      <c r="Q289" s="35" t="str">
        <f t="shared" si="205"/>
        <v>Propriedade: com.tag    Domínio: Modelado     Range: Em.Revit</v>
      </c>
      <c r="R289" s="35" t="str">
        <f t="shared" si="206"/>
        <v>Valor:  OST_MEPAncillaryFraming</v>
      </c>
      <c r="S289" s="19" t="s">
        <v>151</v>
      </c>
      <c r="T289" s="55" t="str">
        <f t="shared" si="207"/>
        <v>Refere-se a propriedade     com.tag     &gt;  OST_MEPAncillaryFramingTags</v>
      </c>
      <c r="U289" s="84" t="s">
        <v>717</v>
      </c>
    </row>
    <row r="290" spans="1:21" ht="8.4" customHeight="1" x14ac:dyDescent="0.3">
      <c r="A290" s="32">
        <v>290</v>
      </c>
      <c r="B290" s="18" t="str">
        <f t="shared" si="209"/>
        <v>com.tag</v>
      </c>
      <c r="C290" s="82" t="s">
        <v>857</v>
      </c>
      <c r="D290" s="34" t="s">
        <v>56</v>
      </c>
      <c r="E290" s="26" t="str">
        <f t="shared" si="211"/>
        <v>de.revit</v>
      </c>
      <c r="F290" s="26" t="str">
        <f t="shared" si="213"/>
        <v>com.tag</v>
      </c>
      <c r="G290" s="44" t="s">
        <v>151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ref="O290:P305" si="214">O289</f>
        <v>Modelado</v>
      </c>
      <c r="P290" s="25" t="str">
        <f t="shared" si="214"/>
        <v>Em.Revit</v>
      </c>
      <c r="Q290" s="35" t="str">
        <f t="shared" si="205"/>
        <v>Propriedade: com.tag    Domínio: Modelado     Range: Em.Revit</v>
      </c>
      <c r="R290" s="35" t="str">
        <f t="shared" si="206"/>
        <v>Valor:  OST_MEPSpaces</v>
      </c>
      <c r="S290" s="19" t="s">
        <v>151</v>
      </c>
      <c r="T290" s="55" t="str">
        <f t="shared" si="207"/>
        <v>Refere-se a propriedade     com.tag     &gt;  OST_MEPSpaceTags</v>
      </c>
      <c r="U290" s="84" t="s">
        <v>922</v>
      </c>
    </row>
    <row r="291" spans="1:21" ht="8.4" customHeight="1" x14ac:dyDescent="0.3">
      <c r="A291" s="32">
        <v>291</v>
      </c>
      <c r="B291" s="18" t="str">
        <f t="shared" si="209"/>
        <v>com.tag</v>
      </c>
      <c r="C291" s="82" t="s">
        <v>380</v>
      </c>
      <c r="D291" s="34" t="s">
        <v>56</v>
      </c>
      <c r="E291" s="26" t="str">
        <f t="shared" si="211"/>
        <v>de.revit</v>
      </c>
      <c r="F291" s="26" t="str">
        <f t="shared" ref="F291:F306" si="215">F290</f>
        <v>com.tag</v>
      </c>
      <c r="G291" s="44" t="s">
        <v>151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214"/>
        <v>Modelado</v>
      </c>
      <c r="P291" s="25" t="str">
        <f t="shared" si="214"/>
        <v>Em.Revit</v>
      </c>
      <c r="Q291" s="35" t="str">
        <f t="shared" si="205"/>
        <v>Propriedade: com.tag    Domínio: Modelado     Range: Em.Revit</v>
      </c>
      <c r="R291" s="35" t="str">
        <f t="shared" si="206"/>
        <v>Valor:  OST_MEPSystemZone</v>
      </c>
      <c r="S291" s="19" t="s">
        <v>151</v>
      </c>
      <c r="T291" s="55" t="str">
        <f t="shared" si="207"/>
        <v>Refere-se a propriedade     com.tag     &gt;  OST_MEPSystemZoneTags</v>
      </c>
      <c r="U291" s="84" t="s">
        <v>902</v>
      </c>
    </row>
    <row r="292" spans="1:21" ht="8.4" customHeight="1" x14ac:dyDescent="0.3">
      <c r="A292" s="32">
        <v>292</v>
      </c>
      <c r="B292" s="18" t="str">
        <f t="shared" si="209"/>
        <v>com.tag</v>
      </c>
      <c r="C292" s="82" t="s">
        <v>693</v>
      </c>
      <c r="D292" s="34" t="s">
        <v>56</v>
      </c>
      <c r="E292" s="26" t="str">
        <f t="shared" si="211"/>
        <v>de.revit</v>
      </c>
      <c r="F292" s="26" t="str">
        <f t="shared" si="215"/>
        <v>com.tag</v>
      </c>
      <c r="G292" s="44" t="s">
        <v>151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214"/>
        <v>Modelado</v>
      </c>
      <c r="P292" s="25" t="str">
        <f t="shared" si="214"/>
        <v>Em.Revit</v>
      </c>
      <c r="Q292" s="35" t="str">
        <f t="shared" si="205"/>
        <v>Propriedade: com.tag    Domínio: Modelado     Range: Em.Revit</v>
      </c>
      <c r="R292" s="35" t="str">
        <f t="shared" si="206"/>
        <v>Valor:  OST_AnalyticalNodes</v>
      </c>
      <c r="S292" s="19" t="s">
        <v>151</v>
      </c>
      <c r="T292" s="55" t="str">
        <f t="shared" si="207"/>
        <v>Refere-se a propriedade     com.tag     &gt;  OST_NodeAnalyticalTags</v>
      </c>
      <c r="U292" s="84" t="s">
        <v>906</v>
      </c>
    </row>
    <row r="293" spans="1:21" ht="8.4" customHeight="1" x14ac:dyDescent="0.3">
      <c r="A293" s="32">
        <v>293</v>
      </c>
      <c r="B293" s="18" t="str">
        <f t="shared" si="209"/>
        <v>com.tag</v>
      </c>
      <c r="C293" s="82" t="s">
        <v>750</v>
      </c>
      <c r="D293" s="34" t="s">
        <v>56</v>
      </c>
      <c r="E293" s="26" t="str">
        <f t="shared" si="211"/>
        <v>de.revit</v>
      </c>
      <c r="F293" s="26" t="str">
        <f t="shared" si="215"/>
        <v>com.tag</v>
      </c>
      <c r="G293" s="44" t="s">
        <v>151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214"/>
        <v>Modelado</v>
      </c>
      <c r="P293" s="25" t="str">
        <f t="shared" si="214"/>
        <v>Em.Revit</v>
      </c>
      <c r="Q293" s="35" t="str">
        <f t="shared" si="205"/>
        <v>Propriedade: com.tag    Domínio: Modelado     Range: Em.Revit</v>
      </c>
      <c r="R293" s="35" t="str">
        <f t="shared" si="206"/>
        <v>Valor:  OST_NurseCallDevices</v>
      </c>
      <c r="S293" s="19" t="s">
        <v>151</v>
      </c>
      <c r="T293" s="55" t="str">
        <f t="shared" si="207"/>
        <v>Refere-se a propriedade     com.tag     &gt;  OST_NurseCallDeviceTags</v>
      </c>
      <c r="U293" s="84" t="s">
        <v>749</v>
      </c>
    </row>
    <row r="294" spans="1:21" ht="8.4" customHeight="1" x14ac:dyDescent="0.3">
      <c r="A294" s="32">
        <v>294</v>
      </c>
      <c r="B294" s="18" t="str">
        <f t="shared" si="209"/>
        <v>com.tag</v>
      </c>
      <c r="C294" s="82" t="s">
        <v>869</v>
      </c>
      <c r="D294" s="34" t="s">
        <v>56</v>
      </c>
      <c r="E294" s="26" t="str">
        <f t="shared" si="211"/>
        <v>de.revit</v>
      </c>
      <c r="F294" s="26" t="str">
        <f t="shared" si="215"/>
        <v>com.tag</v>
      </c>
      <c r="G294" s="44" t="s">
        <v>151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si="214"/>
        <v>Modelado</v>
      </c>
      <c r="P294" s="25" t="str">
        <f t="shared" si="214"/>
        <v>Em.Revit</v>
      </c>
      <c r="Q294" s="35" t="str">
        <f t="shared" si="205"/>
        <v>Propriedade: com.tag    Domínio: Modelado     Range: Em.Revit</v>
      </c>
      <c r="R294" s="35" t="str">
        <f t="shared" si="206"/>
        <v>Valor:  OST_BuildingPad</v>
      </c>
      <c r="S294" s="19" t="s">
        <v>151</v>
      </c>
      <c r="T294" s="55" t="str">
        <f t="shared" si="207"/>
        <v>Refere-se a propriedade     com.tag     &gt;  OST_PadTags</v>
      </c>
      <c r="U294" s="84" t="s">
        <v>884</v>
      </c>
    </row>
    <row r="295" spans="1:21" ht="8.4" customHeight="1" x14ac:dyDescent="0.3">
      <c r="A295" s="32">
        <v>295</v>
      </c>
      <c r="B295" s="18" t="str">
        <f t="shared" si="209"/>
        <v>com.tag</v>
      </c>
      <c r="C295" s="82" t="s">
        <v>371</v>
      </c>
      <c r="D295" s="34" t="s">
        <v>56</v>
      </c>
      <c r="E295" s="26" t="str">
        <f t="shared" si="211"/>
        <v>de.revit</v>
      </c>
      <c r="F295" s="26" t="str">
        <f t="shared" si="215"/>
        <v>com.tag</v>
      </c>
      <c r="G295" s="44" t="s">
        <v>151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214"/>
        <v>Modelado</v>
      </c>
      <c r="P295" s="25" t="str">
        <f t="shared" si="214"/>
        <v>Em.Revit</v>
      </c>
      <c r="Q295" s="35" t="str">
        <f t="shared" si="205"/>
        <v>Propriedade: com.tag    Domínio: Modelado     Range: Em.Revit</v>
      </c>
      <c r="R295" s="35" t="str">
        <f t="shared" si="206"/>
        <v>Valor:  OST_Parking</v>
      </c>
      <c r="S295" s="19" t="s">
        <v>151</v>
      </c>
      <c r="T295" s="55" t="str">
        <f t="shared" si="207"/>
        <v>Refere-se a propriedade     com.tag     &gt;  OST_ParkingTags</v>
      </c>
      <c r="U295" s="84" t="s">
        <v>840</v>
      </c>
    </row>
    <row r="296" spans="1:21" ht="8.4" customHeight="1" x14ac:dyDescent="0.3">
      <c r="A296" s="32">
        <v>296</v>
      </c>
      <c r="B296" s="18" t="str">
        <f t="shared" si="209"/>
        <v>com.tag</v>
      </c>
      <c r="C296" s="82" t="s">
        <v>927</v>
      </c>
      <c r="D296" s="34" t="s">
        <v>56</v>
      </c>
      <c r="E296" s="26" t="str">
        <f t="shared" si="211"/>
        <v>de.revit</v>
      </c>
      <c r="F296" s="26" t="str">
        <f t="shared" si="215"/>
        <v>com.tag</v>
      </c>
      <c r="G296" s="44" t="s">
        <v>151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214"/>
        <v>Modelado</v>
      </c>
      <c r="P296" s="25" t="str">
        <f t="shared" si="214"/>
        <v>Em.Revit</v>
      </c>
      <c r="Q296" s="35" t="str">
        <f t="shared" si="205"/>
        <v>Propriedade: com.tag    Domínio: Modelado     Range: Em.Revit</v>
      </c>
      <c r="R296" s="35" t="str">
        <f t="shared" si="206"/>
        <v>Valor:  OST_Parts</v>
      </c>
      <c r="S296" s="19" t="s">
        <v>151</v>
      </c>
      <c r="T296" s="55" t="str">
        <f t="shared" si="207"/>
        <v>Refere-se a propriedade     com.tag     &gt;  OST_PartTags</v>
      </c>
      <c r="U296" s="84" t="s">
        <v>926</v>
      </c>
    </row>
    <row r="297" spans="1:21" ht="8.4" customHeight="1" x14ac:dyDescent="0.3">
      <c r="A297" s="32">
        <v>297</v>
      </c>
      <c r="B297" s="18" t="str">
        <f t="shared" si="209"/>
        <v>com.tag</v>
      </c>
      <c r="C297" s="82" t="s">
        <v>920</v>
      </c>
      <c r="D297" s="34" t="s">
        <v>56</v>
      </c>
      <c r="E297" s="26" t="str">
        <f t="shared" si="211"/>
        <v>de.revit</v>
      </c>
      <c r="F297" s="26" t="str">
        <f t="shared" si="215"/>
        <v>com.tag</v>
      </c>
      <c r="G297" s="44" t="s">
        <v>151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214"/>
        <v>Modelado</v>
      </c>
      <c r="P297" s="25" t="str">
        <f t="shared" si="214"/>
        <v>Em.Revit</v>
      </c>
      <c r="Q297" s="35" t="str">
        <f t="shared" si="205"/>
        <v>Propriedade: com.tag    Domínio: Modelado     Range: Em.Revit</v>
      </c>
      <c r="R297" s="35" t="str">
        <f t="shared" si="206"/>
        <v>Valor:  OST_PathOfTravelLines</v>
      </c>
      <c r="S297" s="19" t="s">
        <v>151</v>
      </c>
      <c r="T297" s="55" t="str">
        <f t="shared" si="207"/>
        <v>Refere-se a propriedade     com.tag     &gt;  OST_PathOfTravelTags</v>
      </c>
      <c r="U297" s="84" t="s">
        <v>919</v>
      </c>
    </row>
    <row r="298" spans="1:21" ht="8.4" customHeight="1" x14ac:dyDescent="0.3">
      <c r="A298" s="32">
        <v>298</v>
      </c>
      <c r="B298" s="18" t="str">
        <f t="shared" si="209"/>
        <v>com.tag</v>
      </c>
      <c r="C298" s="82" t="s">
        <v>353</v>
      </c>
      <c r="D298" s="34" t="s">
        <v>56</v>
      </c>
      <c r="E298" s="26" t="str">
        <f t="shared" si="211"/>
        <v>de.revit</v>
      </c>
      <c r="F298" s="26" t="str">
        <f t="shared" si="215"/>
        <v>com.tag</v>
      </c>
      <c r="G298" s="44" t="s">
        <v>151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214"/>
        <v>Modelado</v>
      </c>
      <c r="P298" s="25" t="str">
        <f t="shared" si="214"/>
        <v>Em.Revit</v>
      </c>
      <c r="Q298" s="35" t="str">
        <f t="shared" si="205"/>
        <v>Propriedade: com.tag    Domínio: Modelado     Range: Em.Revit</v>
      </c>
      <c r="R298" s="35" t="str">
        <f t="shared" si="206"/>
        <v>Valor:  OST_PathRein</v>
      </c>
      <c r="S298" s="19" t="s">
        <v>151</v>
      </c>
      <c r="T298" s="55" t="str">
        <f t="shared" si="207"/>
        <v>Refere-se a propriedade     com.tag     &gt;  OST_PathReinTags</v>
      </c>
      <c r="U298" s="84" t="s">
        <v>716</v>
      </c>
    </row>
    <row r="299" spans="1:21" ht="8.4" customHeight="1" x14ac:dyDescent="0.3">
      <c r="A299" s="32">
        <v>299</v>
      </c>
      <c r="B299" s="18" t="str">
        <f t="shared" si="209"/>
        <v>com.tag</v>
      </c>
      <c r="C299" s="82" t="s">
        <v>789</v>
      </c>
      <c r="D299" s="34" t="s">
        <v>56</v>
      </c>
      <c r="E299" s="26" t="str">
        <f t="shared" si="211"/>
        <v>de.revit</v>
      </c>
      <c r="F299" s="26" t="str">
        <f t="shared" si="215"/>
        <v>com.tag</v>
      </c>
      <c r="G299" s="44" t="s">
        <v>151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214"/>
        <v>Modelado</v>
      </c>
      <c r="P299" s="25" t="str">
        <f t="shared" si="214"/>
        <v>Em.Revit</v>
      </c>
      <c r="Q299" s="35" t="str">
        <f t="shared" si="205"/>
        <v>Propriedade: com.tag    Domínio: Modelado     Range: Em.Revit</v>
      </c>
      <c r="R299" s="35" t="str">
        <f t="shared" si="206"/>
        <v>Valor:  OST_PierCaps</v>
      </c>
      <c r="S299" s="19" t="s">
        <v>151</v>
      </c>
      <c r="T299" s="55" t="str">
        <f t="shared" si="207"/>
        <v>Refere-se a propriedade     com.tag     &gt;  OST_PierCapTags</v>
      </c>
      <c r="U299" s="84" t="s">
        <v>788</v>
      </c>
    </row>
    <row r="300" spans="1:21" ht="8.4" customHeight="1" x14ac:dyDescent="0.3">
      <c r="A300" s="32">
        <v>300</v>
      </c>
      <c r="B300" s="18" t="str">
        <f t="shared" si="209"/>
        <v>com.tag</v>
      </c>
      <c r="C300" s="82" t="s">
        <v>787</v>
      </c>
      <c r="D300" s="34" t="s">
        <v>56</v>
      </c>
      <c r="E300" s="26" t="str">
        <f t="shared" si="211"/>
        <v>de.revit</v>
      </c>
      <c r="F300" s="26" t="str">
        <f t="shared" si="215"/>
        <v>com.tag</v>
      </c>
      <c r="G300" s="44" t="s">
        <v>151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214"/>
        <v>Modelado</v>
      </c>
      <c r="P300" s="25" t="str">
        <f t="shared" si="214"/>
        <v>Em.Revit</v>
      </c>
      <c r="Q300" s="35" t="str">
        <f t="shared" si="205"/>
        <v>Propriedade: com.tag    Domínio: Modelado     Range: Em.Revit</v>
      </c>
      <c r="R300" s="35" t="str">
        <f t="shared" si="206"/>
        <v>Valor:  OST_PierColumns</v>
      </c>
      <c r="S300" s="19" t="s">
        <v>151</v>
      </c>
      <c r="T300" s="55" t="str">
        <f t="shared" si="207"/>
        <v>Refere-se a propriedade     com.tag     &gt;  OST_PierColumnTags</v>
      </c>
      <c r="U300" s="84" t="s">
        <v>786</v>
      </c>
    </row>
    <row r="301" spans="1:21" ht="8.4" customHeight="1" x14ac:dyDescent="0.3">
      <c r="A301" s="32">
        <v>301</v>
      </c>
      <c r="B301" s="18" t="str">
        <f t="shared" si="209"/>
        <v>com.tag</v>
      </c>
      <c r="C301" s="82" t="s">
        <v>785</v>
      </c>
      <c r="D301" s="34" t="s">
        <v>56</v>
      </c>
      <c r="E301" s="26" t="str">
        <f t="shared" si="211"/>
        <v>de.revit</v>
      </c>
      <c r="F301" s="26" t="str">
        <f t="shared" si="215"/>
        <v>com.tag</v>
      </c>
      <c r="G301" s="44" t="s">
        <v>151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214"/>
        <v>Modelado</v>
      </c>
      <c r="P301" s="25" t="str">
        <f t="shared" si="214"/>
        <v>Em.Revit</v>
      </c>
      <c r="Q301" s="35" t="str">
        <f t="shared" si="205"/>
        <v>Propriedade: com.tag    Domínio: Modelado     Range: Em.Revit</v>
      </c>
      <c r="R301" s="35" t="str">
        <f t="shared" si="206"/>
        <v>Valor:  OST_PierPiles</v>
      </c>
      <c r="S301" s="19" t="s">
        <v>151</v>
      </c>
      <c r="T301" s="55" t="str">
        <f t="shared" si="207"/>
        <v>Refere-se a propriedade     com.tag     &gt;  OST_PierPileTags</v>
      </c>
      <c r="U301" s="84" t="s">
        <v>784</v>
      </c>
    </row>
    <row r="302" spans="1:21" ht="8.4" customHeight="1" x14ac:dyDescent="0.3">
      <c r="A302" s="32">
        <v>302</v>
      </c>
      <c r="B302" s="18" t="str">
        <f t="shared" si="209"/>
        <v>com.tag</v>
      </c>
      <c r="C302" s="82" t="s">
        <v>783</v>
      </c>
      <c r="D302" s="34" t="s">
        <v>56</v>
      </c>
      <c r="E302" s="26" t="str">
        <f t="shared" si="211"/>
        <v>de.revit</v>
      </c>
      <c r="F302" s="26" t="str">
        <f t="shared" si="215"/>
        <v>com.tag</v>
      </c>
      <c r="G302" s="44" t="s">
        <v>151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214"/>
        <v>Modelado</v>
      </c>
      <c r="P302" s="25" t="str">
        <f t="shared" si="214"/>
        <v>Em.Revit</v>
      </c>
      <c r="Q302" s="35" t="str">
        <f t="shared" si="205"/>
        <v>Propriedade: com.tag    Domínio: Modelado     Range: Em.Revit</v>
      </c>
      <c r="R302" s="35" t="str">
        <f t="shared" si="206"/>
        <v>Valor:  OST_PierWalls</v>
      </c>
      <c r="S302" s="19" t="s">
        <v>151</v>
      </c>
      <c r="T302" s="55" t="str">
        <f t="shared" si="207"/>
        <v>Refere-se a propriedade     com.tag     &gt;  OST_PierWallTags</v>
      </c>
      <c r="U302" s="84" t="s">
        <v>782</v>
      </c>
    </row>
    <row r="303" spans="1:21" ht="8.4" customHeight="1" x14ac:dyDescent="0.3">
      <c r="A303" s="32">
        <v>303</v>
      </c>
      <c r="B303" s="18" t="str">
        <f t="shared" si="209"/>
        <v>com.tag</v>
      </c>
      <c r="C303" s="82" t="s">
        <v>361</v>
      </c>
      <c r="D303" s="34" t="s">
        <v>56</v>
      </c>
      <c r="E303" s="26" t="str">
        <f t="shared" si="211"/>
        <v>de.revit</v>
      </c>
      <c r="F303" s="26" t="str">
        <f t="shared" si="215"/>
        <v>com.tag</v>
      </c>
      <c r="G303" s="44" t="s">
        <v>151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214"/>
        <v>Modelado</v>
      </c>
      <c r="P303" s="25" t="str">
        <f t="shared" si="214"/>
        <v>Em.Revit</v>
      </c>
      <c r="Q303" s="35" t="str">
        <f t="shared" si="205"/>
        <v>Propriedade: com.tag    Domínio: Modelado     Range: Em.Revit</v>
      </c>
      <c r="R303" s="35" t="str">
        <f t="shared" si="206"/>
        <v>Valor:  OST_PipeAccessory</v>
      </c>
      <c r="S303" s="19" t="s">
        <v>151</v>
      </c>
      <c r="T303" s="55" t="str">
        <f t="shared" si="207"/>
        <v>Refere-se a propriedade     com.tag     &gt;  OST_PipeAccessoryTags</v>
      </c>
      <c r="U303" s="84" t="s">
        <v>756</v>
      </c>
    </row>
    <row r="304" spans="1:21" ht="8.4" customHeight="1" x14ac:dyDescent="0.3">
      <c r="A304" s="32">
        <v>304</v>
      </c>
      <c r="B304" s="18" t="str">
        <f t="shared" si="209"/>
        <v>com.tag</v>
      </c>
      <c r="C304" s="82" t="s">
        <v>174</v>
      </c>
      <c r="D304" s="34" t="s">
        <v>56</v>
      </c>
      <c r="E304" s="26" t="str">
        <f t="shared" si="211"/>
        <v>de.revit</v>
      </c>
      <c r="F304" s="26" t="str">
        <f t="shared" si="215"/>
        <v>com.tag</v>
      </c>
      <c r="G304" s="44" t="s">
        <v>151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214"/>
        <v>Modelado</v>
      </c>
      <c r="P304" s="25" t="str">
        <f t="shared" si="214"/>
        <v>Em.Revit</v>
      </c>
      <c r="Q304" s="35" t="str">
        <f t="shared" si="205"/>
        <v>Propriedade: com.tag    Domínio: Modelado     Range: Em.Revit</v>
      </c>
      <c r="R304" s="35" t="str">
        <f t="shared" si="206"/>
        <v>Valor:  OST_PipeFitting</v>
      </c>
      <c r="S304" s="19" t="s">
        <v>151</v>
      </c>
      <c r="T304" s="55" t="str">
        <f t="shared" si="207"/>
        <v>Refere-se a propriedade     com.tag     &gt;  OST_PipeFittingTags</v>
      </c>
      <c r="U304" s="84" t="s">
        <v>754</v>
      </c>
    </row>
    <row r="305" spans="1:21" ht="8.4" customHeight="1" x14ac:dyDescent="0.3">
      <c r="A305" s="32">
        <v>305</v>
      </c>
      <c r="B305" s="18" t="str">
        <f t="shared" si="209"/>
        <v>com.tag</v>
      </c>
      <c r="C305" s="82" t="s">
        <v>175</v>
      </c>
      <c r="D305" s="34" t="s">
        <v>56</v>
      </c>
      <c r="E305" s="26" t="str">
        <f t="shared" si="211"/>
        <v>de.revit</v>
      </c>
      <c r="F305" s="26" t="str">
        <f t="shared" si="215"/>
        <v>com.tag</v>
      </c>
      <c r="G305" s="44" t="s">
        <v>151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214"/>
        <v>Modelado</v>
      </c>
      <c r="P305" s="25" t="str">
        <f t="shared" si="214"/>
        <v>Em.Revit</v>
      </c>
      <c r="Q305" s="35" t="str">
        <f t="shared" si="205"/>
        <v>Propriedade: com.tag    Domínio: Modelado     Range: Em.Revit</v>
      </c>
      <c r="R305" s="35" t="str">
        <f t="shared" si="206"/>
        <v>Valor:  OST_PipeInsulations</v>
      </c>
      <c r="S305" s="19" t="s">
        <v>151</v>
      </c>
      <c r="T305" s="55" t="str">
        <f t="shared" si="207"/>
        <v>Refere-se a propriedade     com.tag     &gt;  OST_PipeInsulationsTags</v>
      </c>
      <c r="U305" s="84" t="s">
        <v>728</v>
      </c>
    </row>
    <row r="306" spans="1:21" ht="8.4" customHeight="1" x14ac:dyDescent="0.3">
      <c r="A306" s="32">
        <v>306</v>
      </c>
      <c r="B306" s="18" t="str">
        <f t="shared" si="209"/>
        <v>com.tag</v>
      </c>
      <c r="C306" s="82" t="s">
        <v>176</v>
      </c>
      <c r="D306" s="34" t="s">
        <v>56</v>
      </c>
      <c r="E306" s="26" t="str">
        <f t="shared" si="211"/>
        <v>de.revit</v>
      </c>
      <c r="F306" s="26" t="str">
        <f t="shared" si="215"/>
        <v>com.tag</v>
      </c>
      <c r="G306" s="44" t="s">
        <v>151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ref="O306:P321" si="216">O305</f>
        <v>Modelado</v>
      </c>
      <c r="P306" s="25" t="str">
        <f t="shared" si="216"/>
        <v>Em.Revit</v>
      </c>
      <c r="Q306" s="35" t="str">
        <f t="shared" si="205"/>
        <v>Propriedade: com.tag    Domínio: Modelado     Range: Em.Revit</v>
      </c>
      <c r="R306" s="35" t="str">
        <f t="shared" si="206"/>
        <v>Valor:  OST_PipeSegments</v>
      </c>
      <c r="S306" s="19" t="s">
        <v>151</v>
      </c>
      <c r="T306" s="55" t="str">
        <f t="shared" si="207"/>
        <v>Refere-se a propriedade     com.tag     &gt;  OST_PipeTags</v>
      </c>
      <c r="U306" s="84" t="s">
        <v>759</v>
      </c>
    </row>
    <row r="307" spans="1:21" ht="8.4" customHeight="1" x14ac:dyDescent="0.3">
      <c r="A307" s="32">
        <v>307</v>
      </c>
      <c r="B307" s="18" t="str">
        <f t="shared" si="209"/>
        <v>com.tag</v>
      </c>
      <c r="C307" s="82" t="s">
        <v>177</v>
      </c>
      <c r="D307" s="34" t="s">
        <v>56</v>
      </c>
      <c r="E307" s="26" t="str">
        <f t="shared" si="211"/>
        <v>de.revit</v>
      </c>
      <c r="F307" s="26" t="str">
        <f t="shared" ref="F307:F322" si="217">F306</f>
        <v>com.tag</v>
      </c>
      <c r="G307" s="44" t="s">
        <v>151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216"/>
        <v>Modelado</v>
      </c>
      <c r="P307" s="25" t="str">
        <f t="shared" si="216"/>
        <v>Em.Revit</v>
      </c>
      <c r="Q307" s="35" t="str">
        <f t="shared" si="205"/>
        <v>Propriedade: com.tag    Domínio: Modelado     Range: Em.Revit</v>
      </c>
      <c r="R307" s="35" t="str">
        <f t="shared" si="206"/>
        <v>Valor:  OST_Planting</v>
      </c>
      <c r="S307" s="19" t="s">
        <v>151</v>
      </c>
      <c r="T307" s="55" t="str">
        <f t="shared" si="207"/>
        <v>Refere-se a propriedade     com.tag     &gt;  OST_PlantingTags</v>
      </c>
      <c r="U307" s="84" t="s">
        <v>836</v>
      </c>
    </row>
    <row r="308" spans="1:21" ht="8.4" customHeight="1" x14ac:dyDescent="0.3">
      <c r="A308" s="32">
        <v>308</v>
      </c>
      <c r="B308" s="18" t="str">
        <f t="shared" si="209"/>
        <v>com.tag</v>
      </c>
      <c r="C308" s="82" t="s">
        <v>178</v>
      </c>
      <c r="D308" s="34" t="s">
        <v>56</v>
      </c>
      <c r="E308" s="26" t="str">
        <f t="shared" si="211"/>
        <v>de.revit</v>
      </c>
      <c r="F308" s="26" t="str">
        <f t="shared" si="217"/>
        <v>com.tag</v>
      </c>
      <c r="G308" s="44" t="s">
        <v>151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216"/>
        <v>Modelado</v>
      </c>
      <c r="P308" s="25" t="str">
        <f t="shared" si="216"/>
        <v>Em.Revit</v>
      </c>
      <c r="Q308" s="35" t="str">
        <f t="shared" si="205"/>
        <v>Propriedade: com.tag    Domínio: Modelado     Range: Em.Revit</v>
      </c>
      <c r="R308" s="35" t="str">
        <f t="shared" si="206"/>
        <v>Valor:  OST_PlumbingEquipment</v>
      </c>
      <c r="S308" s="19" t="s">
        <v>151</v>
      </c>
      <c r="T308" s="55" t="str">
        <f t="shared" si="207"/>
        <v>Refere-se a propriedade     com.tag     &gt;  OST_PlumbingEquipmentTags</v>
      </c>
      <c r="U308" s="84" t="s">
        <v>718</v>
      </c>
    </row>
    <row r="309" spans="1:21" ht="8.4" customHeight="1" x14ac:dyDescent="0.3">
      <c r="A309" s="32">
        <v>309</v>
      </c>
      <c r="B309" s="18" t="str">
        <f t="shared" si="209"/>
        <v>com.tag</v>
      </c>
      <c r="C309" s="82" t="s">
        <v>872</v>
      </c>
      <c r="D309" s="34" t="s">
        <v>56</v>
      </c>
      <c r="E309" s="26" t="str">
        <f t="shared" si="211"/>
        <v>de.revit</v>
      </c>
      <c r="F309" s="26" t="str">
        <f t="shared" si="217"/>
        <v>com.tag</v>
      </c>
      <c r="G309" s="44" t="s">
        <v>151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216"/>
        <v>Modelado</v>
      </c>
      <c r="P309" s="25" t="str">
        <f t="shared" si="216"/>
        <v>Em.Revit</v>
      </c>
      <c r="Q309" s="35" t="str">
        <f t="shared" si="205"/>
        <v>Propriedade: com.tag    Domínio: Modelado     Range: Em.Revit</v>
      </c>
      <c r="R309" s="35" t="str">
        <f t="shared" si="206"/>
        <v>Valor:  OST_PlumbingFixtures</v>
      </c>
      <c r="S309" s="19" t="s">
        <v>151</v>
      </c>
      <c r="T309" s="55" t="str">
        <f t="shared" si="207"/>
        <v>Refere-se a propriedade     com.tag     &gt;  OST_PlumbingFixtureTags</v>
      </c>
      <c r="U309" s="84" t="s">
        <v>847</v>
      </c>
    </row>
    <row r="310" spans="1:21" ht="8.4" customHeight="1" x14ac:dyDescent="0.3">
      <c r="A310" s="32">
        <v>310</v>
      </c>
      <c r="B310" s="18" t="str">
        <f t="shared" si="209"/>
        <v>com.tag</v>
      </c>
      <c r="C310" s="82" t="s">
        <v>825</v>
      </c>
      <c r="D310" s="34" t="s">
        <v>56</v>
      </c>
      <c r="E310" s="26" t="str">
        <f t="shared" si="211"/>
        <v>de.revit</v>
      </c>
      <c r="F310" s="26" t="str">
        <f t="shared" si="217"/>
        <v>com.tag</v>
      </c>
      <c r="G310" s="44" t="s">
        <v>151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si="216"/>
        <v>Modelado</v>
      </c>
      <c r="P310" s="25" t="str">
        <f t="shared" si="216"/>
        <v>Em.Revit</v>
      </c>
      <c r="Q310" s="35" t="str">
        <f t="shared" si="205"/>
        <v>Propriedade: com.tag    Domínio: Modelado     Range: Em.Revit</v>
      </c>
      <c r="R310" s="35" t="str">
        <f t="shared" si="206"/>
        <v>Valor:  OST_PointLoads</v>
      </c>
      <c r="S310" s="19" t="s">
        <v>151</v>
      </c>
      <c r="T310" s="55" t="str">
        <f t="shared" si="207"/>
        <v>Refere-se a propriedade     com.tag     &gt;  OST_PointLoadTags</v>
      </c>
      <c r="U310" s="84" t="s">
        <v>819</v>
      </c>
    </row>
    <row r="311" spans="1:21" ht="8.4" customHeight="1" x14ac:dyDescent="0.3">
      <c r="A311" s="32">
        <v>311</v>
      </c>
      <c r="B311" s="18" t="str">
        <f t="shared" si="209"/>
        <v>com.tag</v>
      </c>
      <c r="C311" s="82" t="s">
        <v>383</v>
      </c>
      <c r="D311" s="34" t="s">
        <v>56</v>
      </c>
      <c r="E311" s="26" t="str">
        <f t="shared" si="211"/>
        <v>de.revit</v>
      </c>
      <c r="F311" s="26" t="str">
        <f t="shared" si="217"/>
        <v>com.tag</v>
      </c>
      <c r="G311" s="44" t="s">
        <v>151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216"/>
        <v>Modelado</v>
      </c>
      <c r="P311" s="25" t="str">
        <f t="shared" si="216"/>
        <v>Em.Revit</v>
      </c>
      <c r="Q311" s="35" t="str">
        <f t="shared" si="205"/>
        <v>Propriedade: com.tag    Domínio: Modelado     Range: Em.Revit</v>
      </c>
      <c r="R311" s="35" t="str">
        <f t="shared" si="206"/>
        <v>Valor:  OST_RailingSystem</v>
      </c>
      <c r="S311" s="19" t="s">
        <v>151</v>
      </c>
      <c r="T311" s="55" t="str">
        <f t="shared" si="207"/>
        <v>Refere-se a propriedade     com.tag     &gt;  OST_RailingSystemTags</v>
      </c>
      <c r="U311" s="84" t="s">
        <v>918</v>
      </c>
    </row>
    <row r="312" spans="1:21" ht="8.4" customHeight="1" x14ac:dyDescent="0.3">
      <c r="A312" s="32">
        <v>312</v>
      </c>
      <c r="B312" s="18" t="str">
        <f t="shared" si="209"/>
        <v>com.tag</v>
      </c>
      <c r="C312" s="82" t="s">
        <v>932</v>
      </c>
      <c r="D312" s="34" t="s">
        <v>56</v>
      </c>
      <c r="E312" s="26" t="str">
        <f t="shared" si="211"/>
        <v>de.revit</v>
      </c>
      <c r="F312" s="26" t="str">
        <f t="shared" si="217"/>
        <v>com.tag</v>
      </c>
      <c r="G312" s="44" t="s">
        <v>151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216"/>
        <v>Modelado</v>
      </c>
      <c r="P312" s="25" t="str">
        <f t="shared" si="216"/>
        <v>Em.Revit</v>
      </c>
      <c r="Q312" s="35" t="str">
        <f t="shared" si="205"/>
        <v>Propriedade: com.tag    Domínio: Modelado     Range: Em.Revit</v>
      </c>
      <c r="R312" s="35" t="str">
        <f t="shared" si="206"/>
        <v>Valor:  OST_Ramps</v>
      </c>
      <c r="S312" s="19" t="s">
        <v>151</v>
      </c>
      <c r="T312" s="55" t="str">
        <f t="shared" si="207"/>
        <v>Refere-se a propriedade     com.tag     &gt;  OST_RampTags</v>
      </c>
      <c r="U312" s="84" t="s">
        <v>883</v>
      </c>
    </row>
    <row r="313" spans="1:21" ht="8.4" customHeight="1" x14ac:dyDescent="0.3">
      <c r="A313" s="32">
        <v>313</v>
      </c>
      <c r="B313" s="18" t="str">
        <f t="shared" si="209"/>
        <v>com.tag</v>
      </c>
      <c r="C313" s="82" t="s">
        <v>179</v>
      </c>
      <c r="D313" s="34" t="s">
        <v>56</v>
      </c>
      <c r="E313" s="26" t="str">
        <f t="shared" si="211"/>
        <v>de.revit</v>
      </c>
      <c r="F313" s="26" t="str">
        <f t="shared" si="217"/>
        <v>com.tag</v>
      </c>
      <c r="G313" s="44" t="s">
        <v>151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216"/>
        <v>Modelado</v>
      </c>
      <c r="P313" s="25" t="str">
        <f t="shared" si="216"/>
        <v>Em.Revit</v>
      </c>
      <c r="Q313" s="35" t="str">
        <f t="shared" si="205"/>
        <v>Propriedade: com.tag    Domínio: Modelado     Range: Em.Revit</v>
      </c>
      <c r="R313" s="35" t="str">
        <f t="shared" si="206"/>
        <v>Valor:  OST_Rebar</v>
      </c>
      <c r="S313" s="19" t="s">
        <v>151</v>
      </c>
      <c r="T313" s="55" t="str">
        <f t="shared" si="207"/>
        <v>Refere-se a propriedade     com.tag     &gt;  OST_RebarTags</v>
      </c>
      <c r="U313" s="84" t="s">
        <v>714</v>
      </c>
    </row>
    <row r="314" spans="1:21" ht="8.4" customHeight="1" x14ac:dyDescent="0.3">
      <c r="A314" s="32">
        <v>314</v>
      </c>
      <c r="B314" s="18" t="str">
        <f t="shared" si="209"/>
        <v>com.tag</v>
      </c>
      <c r="C314" s="82" t="s">
        <v>683</v>
      </c>
      <c r="D314" s="34" t="s">
        <v>56</v>
      </c>
      <c r="E314" s="26" t="str">
        <f t="shared" si="211"/>
        <v>de.revit</v>
      </c>
      <c r="F314" s="26" t="str">
        <f t="shared" si="217"/>
        <v>com.tag</v>
      </c>
      <c r="G314" s="44" t="s">
        <v>151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216"/>
        <v>Modelado</v>
      </c>
      <c r="P314" s="25" t="str">
        <f t="shared" si="216"/>
        <v>Em.Revit</v>
      </c>
      <c r="Q314" s="35" t="str">
        <f t="shared" si="205"/>
        <v>Propriedade: com.tag    Domínio: Modelado     Range: Em.Revit</v>
      </c>
      <c r="R314" s="35" t="str">
        <f t="shared" si="206"/>
        <v>Valor:  OST_PointClouds</v>
      </c>
      <c r="S314" s="19" t="s">
        <v>151</v>
      </c>
      <c r="T314" s="55" t="str">
        <f t="shared" si="207"/>
        <v>Refere-se a propriedade     com.tag     &gt;  OST_RevisionCloudTags</v>
      </c>
      <c r="U314" s="84" t="s">
        <v>813</v>
      </c>
    </row>
    <row r="315" spans="1:21" ht="8.4" customHeight="1" x14ac:dyDescent="0.3">
      <c r="A315" s="32">
        <v>315</v>
      </c>
      <c r="B315" s="18" t="str">
        <f t="shared" si="209"/>
        <v>com.tag</v>
      </c>
      <c r="C315" s="82" t="s">
        <v>871</v>
      </c>
      <c r="D315" s="34" t="s">
        <v>56</v>
      </c>
      <c r="E315" s="26" t="str">
        <f t="shared" si="211"/>
        <v>de.revit</v>
      </c>
      <c r="F315" s="26" t="str">
        <f t="shared" si="217"/>
        <v>com.tag</v>
      </c>
      <c r="G315" s="44" t="s">
        <v>151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216"/>
        <v>Modelado</v>
      </c>
      <c r="P315" s="25" t="str">
        <f t="shared" si="216"/>
        <v>Em.Revit</v>
      </c>
      <c r="Q315" s="35" t="str">
        <f t="shared" si="205"/>
        <v>Propriedade: com.tag    Domínio: Modelado     Range: Em.Revit</v>
      </c>
      <c r="R315" s="35" t="str">
        <f t="shared" si="206"/>
        <v>Valor:  OST_Roads</v>
      </c>
      <c r="S315" s="19" t="s">
        <v>151</v>
      </c>
      <c r="T315" s="55" t="str">
        <f t="shared" si="207"/>
        <v>Refere-se a propriedade     com.tag     &gt;  OST_RoadTags</v>
      </c>
      <c r="U315" s="84" t="s">
        <v>870</v>
      </c>
    </row>
    <row r="316" spans="1:21" ht="8.4" customHeight="1" x14ac:dyDescent="0.3">
      <c r="A316" s="32">
        <v>316</v>
      </c>
      <c r="B316" s="18" t="str">
        <f t="shared" si="209"/>
        <v>com.tag</v>
      </c>
      <c r="C316" s="82" t="s">
        <v>364</v>
      </c>
      <c r="D316" s="34" t="s">
        <v>56</v>
      </c>
      <c r="E316" s="26" t="str">
        <f t="shared" si="211"/>
        <v>de.revit</v>
      </c>
      <c r="F316" s="26" t="str">
        <f t="shared" si="217"/>
        <v>com.tag</v>
      </c>
      <c r="G316" s="44" t="s">
        <v>151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216"/>
        <v>Modelado</v>
      </c>
      <c r="P316" s="25" t="str">
        <f t="shared" si="216"/>
        <v>Em.Revit</v>
      </c>
      <c r="Q316" s="35" t="str">
        <f t="shared" si="205"/>
        <v>Propriedade: com.tag    Domínio: Modelado     Range: Em.Revit</v>
      </c>
      <c r="R316" s="35" t="str">
        <f t="shared" si="206"/>
        <v>Valor:  OST_RoofSoffit</v>
      </c>
      <c r="S316" s="19" t="s">
        <v>151</v>
      </c>
      <c r="T316" s="55" t="str">
        <f t="shared" si="207"/>
        <v>Refere-se a propriedade     com.tag     &gt;  OST_RoofSoffitTags</v>
      </c>
      <c r="U316" s="84" t="s">
        <v>882</v>
      </c>
    </row>
    <row r="317" spans="1:21" ht="8.4" customHeight="1" x14ac:dyDescent="0.3">
      <c r="A317" s="32">
        <v>317</v>
      </c>
      <c r="B317" s="18" t="str">
        <f t="shared" si="209"/>
        <v>com.tag</v>
      </c>
      <c r="C317" s="82" t="s">
        <v>939</v>
      </c>
      <c r="D317" s="34" t="s">
        <v>56</v>
      </c>
      <c r="E317" s="26" t="str">
        <f t="shared" si="211"/>
        <v>de.revit</v>
      </c>
      <c r="F317" s="26" t="str">
        <f t="shared" si="217"/>
        <v>com.tag</v>
      </c>
      <c r="G317" s="44" t="s">
        <v>151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216"/>
        <v>Modelado</v>
      </c>
      <c r="P317" s="25" t="str">
        <f t="shared" si="216"/>
        <v>Em.Revit</v>
      </c>
      <c r="Q317" s="35" t="str">
        <f t="shared" si="205"/>
        <v>Propriedade: com.tag    Domínio: Modelado     Range: Em.Revit</v>
      </c>
      <c r="R317" s="35" t="str">
        <f t="shared" si="206"/>
        <v>Valor:  OST_Roofs</v>
      </c>
      <c r="S317" s="19" t="s">
        <v>151</v>
      </c>
      <c r="T317" s="55" t="str">
        <f t="shared" si="207"/>
        <v>Refere-se a propriedade     com.tag     &gt;  OST_RoofTags</v>
      </c>
      <c r="U317" s="84" t="s">
        <v>930</v>
      </c>
    </row>
    <row r="318" spans="1:21" ht="8.4" customHeight="1" x14ac:dyDescent="0.3">
      <c r="A318" s="32">
        <v>318</v>
      </c>
      <c r="B318" s="18" t="str">
        <f t="shared" si="209"/>
        <v>com.tag</v>
      </c>
      <c r="C318" s="82" t="s">
        <v>935</v>
      </c>
      <c r="D318" s="34" t="s">
        <v>56</v>
      </c>
      <c r="E318" s="26" t="str">
        <f t="shared" si="211"/>
        <v>de.revit</v>
      </c>
      <c r="F318" s="26" t="str">
        <f t="shared" si="217"/>
        <v>com.tag</v>
      </c>
      <c r="G318" s="44" t="s">
        <v>151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216"/>
        <v>Modelado</v>
      </c>
      <c r="P318" s="25" t="str">
        <f t="shared" si="216"/>
        <v>Em.Revit</v>
      </c>
      <c r="Q318" s="35" t="str">
        <f t="shared" si="205"/>
        <v>Propriedade: com.tag    Domínio: Modelado     Range: Em.Revit</v>
      </c>
      <c r="R318" s="35" t="str">
        <f t="shared" si="206"/>
        <v>Valor:  OST_Rooms</v>
      </c>
      <c r="S318" s="19" t="s">
        <v>151</v>
      </c>
      <c r="T318" s="55" t="str">
        <f t="shared" si="207"/>
        <v>Refere-se a propriedade     com.tag     &gt;  OST_RoomTags</v>
      </c>
      <c r="U318" s="84" t="s">
        <v>923</v>
      </c>
    </row>
    <row r="319" spans="1:21" ht="8.4" customHeight="1" x14ac:dyDescent="0.3">
      <c r="A319" s="32">
        <v>319</v>
      </c>
      <c r="B319" s="18" t="str">
        <f t="shared" si="209"/>
        <v>com.tag</v>
      </c>
      <c r="C319" s="82" t="s">
        <v>368</v>
      </c>
      <c r="D319" s="34" t="s">
        <v>56</v>
      </c>
      <c r="E319" s="26" t="str">
        <f t="shared" si="211"/>
        <v>de.revit</v>
      </c>
      <c r="F319" s="26" t="str">
        <f t="shared" si="217"/>
        <v>com.tag</v>
      </c>
      <c r="G319" s="44" t="s">
        <v>151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216"/>
        <v>Modelado</v>
      </c>
      <c r="P319" s="25" t="str">
        <f t="shared" si="216"/>
        <v>Em.Revit</v>
      </c>
      <c r="Q319" s="35" t="str">
        <f t="shared" si="205"/>
        <v>Propriedade: com.tag    Domínio: Modelado     Range: Em.Revit</v>
      </c>
      <c r="R319" s="35" t="str">
        <f t="shared" si="206"/>
        <v>Valor:  OST_RvtLinks</v>
      </c>
      <c r="S319" s="19" t="s">
        <v>151</v>
      </c>
      <c r="T319" s="55" t="str">
        <f t="shared" si="207"/>
        <v>Refere-se a propriedade     com.tag     &gt;  OST_RvtLinksTags</v>
      </c>
      <c r="U319" s="84" t="s">
        <v>878</v>
      </c>
    </row>
    <row r="320" spans="1:21" ht="8.4" customHeight="1" x14ac:dyDescent="0.3">
      <c r="A320" s="32">
        <v>320</v>
      </c>
      <c r="B320" s="18" t="str">
        <f t="shared" si="209"/>
        <v>com.tag</v>
      </c>
      <c r="C320" s="82" t="s">
        <v>748</v>
      </c>
      <c r="D320" s="34" t="s">
        <v>56</v>
      </c>
      <c r="E320" s="26" t="str">
        <f t="shared" si="211"/>
        <v>de.revit</v>
      </c>
      <c r="F320" s="26" t="str">
        <f t="shared" si="217"/>
        <v>com.tag</v>
      </c>
      <c r="G320" s="44" t="s">
        <v>151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216"/>
        <v>Modelado</v>
      </c>
      <c r="P320" s="25" t="str">
        <f t="shared" si="216"/>
        <v>Em.Revit</v>
      </c>
      <c r="Q320" s="35" t="str">
        <f t="shared" si="205"/>
        <v>Propriedade: com.tag    Domínio: Modelado     Range: Em.Revit</v>
      </c>
      <c r="R320" s="35" t="str">
        <f t="shared" si="206"/>
        <v>Valor:  OST_SecurityDevices</v>
      </c>
      <c r="S320" s="19" t="s">
        <v>151</v>
      </c>
      <c r="T320" s="55" t="str">
        <f t="shared" si="207"/>
        <v>Refere-se a propriedade     com.tag     &gt;  OST_SecurityDeviceTags</v>
      </c>
      <c r="U320" s="84" t="s">
        <v>747</v>
      </c>
    </row>
    <row r="321" spans="1:21" ht="8.4" customHeight="1" x14ac:dyDescent="0.3">
      <c r="A321" s="32">
        <v>321</v>
      </c>
      <c r="B321" s="18" t="str">
        <f t="shared" si="209"/>
        <v>com.tag</v>
      </c>
      <c r="C321" s="82" t="s">
        <v>180</v>
      </c>
      <c r="D321" s="34" t="s">
        <v>56</v>
      </c>
      <c r="E321" s="26" t="str">
        <f t="shared" si="211"/>
        <v>de.revit</v>
      </c>
      <c r="F321" s="26" t="str">
        <f t="shared" si="217"/>
        <v>com.tag</v>
      </c>
      <c r="G321" s="44" t="s">
        <v>151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216"/>
        <v>Modelado</v>
      </c>
      <c r="P321" s="25" t="str">
        <f t="shared" si="216"/>
        <v>Em.Revit</v>
      </c>
      <c r="Q321" s="35" t="str">
        <f t="shared" ref="Q321:Q385" si="218">_xlfn.CONCAT("Propriedade: ",  F321, "    Domínio: ", O321, "     Range: ", P321)</f>
        <v>Propriedade: com.tag    Domínio: Modelado     Range: Em.Revit</v>
      </c>
      <c r="R321" s="35" t="str">
        <f t="shared" ref="R321:R385" si="219">_xlfn.CONCAT("Valor:  ", C321)</f>
        <v>Valor:  OST_Signage</v>
      </c>
      <c r="S321" s="19" t="s">
        <v>151</v>
      </c>
      <c r="T321" s="55" t="str">
        <f t="shared" ref="T321:T385" si="220">_xlfn.CONCAT("Refere-se a propriedade     ",F321, "     &gt;  ",U321)</f>
        <v>Refere-se a propriedade     com.tag     &gt;  OST_SignageTags</v>
      </c>
      <c r="U321" s="84" t="s">
        <v>890</v>
      </c>
    </row>
    <row r="322" spans="1:21" ht="8.4" customHeight="1" x14ac:dyDescent="0.3">
      <c r="A322" s="32">
        <v>322</v>
      </c>
      <c r="B322" s="18" t="str">
        <f t="shared" si="209"/>
        <v>com.tag</v>
      </c>
      <c r="C322" s="82" t="s">
        <v>369</v>
      </c>
      <c r="D322" s="34" t="s">
        <v>56</v>
      </c>
      <c r="E322" s="26" t="str">
        <f t="shared" si="211"/>
        <v>de.revit</v>
      </c>
      <c r="F322" s="26" t="str">
        <f t="shared" si="217"/>
        <v>com.tag</v>
      </c>
      <c r="G322" s="44" t="s">
        <v>151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ref="O322:P337" si="221">O321</f>
        <v>Modelado</v>
      </c>
      <c r="P322" s="25" t="str">
        <f t="shared" si="221"/>
        <v>Em.Revit</v>
      </c>
      <c r="Q322" s="35" t="str">
        <f t="shared" si="218"/>
        <v>Propriedade: com.tag    Domínio: Modelado     Range: Em.Revit</v>
      </c>
      <c r="R322" s="35" t="str">
        <f t="shared" si="219"/>
        <v>Valor:  OST_SitePropertyLineSegment</v>
      </c>
      <c r="S322" s="19" t="s">
        <v>151</v>
      </c>
      <c r="T322" s="55" t="str">
        <f t="shared" si="220"/>
        <v>Refere-se a propriedade     com.tag     &gt;  OST_SitePropertyLineSegmentTags</v>
      </c>
      <c r="U322" s="84" t="s">
        <v>867</v>
      </c>
    </row>
    <row r="323" spans="1:21" ht="8.4" customHeight="1" x14ac:dyDescent="0.3">
      <c r="A323" s="32">
        <v>323</v>
      </c>
      <c r="B323" s="18" t="str">
        <f t="shared" ref="B323:B363" si="222">F323</f>
        <v>com.tag</v>
      </c>
      <c r="C323" s="82" t="s">
        <v>370</v>
      </c>
      <c r="D323" s="34" t="s">
        <v>56</v>
      </c>
      <c r="E323" s="26" t="str">
        <f t="shared" si="211"/>
        <v>de.revit</v>
      </c>
      <c r="F323" s="26" t="str">
        <f t="shared" ref="F323:F338" si="223">F322</f>
        <v>com.tag</v>
      </c>
      <c r="G323" s="44" t="s">
        <v>151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221"/>
        <v>Modelado</v>
      </c>
      <c r="P323" s="25" t="str">
        <f t="shared" si="221"/>
        <v>Em.Revit</v>
      </c>
      <c r="Q323" s="35" t="str">
        <f t="shared" si="218"/>
        <v>Propriedade: com.tag    Domínio: Modelado     Range: Em.Revit</v>
      </c>
      <c r="R323" s="35" t="str">
        <f t="shared" si="219"/>
        <v>Valor:  OST_SiteProperty</v>
      </c>
      <c r="S323" s="19" t="s">
        <v>151</v>
      </c>
      <c r="T323" s="55" t="str">
        <f t="shared" si="220"/>
        <v>Refere-se a propriedade     com.tag     &gt;  OST_SitePropertyTags</v>
      </c>
      <c r="U323" s="84" t="s">
        <v>868</v>
      </c>
    </row>
    <row r="324" spans="1:21" ht="8.4" customHeight="1" x14ac:dyDescent="0.3">
      <c r="A324" s="32">
        <v>324</v>
      </c>
      <c r="B324" s="18" t="str">
        <f t="shared" si="222"/>
        <v>com.tag</v>
      </c>
      <c r="C324" s="82" t="s">
        <v>181</v>
      </c>
      <c r="D324" s="34" t="s">
        <v>56</v>
      </c>
      <c r="E324" s="26" t="str">
        <f t="shared" ref="E324:E364" si="224">E323</f>
        <v>de.revit</v>
      </c>
      <c r="F324" s="26" t="str">
        <f t="shared" si="223"/>
        <v>com.tag</v>
      </c>
      <c r="G324" s="44" t="s">
        <v>151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221"/>
        <v>Modelado</v>
      </c>
      <c r="P324" s="25" t="str">
        <f t="shared" si="221"/>
        <v>Em.Revit</v>
      </c>
      <c r="Q324" s="35" t="str">
        <f t="shared" si="218"/>
        <v>Propriedade: com.tag    Domínio: Modelado     Range: Em.Revit</v>
      </c>
      <c r="R324" s="35" t="str">
        <f t="shared" si="219"/>
        <v>Valor:  OST_Site</v>
      </c>
      <c r="S324" s="19" t="s">
        <v>151</v>
      </c>
      <c r="T324" s="55" t="str">
        <f t="shared" si="220"/>
        <v>Refere-se a propriedade     com.tag     &gt;  OST_SiteTags</v>
      </c>
      <c r="U324" s="84" t="s">
        <v>841</v>
      </c>
    </row>
    <row r="325" spans="1:21" ht="8.4" customHeight="1" x14ac:dyDescent="0.3">
      <c r="A325" s="32">
        <v>325</v>
      </c>
      <c r="B325" s="18" t="str">
        <f t="shared" si="222"/>
        <v>com.tag</v>
      </c>
      <c r="C325" s="82" t="s">
        <v>863</v>
      </c>
      <c r="D325" s="34" t="s">
        <v>56</v>
      </c>
      <c r="E325" s="26" t="str">
        <f t="shared" si="224"/>
        <v>de.revit</v>
      </c>
      <c r="F325" s="26" t="str">
        <f t="shared" si="223"/>
        <v>com.tag</v>
      </c>
      <c r="G325" s="44" t="s">
        <v>151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221"/>
        <v>Modelado</v>
      </c>
      <c r="P325" s="25" t="str">
        <f t="shared" si="221"/>
        <v>Em.Revit</v>
      </c>
      <c r="Q325" s="35" t="str">
        <f t="shared" si="218"/>
        <v>Propriedade: com.tag    Domínio: Modelado     Range: Em.Revit</v>
      </c>
      <c r="R325" s="35" t="str">
        <f t="shared" si="219"/>
        <v>Valor:  OST_EdgeSlab</v>
      </c>
      <c r="S325" s="19" t="s">
        <v>151</v>
      </c>
      <c r="T325" s="55" t="str">
        <f t="shared" si="220"/>
        <v>Refere-se a propriedade     com.tag     &gt;  OST_SlabEdgeTags</v>
      </c>
      <c r="U325" s="84" t="s">
        <v>881</v>
      </c>
    </row>
    <row r="326" spans="1:21" ht="8.4" customHeight="1" x14ac:dyDescent="0.3">
      <c r="A326" s="32">
        <v>326</v>
      </c>
      <c r="B326" s="18" t="str">
        <f t="shared" si="222"/>
        <v>com.tag</v>
      </c>
      <c r="C326" s="82" t="s">
        <v>182</v>
      </c>
      <c r="D326" s="34" t="s">
        <v>56</v>
      </c>
      <c r="E326" s="26" t="str">
        <f t="shared" si="224"/>
        <v>de.revit</v>
      </c>
      <c r="F326" s="26" t="str">
        <f t="shared" si="223"/>
        <v>com.tag</v>
      </c>
      <c r="G326" s="44" t="s">
        <v>151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si="221"/>
        <v>Modelado</v>
      </c>
      <c r="P326" s="25" t="str">
        <f t="shared" si="221"/>
        <v>Em.Revit</v>
      </c>
      <c r="Q326" s="35" t="str">
        <f t="shared" si="218"/>
        <v>Propriedade: com.tag    Domínio: Modelado     Range: Em.Revit</v>
      </c>
      <c r="R326" s="35" t="str">
        <f t="shared" si="219"/>
        <v>Valor:  OST_SpecialityEquipment</v>
      </c>
      <c r="S326" s="19" t="s">
        <v>151</v>
      </c>
      <c r="T326" s="55" t="str">
        <f t="shared" si="220"/>
        <v>Refere-se a propriedade     com.tag     &gt;  OST_SpecialityEquipmentTags</v>
      </c>
      <c r="U326" s="84" t="s">
        <v>843</v>
      </c>
    </row>
    <row r="327" spans="1:21" ht="8.4" customHeight="1" x14ac:dyDescent="0.3">
      <c r="A327" s="32">
        <v>327</v>
      </c>
      <c r="B327" s="18" t="str">
        <f t="shared" si="222"/>
        <v>com.tag</v>
      </c>
      <c r="C327" s="82" t="s">
        <v>738</v>
      </c>
      <c r="D327" s="34" t="s">
        <v>56</v>
      </c>
      <c r="E327" s="26" t="str">
        <f t="shared" si="224"/>
        <v>de.revit</v>
      </c>
      <c r="F327" s="26" t="str">
        <f t="shared" si="223"/>
        <v>com.tag</v>
      </c>
      <c r="G327" s="44" t="s">
        <v>151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221"/>
        <v>Modelado</v>
      </c>
      <c r="P327" s="25" t="str">
        <f t="shared" si="221"/>
        <v>Em.Revit</v>
      </c>
      <c r="Q327" s="35" t="str">
        <f t="shared" si="218"/>
        <v>Propriedade: com.tag    Domínio: Modelado     Range: Em.Revit</v>
      </c>
      <c r="R327" s="35" t="str">
        <f t="shared" si="219"/>
        <v>Valor:  OST_Sprinklers</v>
      </c>
      <c r="S327" s="19" t="s">
        <v>151</v>
      </c>
      <c r="T327" s="55" t="str">
        <f t="shared" si="220"/>
        <v>Refere-se a propriedade     com.tag     &gt;  OST_SprinklerTags</v>
      </c>
      <c r="U327" s="84" t="s">
        <v>737</v>
      </c>
    </row>
    <row r="328" spans="1:21" ht="8.4" customHeight="1" x14ac:dyDescent="0.3">
      <c r="A328" s="32">
        <v>328</v>
      </c>
      <c r="B328" s="18" t="str">
        <f t="shared" si="222"/>
        <v>com.tag</v>
      </c>
      <c r="C328" s="82" t="s">
        <v>916</v>
      </c>
      <c r="D328" s="34" t="s">
        <v>56</v>
      </c>
      <c r="E328" s="26" t="str">
        <f t="shared" si="224"/>
        <v>de.revit</v>
      </c>
      <c r="F328" s="26" t="str">
        <f t="shared" si="223"/>
        <v>com.tag</v>
      </c>
      <c r="G328" s="44" t="s">
        <v>151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221"/>
        <v>Modelado</v>
      </c>
      <c r="P328" s="25" t="str">
        <f t="shared" si="221"/>
        <v>Em.Revit</v>
      </c>
      <c r="Q328" s="35" t="str">
        <f t="shared" si="218"/>
        <v>Propriedade: com.tag    Domínio: Modelado     Range: Em.Revit</v>
      </c>
      <c r="R328" s="35" t="str">
        <f t="shared" si="219"/>
        <v>Valor:  OST_StairsLandings</v>
      </c>
      <c r="S328" s="19" t="s">
        <v>151</v>
      </c>
      <c r="T328" s="55" t="str">
        <f t="shared" si="220"/>
        <v>Refere-se a propriedade     com.tag     &gt;  OST_StairsLandingTags</v>
      </c>
      <c r="U328" s="84" t="s">
        <v>913</v>
      </c>
    </row>
    <row r="329" spans="1:21" ht="8.4" customHeight="1" x14ac:dyDescent="0.3">
      <c r="A329" s="32">
        <v>329</v>
      </c>
      <c r="B329" s="18" t="str">
        <f t="shared" si="222"/>
        <v>com.tag</v>
      </c>
      <c r="C329" s="82" t="s">
        <v>386</v>
      </c>
      <c r="D329" s="34" t="s">
        <v>56</v>
      </c>
      <c r="E329" s="26" t="str">
        <f t="shared" si="224"/>
        <v>de.revit</v>
      </c>
      <c r="F329" s="26" t="str">
        <f t="shared" si="223"/>
        <v>com.tag</v>
      </c>
      <c r="G329" s="44" t="s">
        <v>151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221"/>
        <v>Modelado</v>
      </c>
      <c r="P329" s="25" t="str">
        <f t="shared" si="221"/>
        <v>Em.Revit</v>
      </c>
      <c r="Q329" s="35" t="str">
        <f t="shared" si="218"/>
        <v>Propriedade: com.tag    Domínio: Modelado     Range: Em.Revit</v>
      </c>
      <c r="R329" s="35" t="str">
        <f t="shared" si="219"/>
        <v>Valor:  OST_StairsRailing</v>
      </c>
      <c r="S329" s="19" t="s">
        <v>151</v>
      </c>
      <c r="T329" s="55" t="str">
        <f t="shared" si="220"/>
        <v>Refere-se a propriedade     com.tag     &gt;  OST_StairsRailingTags</v>
      </c>
      <c r="U329" s="84" t="s">
        <v>936</v>
      </c>
    </row>
    <row r="330" spans="1:21" ht="8.4" customHeight="1" x14ac:dyDescent="0.3">
      <c r="A330" s="32">
        <v>330</v>
      </c>
      <c r="B330" s="18" t="str">
        <f t="shared" si="222"/>
        <v>com.tag</v>
      </c>
      <c r="C330" s="82" t="s">
        <v>917</v>
      </c>
      <c r="D330" s="34" t="s">
        <v>56</v>
      </c>
      <c r="E330" s="26" t="str">
        <f t="shared" si="224"/>
        <v>de.revit</v>
      </c>
      <c r="F330" s="26" t="str">
        <f t="shared" si="223"/>
        <v>com.tag</v>
      </c>
      <c r="G330" s="44" t="s">
        <v>151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221"/>
        <v>Modelado</v>
      </c>
      <c r="P330" s="25" t="str">
        <f t="shared" si="221"/>
        <v>Em.Revit</v>
      </c>
      <c r="Q330" s="35" t="str">
        <f t="shared" si="218"/>
        <v>Propriedade: com.tag    Domínio: Modelado     Range: Em.Revit</v>
      </c>
      <c r="R330" s="35" t="str">
        <f t="shared" si="219"/>
        <v>Valor:  OST_StairsRuns</v>
      </c>
      <c r="S330" s="19" t="s">
        <v>151</v>
      </c>
      <c r="T330" s="55" t="str">
        <f t="shared" si="220"/>
        <v>Refere-se a propriedade     com.tag     &gt;  OST_StairsRunTags</v>
      </c>
      <c r="U330" s="84" t="s">
        <v>914</v>
      </c>
    </row>
    <row r="331" spans="1:21" ht="8.4" customHeight="1" x14ac:dyDescent="0.3">
      <c r="A331" s="32">
        <v>331</v>
      </c>
      <c r="B331" s="18" t="str">
        <f t="shared" si="222"/>
        <v>com.tag</v>
      </c>
      <c r="C331" s="82" t="s">
        <v>908</v>
      </c>
      <c r="D331" s="34" t="s">
        <v>56</v>
      </c>
      <c r="E331" s="26" t="str">
        <f t="shared" si="224"/>
        <v>de.revit</v>
      </c>
      <c r="F331" s="26" t="str">
        <f t="shared" si="223"/>
        <v>com.tag</v>
      </c>
      <c r="G331" s="44" t="s">
        <v>151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221"/>
        <v>Modelado</v>
      </c>
      <c r="P331" s="25" t="str">
        <f t="shared" si="221"/>
        <v>Em.Revit</v>
      </c>
      <c r="Q331" s="35" t="str">
        <f t="shared" si="218"/>
        <v>Propriedade: com.tag    Domínio: Modelado     Range: Em.Revit</v>
      </c>
      <c r="R331" s="35" t="str">
        <f t="shared" si="219"/>
        <v>Valor:  OST_StairsSupports</v>
      </c>
      <c r="S331" s="19" t="s">
        <v>151</v>
      </c>
      <c r="T331" s="55" t="str">
        <f t="shared" si="220"/>
        <v>Refere-se a propriedade     com.tag     &gt;  OST_StairsSupportTags</v>
      </c>
      <c r="U331" s="84" t="s">
        <v>912</v>
      </c>
    </row>
    <row r="332" spans="1:21" ht="8.4" customHeight="1" x14ac:dyDescent="0.3">
      <c r="A332" s="32">
        <v>332</v>
      </c>
      <c r="B332" s="18" t="str">
        <f t="shared" si="222"/>
        <v>com.tag</v>
      </c>
      <c r="C332" s="82" t="s">
        <v>183</v>
      </c>
      <c r="D332" s="34" t="s">
        <v>56</v>
      </c>
      <c r="E332" s="26" t="str">
        <f t="shared" si="224"/>
        <v>de.revit</v>
      </c>
      <c r="F332" s="26" t="str">
        <f t="shared" si="223"/>
        <v>com.tag</v>
      </c>
      <c r="G332" s="44" t="s">
        <v>151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221"/>
        <v>Modelado</v>
      </c>
      <c r="P332" s="25" t="str">
        <f t="shared" si="221"/>
        <v>Em.Revit</v>
      </c>
      <c r="Q332" s="35" t="str">
        <f t="shared" si="218"/>
        <v>Propriedade: com.tag    Domínio: Modelado     Range: Em.Revit</v>
      </c>
      <c r="R332" s="35" t="str">
        <f t="shared" si="219"/>
        <v>Valor:  OST_Stairs</v>
      </c>
      <c r="S332" s="19" t="s">
        <v>151</v>
      </c>
      <c r="T332" s="55" t="str">
        <f t="shared" si="220"/>
        <v>Refere-se a propriedade     com.tag     &gt;  OST_StairsTags</v>
      </c>
      <c r="U332" s="84" t="s">
        <v>835</v>
      </c>
    </row>
    <row r="333" spans="1:21" ht="8.4" customHeight="1" x14ac:dyDescent="0.3">
      <c r="A333" s="32">
        <v>333</v>
      </c>
      <c r="B333" s="18" t="str">
        <f t="shared" si="222"/>
        <v>com.tag</v>
      </c>
      <c r="C333" s="82" t="s">
        <v>915</v>
      </c>
      <c r="D333" s="34" t="s">
        <v>56</v>
      </c>
      <c r="E333" s="26" t="str">
        <f t="shared" si="224"/>
        <v>de.revit</v>
      </c>
      <c r="F333" s="26" t="str">
        <f t="shared" si="223"/>
        <v>com.tag</v>
      </c>
      <c r="G333" s="44" t="s">
        <v>151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221"/>
        <v>Modelado</v>
      </c>
      <c r="P333" s="25" t="str">
        <f t="shared" si="221"/>
        <v>Em.Revit</v>
      </c>
      <c r="Q333" s="35" t="str">
        <f t="shared" si="218"/>
        <v>Propriedade: com.tag    Domínio: Modelado     Range: Em.Revit</v>
      </c>
      <c r="R333" s="35" t="str">
        <f t="shared" si="219"/>
        <v>Valor:  OST_StairsTrisers</v>
      </c>
      <c r="S333" s="19" t="s">
        <v>151</v>
      </c>
      <c r="T333" s="55" t="str">
        <f t="shared" si="220"/>
        <v>Refere-se a propriedade     com.tag     &gt;  OST_StairsTriserTags</v>
      </c>
      <c r="U333" s="84" t="s">
        <v>911</v>
      </c>
    </row>
    <row r="334" spans="1:21" ht="8.4" customHeight="1" x14ac:dyDescent="0.3">
      <c r="A334" s="32">
        <v>334</v>
      </c>
      <c r="B334" s="18" t="str">
        <f t="shared" si="222"/>
        <v>com.tag</v>
      </c>
      <c r="C334" s="82" t="s">
        <v>708</v>
      </c>
      <c r="D334" s="34" t="s">
        <v>56</v>
      </c>
      <c r="E334" s="26" t="str">
        <f t="shared" si="224"/>
        <v>de.revit</v>
      </c>
      <c r="F334" s="26" t="str">
        <f t="shared" si="223"/>
        <v>com.tag</v>
      </c>
      <c r="G334" s="44" t="s">
        <v>151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221"/>
        <v>Modelado</v>
      </c>
      <c r="P334" s="25" t="str">
        <f t="shared" si="221"/>
        <v>Em.Revit</v>
      </c>
      <c r="Q334" s="35" t="str">
        <f t="shared" si="218"/>
        <v>Propriedade: com.tag    Domínio: Modelado     Range: Em.Revit</v>
      </c>
      <c r="R334" s="35" t="str">
        <f t="shared" si="219"/>
        <v>Valor:  OST_StructConnectionAnchors</v>
      </c>
      <c r="S334" s="19" t="s">
        <v>151</v>
      </c>
      <c r="T334" s="55" t="str">
        <f t="shared" si="220"/>
        <v>Refere-se a propriedade     com.tag     &gt;  OST_StructConnectionAnchorTags</v>
      </c>
      <c r="U334" s="84" t="s">
        <v>700</v>
      </c>
    </row>
    <row r="335" spans="1:21" ht="8.4" customHeight="1" x14ac:dyDescent="0.3">
      <c r="A335" s="32">
        <v>335</v>
      </c>
      <c r="B335" s="18" t="str">
        <f t="shared" si="222"/>
        <v>com.tag</v>
      </c>
      <c r="C335" s="82" t="s">
        <v>706</v>
      </c>
      <c r="D335" s="34" t="s">
        <v>56</v>
      </c>
      <c r="E335" s="26" t="str">
        <f t="shared" si="224"/>
        <v>de.revit</v>
      </c>
      <c r="F335" s="26" t="str">
        <f t="shared" si="223"/>
        <v>com.tag</v>
      </c>
      <c r="G335" s="44" t="s">
        <v>151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221"/>
        <v>Modelado</v>
      </c>
      <c r="P335" s="25" t="str">
        <f t="shared" si="221"/>
        <v>Em.Revit</v>
      </c>
      <c r="Q335" s="35" t="str">
        <f t="shared" si="218"/>
        <v>Propriedade: com.tag    Domínio: Modelado     Range: Em.Revit</v>
      </c>
      <c r="R335" s="35" t="str">
        <f t="shared" si="219"/>
        <v>Valor:  OST_StructConnectionBolts</v>
      </c>
      <c r="S335" s="19" t="s">
        <v>151</v>
      </c>
      <c r="T335" s="55" t="str">
        <f t="shared" si="220"/>
        <v>Refere-se a propriedade     com.tag     &gt;  OST_StructConnectionBoltTags</v>
      </c>
      <c r="U335" s="84" t="s">
        <v>701</v>
      </c>
    </row>
    <row r="336" spans="1:21" ht="8.4" customHeight="1" x14ac:dyDescent="0.3">
      <c r="A336" s="32">
        <v>336</v>
      </c>
      <c r="B336" s="18" t="str">
        <f t="shared" si="222"/>
        <v>com.tag</v>
      </c>
      <c r="C336" s="82" t="s">
        <v>704</v>
      </c>
      <c r="D336" s="34" t="s">
        <v>56</v>
      </c>
      <c r="E336" s="26" t="str">
        <f t="shared" si="224"/>
        <v>de.revit</v>
      </c>
      <c r="F336" s="26" t="str">
        <f t="shared" si="223"/>
        <v>com.tag</v>
      </c>
      <c r="G336" s="44" t="s">
        <v>151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221"/>
        <v>Modelado</v>
      </c>
      <c r="P336" s="25" t="str">
        <f t="shared" si="221"/>
        <v>Em.Revit</v>
      </c>
      <c r="Q336" s="35" t="str">
        <f t="shared" si="218"/>
        <v>Propriedade: com.tag    Domínio: Modelado     Range: Em.Revit</v>
      </c>
      <c r="R336" s="35" t="str">
        <f t="shared" si="219"/>
        <v>Valor:  OST_StructConnectionHoles</v>
      </c>
      <c r="S336" s="19" t="s">
        <v>151</v>
      </c>
      <c r="T336" s="55" t="str">
        <f t="shared" si="220"/>
        <v>Refere-se a propriedade     com.tag     &gt;  OST_StructConnectionHoleTags</v>
      </c>
      <c r="U336" s="84" t="s">
        <v>696</v>
      </c>
    </row>
    <row r="337" spans="1:21" ht="8.4" customHeight="1" x14ac:dyDescent="0.3">
      <c r="A337" s="32">
        <v>337</v>
      </c>
      <c r="B337" s="18" t="str">
        <f t="shared" si="222"/>
        <v>com.tag</v>
      </c>
      <c r="C337" s="82" t="s">
        <v>709</v>
      </c>
      <c r="D337" s="34" t="s">
        <v>56</v>
      </c>
      <c r="E337" s="26" t="str">
        <f t="shared" si="224"/>
        <v>de.revit</v>
      </c>
      <c r="F337" s="26" t="str">
        <f t="shared" si="223"/>
        <v>com.tag</v>
      </c>
      <c r="G337" s="44" t="s">
        <v>151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221"/>
        <v>Modelado</v>
      </c>
      <c r="P337" s="25" t="str">
        <f t="shared" si="221"/>
        <v>Em.Revit</v>
      </c>
      <c r="Q337" s="35" t="str">
        <f t="shared" si="218"/>
        <v>Propriedade: com.tag    Domínio: Modelado     Range: Em.Revit</v>
      </c>
      <c r="R337" s="35" t="str">
        <f t="shared" si="219"/>
        <v>Valor:  OST_StructConnectionPlates</v>
      </c>
      <c r="S337" s="19" t="s">
        <v>151</v>
      </c>
      <c r="T337" s="55" t="str">
        <f t="shared" si="220"/>
        <v>Refere-se a propriedade     com.tag     &gt;  OST_StructConnectionPlateTags</v>
      </c>
      <c r="U337" s="84" t="s">
        <v>702</v>
      </c>
    </row>
    <row r="338" spans="1:21" ht="8.4" customHeight="1" x14ac:dyDescent="0.3">
      <c r="A338" s="32">
        <v>338</v>
      </c>
      <c r="B338" s="18" t="str">
        <f t="shared" si="222"/>
        <v>com.tag</v>
      </c>
      <c r="C338" s="82" t="s">
        <v>351</v>
      </c>
      <c r="D338" s="34" t="s">
        <v>56</v>
      </c>
      <c r="E338" s="26" t="str">
        <f t="shared" si="224"/>
        <v>de.revit</v>
      </c>
      <c r="F338" s="26" t="str">
        <f t="shared" si="223"/>
        <v>com.tag</v>
      </c>
      <c r="G338" s="44" t="s">
        <v>151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ref="O338:P353" si="225">O337</f>
        <v>Modelado</v>
      </c>
      <c r="P338" s="25" t="str">
        <f t="shared" si="225"/>
        <v>Em.Revit</v>
      </c>
      <c r="Q338" s="35" t="str">
        <f t="shared" si="218"/>
        <v>Propriedade: com.tag    Domínio: Modelado     Range: Em.Revit</v>
      </c>
      <c r="R338" s="35" t="str">
        <f t="shared" si="219"/>
        <v>Valor:  OST_StructConnectionProfiles</v>
      </c>
      <c r="S338" s="19" t="s">
        <v>151</v>
      </c>
      <c r="T338" s="55" t="str">
        <f t="shared" si="220"/>
        <v>Refere-se a propriedade     com.tag     &gt;  OST_StructConnectionProfilesTags</v>
      </c>
      <c r="U338" s="84" t="s">
        <v>695</v>
      </c>
    </row>
    <row r="339" spans="1:21" ht="8.4" customHeight="1" x14ac:dyDescent="0.3">
      <c r="A339" s="32">
        <v>339</v>
      </c>
      <c r="B339" s="18" t="str">
        <f t="shared" si="222"/>
        <v>com.tag</v>
      </c>
      <c r="C339" s="82" t="s">
        <v>705</v>
      </c>
      <c r="D339" s="34" t="s">
        <v>56</v>
      </c>
      <c r="E339" s="26" t="str">
        <f t="shared" si="224"/>
        <v>de.revit</v>
      </c>
      <c r="F339" s="26" t="str">
        <f t="shared" ref="F339:F354" si="226">F338</f>
        <v>com.tag</v>
      </c>
      <c r="G339" s="44" t="s">
        <v>151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225"/>
        <v>Modelado</v>
      </c>
      <c r="P339" s="25" t="str">
        <f t="shared" si="225"/>
        <v>Em.Revit</v>
      </c>
      <c r="Q339" s="35" t="str">
        <f t="shared" si="218"/>
        <v>Propriedade: com.tag    Domínio: Modelado     Range: Em.Revit</v>
      </c>
      <c r="R339" s="35" t="str">
        <f t="shared" si="219"/>
        <v>Valor:  OST_StructConnectionShearStuds</v>
      </c>
      <c r="S339" s="19" t="s">
        <v>151</v>
      </c>
      <c r="T339" s="55" t="str">
        <f t="shared" si="220"/>
        <v>Refere-se a propriedade     com.tag     &gt;  OST_StructConnectionShearStudTags</v>
      </c>
      <c r="U339" s="84" t="s">
        <v>699</v>
      </c>
    </row>
    <row r="340" spans="1:21" ht="8.4" customHeight="1" x14ac:dyDescent="0.3">
      <c r="A340" s="32">
        <v>340</v>
      </c>
      <c r="B340" s="18" t="str">
        <f t="shared" si="222"/>
        <v>com.tag</v>
      </c>
      <c r="C340" s="82" t="s">
        <v>710</v>
      </c>
      <c r="D340" s="34" t="s">
        <v>56</v>
      </c>
      <c r="E340" s="26" t="str">
        <f t="shared" si="224"/>
        <v>de.revit</v>
      </c>
      <c r="F340" s="26" t="str">
        <f t="shared" si="226"/>
        <v>com.tag</v>
      </c>
      <c r="G340" s="44" t="s">
        <v>151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225"/>
        <v>Modelado</v>
      </c>
      <c r="P340" s="25" t="str">
        <f t="shared" si="225"/>
        <v>Em.Revit</v>
      </c>
      <c r="Q340" s="35" t="str">
        <f t="shared" si="218"/>
        <v>Propriedade: com.tag    Domínio: Modelado     Range: Em.Revit</v>
      </c>
      <c r="R340" s="35" t="str">
        <f t="shared" si="219"/>
        <v>Valor:  OST_StructConnections</v>
      </c>
      <c r="S340" s="19" t="s">
        <v>151</v>
      </c>
      <c r="T340" s="55" t="str">
        <f t="shared" si="220"/>
        <v>Refere-se a propriedade     com.tag     &gt;  OST_StructConnectionTags</v>
      </c>
      <c r="U340" s="84" t="s">
        <v>707</v>
      </c>
    </row>
    <row r="341" spans="1:21" ht="8.4" customHeight="1" x14ac:dyDescent="0.3">
      <c r="A341" s="32">
        <v>341</v>
      </c>
      <c r="B341" s="18" t="str">
        <f t="shared" si="222"/>
        <v>com.tag</v>
      </c>
      <c r="C341" s="82" t="s">
        <v>703</v>
      </c>
      <c r="D341" s="34" t="s">
        <v>56</v>
      </c>
      <c r="E341" s="26" t="str">
        <f t="shared" si="224"/>
        <v>de.revit</v>
      </c>
      <c r="F341" s="26" t="str">
        <f t="shared" si="226"/>
        <v>com.tag</v>
      </c>
      <c r="G341" s="44" t="s">
        <v>151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225"/>
        <v>Modelado</v>
      </c>
      <c r="P341" s="25" t="str">
        <f t="shared" si="225"/>
        <v>Em.Revit</v>
      </c>
      <c r="Q341" s="35" t="str">
        <f t="shared" si="218"/>
        <v>Propriedade: com.tag    Domínio: Modelado     Range: Em.Revit</v>
      </c>
      <c r="R341" s="35" t="str">
        <f t="shared" si="219"/>
        <v>Valor:  OST_StructConnectionWelds</v>
      </c>
      <c r="S341" s="19" t="s">
        <v>151</v>
      </c>
      <c r="T341" s="55" t="str">
        <f t="shared" si="220"/>
        <v>Refere-se a propriedade     com.tag     &gt;  OST_StructConnectionWeldTags</v>
      </c>
      <c r="U341" s="84" t="s">
        <v>698</v>
      </c>
    </row>
    <row r="342" spans="1:21" ht="8.4" customHeight="1" x14ac:dyDescent="0.3">
      <c r="A342" s="32">
        <v>342</v>
      </c>
      <c r="B342" s="18" t="str">
        <f t="shared" si="222"/>
        <v>com.tag</v>
      </c>
      <c r="C342" s="82" t="s">
        <v>866</v>
      </c>
      <c r="D342" s="34" t="s">
        <v>56</v>
      </c>
      <c r="E342" s="26" t="str">
        <f t="shared" si="224"/>
        <v>de.revit</v>
      </c>
      <c r="F342" s="26" t="str">
        <f t="shared" si="226"/>
        <v>com.tag</v>
      </c>
      <c r="G342" s="44" t="s">
        <v>151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si="225"/>
        <v>Modelado</v>
      </c>
      <c r="P342" s="25" t="str">
        <f t="shared" si="225"/>
        <v>Em.Revit</v>
      </c>
      <c r="Q342" s="35" t="str">
        <f t="shared" si="218"/>
        <v>Propriedade: com.tag    Domínio: Modelado     Range: Em.Revit</v>
      </c>
      <c r="R342" s="35" t="str">
        <f t="shared" si="219"/>
        <v>Valor:  OST_StructuralColumns</v>
      </c>
      <c r="S342" s="19" t="s">
        <v>151</v>
      </c>
      <c r="T342" s="55" t="str">
        <f t="shared" si="220"/>
        <v>Refere-se a propriedade     com.tag     &gt;  OST_StructuralColumnTags</v>
      </c>
      <c r="U342" s="84" t="s">
        <v>839</v>
      </c>
    </row>
    <row r="343" spans="1:21" ht="8.4" customHeight="1" x14ac:dyDescent="0.3">
      <c r="A343" s="32">
        <v>343</v>
      </c>
      <c r="B343" s="18" t="str">
        <f t="shared" si="222"/>
        <v>com.tag</v>
      </c>
      <c r="C343" s="82" t="s">
        <v>184</v>
      </c>
      <c r="D343" s="34" t="s">
        <v>56</v>
      </c>
      <c r="E343" s="26" t="str">
        <f t="shared" si="224"/>
        <v>de.revit</v>
      </c>
      <c r="F343" s="26" t="str">
        <f t="shared" si="226"/>
        <v>com.tag</v>
      </c>
      <c r="G343" s="44" t="s">
        <v>151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225"/>
        <v>Modelado</v>
      </c>
      <c r="P343" s="25" t="str">
        <f t="shared" si="225"/>
        <v>Em.Revit</v>
      </c>
      <c r="Q343" s="35" t="str">
        <f t="shared" si="218"/>
        <v>Propriedade: com.tag    Domínio: Modelado     Range: Em.Revit</v>
      </c>
      <c r="R343" s="35" t="str">
        <f t="shared" si="219"/>
        <v>Valor:  OST_StructuralFoundation</v>
      </c>
      <c r="S343" s="19" t="s">
        <v>151</v>
      </c>
      <c r="T343" s="55" t="str">
        <f t="shared" si="220"/>
        <v>Refere-se a propriedade     com.tag     &gt;  OST_StructuralFoundationTags</v>
      </c>
      <c r="U343" s="84" t="s">
        <v>838</v>
      </c>
    </row>
    <row r="344" spans="1:21" ht="8.4" customHeight="1" x14ac:dyDescent="0.3">
      <c r="A344" s="32">
        <v>344</v>
      </c>
      <c r="B344" s="18" t="str">
        <f t="shared" si="222"/>
        <v>com.tag</v>
      </c>
      <c r="C344" s="82" t="s">
        <v>185</v>
      </c>
      <c r="D344" s="34" t="s">
        <v>56</v>
      </c>
      <c r="E344" s="26" t="str">
        <f t="shared" si="224"/>
        <v>de.revit</v>
      </c>
      <c r="F344" s="26" t="str">
        <f t="shared" si="226"/>
        <v>com.tag</v>
      </c>
      <c r="G344" s="44" t="s">
        <v>151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225"/>
        <v>Modelado</v>
      </c>
      <c r="P344" s="25" t="str">
        <f t="shared" si="225"/>
        <v>Em.Revit</v>
      </c>
      <c r="Q344" s="35" t="str">
        <f t="shared" si="218"/>
        <v>Propriedade: com.tag    Domínio: Modelado     Range: Em.Revit</v>
      </c>
      <c r="R344" s="35" t="str">
        <f t="shared" si="219"/>
        <v>Valor:  OST_StructuralFraming</v>
      </c>
      <c r="S344" s="19" t="s">
        <v>151</v>
      </c>
      <c r="T344" s="55" t="str">
        <f t="shared" si="220"/>
        <v>Refere-se a propriedade     com.tag     &gt;  OST_StructuralFramingTags</v>
      </c>
      <c r="U344" s="84" t="s">
        <v>842</v>
      </c>
    </row>
    <row r="345" spans="1:21" ht="8.4" customHeight="1" x14ac:dyDescent="0.3">
      <c r="A345" s="32">
        <v>345</v>
      </c>
      <c r="B345" s="18" t="str">
        <f t="shared" si="222"/>
        <v>com.tag</v>
      </c>
      <c r="C345" s="82" t="s">
        <v>186</v>
      </c>
      <c r="D345" s="34" t="s">
        <v>56</v>
      </c>
      <c r="E345" s="26" t="str">
        <f t="shared" si="224"/>
        <v>de.revit</v>
      </c>
      <c r="F345" s="26" t="str">
        <f t="shared" si="226"/>
        <v>com.tag</v>
      </c>
      <c r="G345" s="44" t="s">
        <v>151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225"/>
        <v>Modelado</v>
      </c>
      <c r="P345" s="25" t="str">
        <f t="shared" si="225"/>
        <v>Em.Revit</v>
      </c>
      <c r="Q345" s="35" t="str">
        <f t="shared" si="218"/>
        <v>Propriedade: com.tag    Domínio: Modelado     Range: Em.Revit</v>
      </c>
      <c r="R345" s="35" t="str">
        <f t="shared" si="219"/>
        <v>Valor:  OST_StructuralStiffener</v>
      </c>
      <c r="S345" s="19" t="s">
        <v>151</v>
      </c>
      <c r="T345" s="55" t="str">
        <f t="shared" si="220"/>
        <v>Refere-se a propriedade     com.tag     &gt;  OST_StructuralStiffenerTags</v>
      </c>
      <c r="U345" s="84" t="s">
        <v>864</v>
      </c>
    </row>
    <row r="346" spans="1:21" ht="8.4" customHeight="1" x14ac:dyDescent="0.3">
      <c r="A346" s="32">
        <v>346</v>
      </c>
      <c r="B346" s="18" t="str">
        <f t="shared" si="222"/>
        <v>com.tag</v>
      </c>
      <c r="C346" s="82" t="s">
        <v>772</v>
      </c>
      <c r="D346" s="34" t="s">
        <v>56</v>
      </c>
      <c r="E346" s="26" t="str">
        <f t="shared" si="224"/>
        <v>de.revit</v>
      </c>
      <c r="F346" s="26" t="str">
        <f t="shared" si="226"/>
        <v>com.tag</v>
      </c>
      <c r="G346" s="44" t="s">
        <v>151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225"/>
        <v>Modelado</v>
      </c>
      <c r="P346" s="25" t="str">
        <f t="shared" si="225"/>
        <v>Em.Revit</v>
      </c>
      <c r="Q346" s="35" t="str">
        <f t="shared" si="218"/>
        <v>Propriedade: com.tag    Domínio: Modelado     Range: Em.Revit</v>
      </c>
      <c r="R346" s="35" t="str">
        <f t="shared" si="219"/>
        <v>Valor:  OST_StructuralTendons</v>
      </c>
      <c r="S346" s="19" t="s">
        <v>151</v>
      </c>
      <c r="T346" s="55" t="str">
        <f t="shared" si="220"/>
        <v>Refere-se a propriedade     com.tag     &gt;  OST_StructuralTendonTags</v>
      </c>
      <c r="U346" s="84" t="s">
        <v>771</v>
      </c>
    </row>
    <row r="347" spans="1:21" ht="8.4" customHeight="1" x14ac:dyDescent="0.3">
      <c r="A347" s="32">
        <v>347</v>
      </c>
      <c r="B347" s="18" t="str">
        <f t="shared" si="222"/>
        <v>com.tag</v>
      </c>
      <c r="C347" s="82" t="s">
        <v>856</v>
      </c>
      <c r="D347" s="34" t="s">
        <v>56</v>
      </c>
      <c r="E347" s="26" t="str">
        <f t="shared" si="224"/>
        <v>de.revit</v>
      </c>
      <c r="F347" s="26" t="str">
        <f t="shared" si="226"/>
        <v>com.tag</v>
      </c>
      <c r="G347" s="44" t="s">
        <v>151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225"/>
        <v>Modelado</v>
      </c>
      <c r="P347" s="25" t="str">
        <f t="shared" si="225"/>
        <v>Em.Revit</v>
      </c>
      <c r="Q347" s="35" t="str">
        <f t="shared" si="218"/>
        <v>Propriedade: com.tag    Domínio: Modelado     Range: Em.Revit</v>
      </c>
      <c r="R347" s="35" t="str">
        <f t="shared" si="219"/>
        <v>Valor:  OST_Tags</v>
      </c>
      <c r="S347" s="19" t="s">
        <v>151</v>
      </c>
      <c r="T347" s="55" t="str">
        <f t="shared" si="220"/>
        <v>Refere-se a propriedade     com.tag     &gt;  OST_Tags</v>
      </c>
      <c r="U347" s="84" t="s">
        <v>856</v>
      </c>
    </row>
    <row r="348" spans="1:21" ht="8.4" customHeight="1" x14ac:dyDescent="0.3">
      <c r="A348" s="32">
        <v>348</v>
      </c>
      <c r="B348" s="18" t="str">
        <f t="shared" si="222"/>
        <v>com.tag</v>
      </c>
      <c r="C348" s="82" t="s">
        <v>752</v>
      </c>
      <c r="D348" s="34" t="s">
        <v>56</v>
      </c>
      <c r="E348" s="26" t="str">
        <f t="shared" si="224"/>
        <v>de.revit</v>
      </c>
      <c r="F348" s="26" t="str">
        <f t="shared" si="226"/>
        <v>com.tag</v>
      </c>
      <c r="G348" s="44" t="s">
        <v>151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225"/>
        <v>Modelado</v>
      </c>
      <c r="P348" s="25" t="str">
        <f t="shared" si="225"/>
        <v>Em.Revit</v>
      </c>
      <c r="Q348" s="35" t="str">
        <f t="shared" si="218"/>
        <v>Propriedade: com.tag    Domínio: Modelado     Range: Em.Revit</v>
      </c>
      <c r="R348" s="35" t="str">
        <f t="shared" si="219"/>
        <v>Valor:  OST_TelephoneDevices</v>
      </c>
      <c r="S348" s="19" t="s">
        <v>151</v>
      </c>
      <c r="T348" s="55" t="str">
        <f t="shared" si="220"/>
        <v>Refere-se a propriedade     com.tag     &gt;  OST_TelephoneDeviceTags</v>
      </c>
      <c r="U348" s="84" t="s">
        <v>751</v>
      </c>
    </row>
    <row r="349" spans="1:21" ht="8.4" customHeight="1" x14ac:dyDescent="0.3">
      <c r="A349" s="32">
        <v>349</v>
      </c>
      <c r="B349" s="18" t="str">
        <f t="shared" si="222"/>
        <v>com.tag</v>
      </c>
      <c r="C349" s="82" t="s">
        <v>378</v>
      </c>
      <c r="D349" s="34" t="s">
        <v>56</v>
      </c>
      <c r="E349" s="26" t="str">
        <f t="shared" si="224"/>
        <v>de.revit</v>
      </c>
      <c r="F349" s="26" t="str">
        <f t="shared" si="226"/>
        <v>com.tag</v>
      </c>
      <c r="G349" s="44" t="s">
        <v>151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225"/>
        <v>Modelado</v>
      </c>
      <c r="P349" s="25" t="str">
        <f t="shared" si="225"/>
        <v>Em.Revit</v>
      </c>
      <c r="Q349" s="35" t="str">
        <f t="shared" si="218"/>
        <v>Propriedade: com.tag    Domínio: Modelado     Range: Em.Revit</v>
      </c>
      <c r="R349" s="35" t="str">
        <f t="shared" si="219"/>
        <v>Valor:  OST_TemporaryStructure</v>
      </c>
      <c r="S349" s="19" t="s">
        <v>151</v>
      </c>
      <c r="T349" s="55" t="str">
        <f t="shared" si="220"/>
        <v>Refere-se a propriedade     com.tag     &gt;  OST_TemporaryStructureTags</v>
      </c>
      <c r="U349" s="84" t="s">
        <v>898</v>
      </c>
    </row>
    <row r="350" spans="1:21" ht="8.4" customHeight="1" x14ac:dyDescent="0.3">
      <c r="A350" s="32">
        <v>350</v>
      </c>
      <c r="B350" s="18" t="str">
        <f t="shared" si="222"/>
        <v>com.tag</v>
      </c>
      <c r="C350" s="82" t="s">
        <v>373</v>
      </c>
      <c r="D350" s="34" t="s">
        <v>56</v>
      </c>
      <c r="E350" s="26" t="str">
        <f t="shared" si="224"/>
        <v>de.revit</v>
      </c>
      <c r="F350" s="26" t="str">
        <f t="shared" si="226"/>
        <v>com.tag</v>
      </c>
      <c r="G350" s="44" t="s">
        <v>151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225"/>
        <v>Modelado</v>
      </c>
      <c r="P350" s="25" t="str">
        <f t="shared" si="225"/>
        <v>Em.Revit</v>
      </c>
      <c r="Q350" s="35" t="str">
        <f t="shared" si="218"/>
        <v>Propriedade: com.tag    Domínio: Modelado     Range: Em.Revit</v>
      </c>
      <c r="R350" s="35" t="str">
        <f t="shared" si="219"/>
        <v>Valor:  OST_ToposolidLink</v>
      </c>
      <c r="S350" s="19" t="s">
        <v>151</v>
      </c>
      <c r="T350" s="55" t="str">
        <f t="shared" si="220"/>
        <v>Refere-se a propriedade     com.tag     &gt;  OST_ToposolidLinkTags</v>
      </c>
      <c r="U350" s="84" t="s">
        <v>874</v>
      </c>
    </row>
    <row r="351" spans="1:21" ht="8.4" customHeight="1" x14ac:dyDescent="0.3">
      <c r="A351" s="32">
        <v>351</v>
      </c>
      <c r="B351" s="18" t="str">
        <f t="shared" si="222"/>
        <v>com.tag</v>
      </c>
      <c r="C351" s="82" t="s">
        <v>374</v>
      </c>
      <c r="D351" s="34" t="s">
        <v>56</v>
      </c>
      <c r="E351" s="26" t="str">
        <f t="shared" si="224"/>
        <v>de.revit</v>
      </c>
      <c r="F351" s="26" t="str">
        <f t="shared" si="226"/>
        <v>com.tag</v>
      </c>
      <c r="G351" s="44" t="s">
        <v>151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225"/>
        <v>Modelado</v>
      </c>
      <c r="P351" s="25" t="str">
        <f t="shared" si="225"/>
        <v>Em.Revit</v>
      </c>
      <c r="Q351" s="35" t="str">
        <f t="shared" si="218"/>
        <v>Propriedade: com.tag    Domínio: Modelado     Range: Em.Revit</v>
      </c>
      <c r="R351" s="35" t="str">
        <f t="shared" si="219"/>
        <v>Valor:  OST_Toposolid</v>
      </c>
      <c r="S351" s="19" t="s">
        <v>151</v>
      </c>
      <c r="T351" s="55" t="str">
        <f t="shared" si="220"/>
        <v>Refere-se a propriedade     com.tag     &gt;  OST_ToposolidTags</v>
      </c>
      <c r="U351" s="84" t="s">
        <v>877</v>
      </c>
    </row>
    <row r="352" spans="1:21" ht="8.4" customHeight="1" x14ac:dyDescent="0.3">
      <c r="A352" s="32">
        <v>352</v>
      </c>
      <c r="B352" s="18" t="str">
        <f t="shared" si="222"/>
        <v>com.tag</v>
      </c>
      <c r="C352" s="82" t="s">
        <v>910</v>
      </c>
      <c r="D352" s="34" t="s">
        <v>56</v>
      </c>
      <c r="E352" s="26" t="str">
        <f t="shared" si="224"/>
        <v>de.revit</v>
      </c>
      <c r="F352" s="26" t="str">
        <f t="shared" si="226"/>
        <v>com.tag</v>
      </c>
      <c r="G352" s="44" t="s">
        <v>151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225"/>
        <v>Modelado</v>
      </c>
      <c r="P352" s="25" t="str">
        <f t="shared" si="225"/>
        <v>Em.Revit</v>
      </c>
      <c r="Q352" s="35" t="str">
        <f t="shared" si="218"/>
        <v>Propriedade: com.tag    Domínio: Modelado     Range: Em.Revit</v>
      </c>
      <c r="R352" s="35" t="str">
        <f t="shared" si="219"/>
        <v>Valor:  OST_RailingTopRail</v>
      </c>
      <c r="S352" s="19" t="s">
        <v>151</v>
      </c>
      <c r="T352" s="55" t="str">
        <f t="shared" si="220"/>
        <v>Refere-se a propriedade     com.tag     &gt;  OST_TopRailTags</v>
      </c>
      <c r="U352" s="84" t="s">
        <v>880</v>
      </c>
    </row>
    <row r="353" spans="1:21" ht="8.4" customHeight="1" x14ac:dyDescent="0.3">
      <c r="A353" s="32">
        <v>353</v>
      </c>
      <c r="B353" s="18" t="str">
        <f t="shared" si="222"/>
        <v>com.tag</v>
      </c>
      <c r="C353" s="82" t="s">
        <v>865</v>
      </c>
      <c r="D353" s="34" t="s">
        <v>56</v>
      </c>
      <c r="E353" s="26" t="str">
        <f t="shared" si="224"/>
        <v>de.revit</v>
      </c>
      <c r="F353" s="26" t="str">
        <f t="shared" si="226"/>
        <v>com.tag</v>
      </c>
      <c r="G353" s="44" t="s">
        <v>151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225"/>
        <v>Modelado</v>
      </c>
      <c r="P353" s="25" t="str">
        <f t="shared" si="225"/>
        <v>Em.Revit</v>
      </c>
      <c r="Q353" s="35" t="str">
        <f t="shared" si="218"/>
        <v>Propriedade: com.tag    Domínio: Modelado     Range: Em.Revit</v>
      </c>
      <c r="R353" s="35" t="str">
        <f t="shared" si="219"/>
        <v>Valor:  OST_StructuralTruss</v>
      </c>
      <c r="S353" s="19" t="s">
        <v>151</v>
      </c>
      <c r="T353" s="55" t="str">
        <f t="shared" si="220"/>
        <v>Refere-se a propriedade     com.tag     &gt;  OST_TrussTags</v>
      </c>
      <c r="U353" s="84" t="s">
        <v>828</v>
      </c>
    </row>
    <row r="354" spans="1:21" ht="8.4" customHeight="1" x14ac:dyDescent="0.3">
      <c r="A354" s="32">
        <v>354</v>
      </c>
      <c r="B354" s="18" t="str">
        <f t="shared" si="222"/>
        <v>com.tag</v>
      </c>
      <c r="C354" s="82" t="s">
        <v>375</v>
      </c>
      <c r="D354" s="34" t="s">
        <v>56</v>
      </c>
      <c r="E354" s="26" t="str">
        <f t="shared" si="224"/>
        <v>de.revit</v>
      </c>
      <c r="F354" s="26" t="str">
        <f t="shared" si="226"/>
        <v>com.tag</v>
      </c>
      <c r="G354" s="44" t="s">
        <v>151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ref="O354:P367" si="227">O353</f>
        <v>Modelado</v>
      </c>
      <c r="P354" s="25" t="str">
        <f t="shared" si="227"/>
        <v>Em.Revit</v>
      </c>
      <c r="Q354" s="35" t="str">
        <f t="shared" si="218"/>
        <v>Propriedade: com.tag    Domínio: Modelado     Range: Em.Revit</v>
      </c>
      <c r="R354" s="35" t="str">
        <f t="shared" si="219"/>
        <v>Valor:  OST_VerticalCirculation</v>
      </c>
      <c r="S354" s="19" t="s">
        <v>151</v>
      </c>
      <c r="T354" s="55" t="str">
        <f t="shared" si="220"/>
        <v>Refere-se a propriedade     com.tag     &gt;  OST_VerticalCirculationTags</v>
      </c>
      <c r="U354" s="84" t="s">
        <v>894</v>
      </c>
    </row>
    <row r="355" spans="1:21" ht="8.4" customHeight="1" x14ac:dyDescent="0.3">
      <c r="A355" s="32">
        <v>355</v>
      </c>
      <c r="B355" s="18" t="str">
        <f t="shared" si="222"/>
        <v>com.tag</v>
      </c>
      <c r="C355" s="82" t="s">
        <v>778</v>
      </c>
      <c r="D355" s="34" t="s">
        <v>56</v>
      </c>
      <c r="E355" s="26" t="str">
        <f t="shared" si="224"/>
        <v>de.revit</v>
      </c>
      <c r="F355" s="26" t="str">
        <f t="shared" ref="F355:F364" si="228">F354</f>
        <v>com.tag</v>
      </c>
      <c r="G355" s="44" t="s">
        <v>151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227"/>
        <v>Modelado</v>
      </c>
      <c r="P355" s="25" t="str">
        <f t="shared" si="227"/>
        <v>Em.Revit</v>
      </c>
      <c r="Q355" s="35" t="str">
        <f t="shared" si="218"/>
        <v>Propriedade: com.tag    Domínio: Modelado     Range: Em.Revit</v>
      </c>
      <c r="R355" s="35" t="str">
        <f t="shared" si="219"/>
        <v>Valor:  OST_VibrationDampers</v>
      </c>
      <c r="S355" s="19" t="s">
        <v>151</v>
      </c>
      <c r="T355" s="55" t="str">
        <f t="shared" si="220"/>
        <v>Refere-se a propriedade     com.tag     &gt;  OST_VibrationDamperTags</v>
      </c>
      <c r="U355" s="84" t="s">
        <v>777</v>
      </c>
    </row>
    <row r="356" spans="1:21" ht="8.4" customHeight="1" x14ac:dyDescent="0.3">
      <c r="A356" s="32">
        <v>356</v>
      </c>
      <c r="B356" s="18" t="str">
        <f t="shared" si="222"/>
        <v>com.tag</v>
      </c>
      <c r="C356" s="82" t="s">
        <v>776</v>
      </c>
      <c r="D356" s="34" t="s">
        <v>56</v>
      </c>
      <c r="E356" s="26" t="str">
        <f t="shared" si="224"/>
        <v>de.revit</v>
      </c>
      <c r="F356" s="26" t="str">
        <f t="shared" si="228"/>
        <v>com.tag</v>
      </c>
      <c r="G356" s="44" t="s">
        <v>151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227"/>
        <v>Modelado</v>
      </c>
      <c r="P356" s="25" t="str">
        <f t="shared" si="227"/>
        <v>Em.Revit</v>
      </c>
      <c r="Q356" s="35" t="str">
        <f t="shared" si="218"/>
        <v>Propriedade: com.tag    Domínio: Modelado     Range: Em.Revit</v>
      </c>
      <c r="R356" s="35" t="str">
        <f t="shared" si="219"/>
        <v>Valor:  OST_VibrationIsolators</v>
      </c>
      <c r="S356" s="19" t="s">
        <v>151</v>
      </c>
      <c r="T356" s="55" t="str">
        <f t="shared" si="220"/>
        <v>Refere-se a propriedade     com.tag     &gt;  OST_VibrationIsolatorTags</v>
      </c>
      <c r="U356" s="84" t="s">
        <v>775</v>
      </c>
    </row>
    <row r="357" spans="1:21" ht="8.4" customHeight="1" x14ac:dyDescent="0.3">
      <c r="A357" s="32">
        <v>357</v>
      </c>
      <c r="B357" s="18" t="str">
        <f t="shared" si="222"/>
        <v>com.tag</v>
      </c>
      <c r="C357" s="82" t="s">
        <v>363</v>
      </c>
      <c r="D357" s="34" t="s">
        <v>56</v>
      </c>
      <c r="E357" s="26" t="str">
        <f t="shared" si="224"/>
        <v>de.revit</v>
      </c>
      <c r="F357" s="26" t="str">
        <f t="shared" si="228"/>
        <v>com.tag</v>
      </c>
      <c r="G357" s="44" t="s">
        <v>151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227"/>
        <v>Modelado</v>
      </c>
      <c r="P357" s="25" t="str">
        <f t="shared" si="227"/>
        <v>Em.Revit</v>
      </c>
      <c r="Q357" s="35" t="str">
        <f t="shared" si="218"/>
        <v>Propriedade: com.tag    Domínio: Modelado     Range: Em.Revit</v>
      </c>
      <c r="R357" s="35" t="str">
        <f t="shared" si="219"/>
        <v>Valor:  OST_VibrationManagement</v>
      </c>
      <c r="S357" s="19" t="s">
        <v>151</v>
      </c>
      <c r="T357" s="55" t="str">
        <f t="shared" si="220"/>
        <v>Refere-se a propriedade     com.tag     &gt;  OST_VibrationManagementTags</v>
      </c>
      <c r="U357" s="84" t="s">
        <v>767</v>
      </c>
    </row>
    <row r="358" spans="1:21" ht="8.4" customHeight="1" x14ac:dyDescent="0.3">
      <c r="A358" s="32">
        <v>358</v>
      </c>
      <c r="B358" s="18" t="str">
        <f t="shared" si="222"/>
        <v>com.tag</v>
      </c>
      <c r="C358" s="82" t="s">
        <v>347</v>
      </c>
      <c r="D358" s="34" t="s">
        <v>56</v>
      </c>
      <c r="E358" s="26" t="str">
        <f t="shared" si="224"/>
        <v>de.revit</v>
      </c>
      <c r="F358" s="26" t="str">
        <f t="shared" si="228"/>
        <v>com.tag</v>
      </c>
      <c r="G358" s="44" t="s">
        <v>151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si="227"/>
        <v>Modelado</v>
      </c>
      <c r="P358" s="25" t="str">
        <f t="shared" si="227"/>
        <v>Em.Revit</v>
      </c>
      <c r="Q358" s="35" t="str">
        <f t="shared" si="218"/>
        <v>Propriedade: com.tag    Domínio: Modelado     Range: Em.Revit</v>
      </c>
      <c r="R358" s="35" t="str">
        <f t="shared" si="219"/>
        <v>Valor:  OST_WallAnalytical</v>
      </c>
      <c r="S358" s="19" t="s">
        <v>151</v>
      </c>
      <c r="T358" s="55" t="str">
        <f t="shared" si="220"/>
        <v>Refere-se a propriedade     com.tag     &gt;  OST_WallAnalyticalTags</v>
      </c>
      <c r="U358" s="84" t="s">
        <v>690</v>
      </c>
    </row>
    <row r="359" spans="1:21" ht="8.4" customHeight="1" x14ac:dyDescent="0.3">
      <c r="A359" s="32">
        <v>359</v>
      </c>
      <c r="B359" s="18" t="str">
        <f t="shared" si="222"/>
        <v>com.tag</v>
      </c>
      <c r="C359" s="82" t="s">
        <v>345</v>
      </c>
      <c r="D359" s="34" t="s">
        <v>56</v>
      </c>
      <c r="E359" s="26" t="str">
        <f t="shared" si="224"/>
        <v>de.revit</v>
      </c>
      <c r="F359" s="26" t="str">
        <f t="shared" si="228"/>
        <v>com.tag</v>
      </c>
      <c r="G359" s="44" t="s">
        <v>151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227"/>
        <v>Modelado</v>
      </c>
      <c r="P359" s="25" t="str">
        <f t="shared" si="227"/>
        <v>Em.Revit</v>
      </c>
      <c r="Q359" s="35" t="str">
        <f t="shared" si="218"/>
        <v>Propriedade: com.tag    Domínio: Modelado     Range: Em.Revit</v>
      </c>
      <c r="R359" s="35" t="str">
        <f t="shared" si="219"/>
        <v>Valor:  OST_WallFoundationAnalytical</v>
      </c>
      <c r="S359" s="19" t="s">
        <v>151</v>
      </c>
      <c r="T359" s="55" t="str">
        <f t="shared" si="220"/>
        <v>Refere-se a propriedade     com.tag     &gt;  OST_WallFoundationAnalyticalTags</v>
      </c>
      <c r="U359" s="84" t="s">
        <v>688</v>
      </c>
    </row>
    <row r="360" spans="1:21" ht="8.4" customHeight="1" x14ac:dyDescent="0.3">
      <c r="A360" s="32">
        <v>360</v>
      </c>
      <c r="B360" s="18" t="str">
        <f t="shared" si="222"/>
        <v>com.tag</v>
      </c>
      <c r="C360" s="83" t="s">
        <v>931</v>
      </c>
      <c r="D360" s="34" t="s">
        <v>56</v>
      </c>
      <c r="E360" s="26" t="str">
        <f t="shared" si="224"/>
        <v>de.revit</v>
      </c>
      <c r="F360" s="26" t="str">
        <f t="shared" si="228"/>
        <v>com.tag</v>
      </c>
      <c r="G360" s="44" t="s">
        <v>151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227"/>
        <v>Modelado</v>
      </c>
      <c r="P360" s="25" t="str">
        <f t="shared" si="227"/>
        <v>Em.Revit</v>
      </c>
      <c r="Q360" s="35" t="str">
        <f t="shared" si="218"/>
        <v>Propriedade: com.tag    Domínio: Modelado     Range: Em.Revit</v>
      </c>
      <c r="R360" s="35" t="str">
        <f t="shared" si="219"/>
        <v>Valor:  OST_Cornices</v>
      </c>
      <c r="S360" s="19" t="s">
        <v>151</v>
      </c>
      <c r="T360" s="55" t="str">
        <f t="shared" si="220"/>
        <v>Refere-se a propriedade     com.tag     &gt;  OST_WallSweepTags</v>
      </c>
      <c r="U360" s="85" t="s">
        <v>879</v>
      </c>
    </row>
    <row r="361" spans="1:21" ht="8.4" customHeight="1" x14ac:dyDescent="0.3">
      <c r="A361" s="32">
        <v>361</v>
      </c>
      <c r="B361" s="18" t="str">
        <f t="shared" si="222"/>
        <v>com.tag</v>
      </c>
      <c r="C361" s="82" t="s">
        <v>942</v>
      </c>
      <c r="D361" s="34" t="s">
        <v>56</v>
      </c>
      <c r="E361" s="26" t="str">
        <f t="shared" si="224"/>
        <v>de.revit</v>
      </c>
      <c r="F361" s="26" t="str">
        <f t="shared" si="228"/>
        <v>com.tag</v>
      </c>
      <c r="G361" s="44" t="s">
        <v>151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227"/>
        <v>Modelado</v>
      </c>
      <c r="P361" s="25" t="str">
        <f t="shared" si="227"/>
        <v>Em.Revit</v>
      </c>
      <c r="Q361" s="35" t="str">
        <f t="shared" si="218"/>
        <v>Propriedade: com.tag    Domínio: Modelado     Range: Em.Revit</v>
      </c>
      <c r="R361" s="35" t="str">
        <f t="shared" si="219"/>
        <v>Valor:  OST_Walls</v>
      </c>
      <c r="S361" s="19" t="s">
        <v>151</v>
      </c>
      <c r="T361" s="55" t="str">
        <f t="shared" si="220"/>
        <v>Refere-se a propriedade     com.tag     &gt;  OST_WallTags</v>
      </c>
      <c r="U361" s="84" t="s">
        <v>846</v>
      </c>
    </row>
    <row r="362" spans="1:21" ht="8.4" customHeight="1" x14ac:dyDescent="0.3">
      <c r="A362" s="32">
        <v>362</v>
      </c>
      <c r="B362" s="18" t="str">
        <f t="shared" si="222"/>
        <v>com.tag</v>
      </c>
      <c r="C362" s="82" t="s">
        <v>152</v>
      </c>
      <c r="D362" s="34" t="s">
        <v>56</v>
      </c>
      <c r="E362" s="26" t="str">
        <f t="shared" si="224"/>
        <v>de.revit</v>
      </c>
      <c r="F362" s="26" t="str">
        <f t="shared" si="228"/>
        <v>com.tag</v>
      </c>
      <c r="G362" s="44" t="s">
        <v>151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227"/>
        <v>Modelado</v>
      </c>
      <c r="P362" s="25" t="str">
        <f t="shared" si="227"/>
        <v>Em.Revit</v>
      </c>
      <c r="Q362" s="35" t="str">
        <f t="shared" si="218"/>
        <v>Propriedade: com.tag    Domínio: Modelado     Range: Em.Revit</v>
      </c>
      <c r="R362" s="35" t="str">
        <f t="shared" si="219"/>
        <v>Valor:  OST_Windows</v>
      </c>
      <c r="S362" s="19" t="s">
        <v>151</v>
      </c>
      <c r="T362" s="55" t="str">
        <f t="shared" si="220"/>
        <v>Refere-se a propriedade     com.tag     &gt;  OST_WindowTags</v>
      </c>
      <c r="U362" s="84" t="s">
        <v>925</v>
      </c>
    </row>
    <row r="363" spans="1:21" ht="8.4" customHeight="1" x14ac:dyDescent="0.3">
      <c r="A363" s="32">
        <v>363</v>
      </c>
      <c r="B363" s="18" t="str">
        <f t="shared" si="222"/>
        <v>com.tag</v>
      </c>
      <c r="C363" s="82" t="s">
        <v>362</v>
      </c>
      <c r="D363" s="34" t="s">
        <v>56</v>
      </c>
      <c r="E363" s="26" t="str">
        <f t="shared" si="224"/>
        <v>de.revit</v>
      </c>
      <c r="F363" s="26" t="str">
        <f t="shared" si="228"/>
        <v>com.tag</v>
      </c>
      <c r="G363" s="44" t="s">
        <v>151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227"/>
        <v>Modelado</v>
      </c>
      <c r="P363" s="25" t="str">
        <f t="shared" si="227"/>
        <v>Em.Revit</v>
      </c>
      <c r="Q363" s="35" t="str">
        <f t="shared" si="218"/>
        <v>Propriedade: com.tag    Domínio: Modelado     Range: Em.Revit</v>
      </c>
      <c r="R363" s="35" t="str">
        <f t="shared" si="219"/>
        <v>Valor:  OST_Wire</v>
      </c>
      <c r="S363" s="19" t="s">
        <v>151</v>
      </c>
      <c r="T363" s="55" t="str">
        <f t="shared" si="220"/>
        <v>Refere-se a propriedade     com.tag     &gt;  OST_WireTags</v>
      </c>
      <c r="U363" s="84" t="s">
        <v>755</v>
      </c>
    </row>
    <row r="364" spans="1:21" ht="8.4" customHeight="1" x14ac:dyDescent="0.3">
      <c r="A364" s="32">
        <v>364</v>
      </c>
      <c r="B364" s="18" t="str">
        <f>F364</f>
        <v>com.tag</v>
      </c>
      <c r="C364" s="83" t="s">
        <v>736</v>
      </c>
      <c r="D364" s="34" t="s">
        <v>56</v>
      </c>
      <c r="E364" s="26" t="str">
        <f t="shared" si="224"/>
        <v>de.revit</v>
      </c>
      <c r="F364" s="26" t="str">
        <f t="shared" si="228"/>
        <v>com.tag</v>
      </c>
      <c r="G364" s="44" t="s">
        <v>151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227"/>
        <v>Modelado</v>
      </c>
      <c r="P364" s="25" t="str">
        <f t="shared" si="227"/>
        <v>Em.Revit</v>
      </c>
      <c r="Q364" s="35" t="str">
        <f t="shared" si="218"/>
        <v>Propriedade: com.tag    Domínio: Modelado     Range: Em.Revit</v>
      </c>
      <c r="R364" s="35" t="str">
        <f t="shared" si="219"/>
        <v>Valor:  OST_HVAC_Zones</v>
      </c>
      <c r="S364" s="19" t="s">
        <v>151</v>
      </c>
      <c r="T364" s="55" t="str">
        <f t="shared" si="220"/>
        <v>Refere-se a propriedade     com.tag     &gt;  OST_ZoneTags</v>
      </c>
      <c r="U364" s="85" t="s">
        <v>735</v>
      </c>
    </row>
    <row r="365" spans="1:21" ht="8.4" customHeight="1" x14ac:dyDescent="0.3">
      <c r="A365" s="32">
        <v>365</v>
      </c>
      <c r="B365" s="63" t="str">
        <f>E365</f>
        <v>de.revit</v>
      </c>
      <c r="C365" s="63" t="str">
        <f>F365</f>
        <v>sem.tag</v>
      </c>
      <c r="D365" s="67" t="s">
        <v>56</v>
      </c>
      <c r="E365" s="65" t="str">
        <f>E364</f>
        <v>de.revit</v>
      </c>
      <c r="F365" s="65" t="s">
        <v>1009</v>
      </c>
      <c r="G365" s="44" t="s">
        <v>151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227"/>
        <v>Modelado</v>
      </c>
      <c r="P365" s="25" t="str">
        <f t="shared" si="227"/>
        <v>Em.Revit</v>
      </c>
      <c r="Q365" s="35" t="str">
        <f t="shared" si="218"/>
        <v>Propriedade: sem.tag    Domínio: Modelado     Range: Em.Revit</v>
      </c>
      <c r="R365" s="35" t="str">
        <f t="shared" si="219"/>
        <v>Valor:  sem.tag</v>
      </c>
      <c r="S365" s="19" t="s">
        <v>151</v>
      </c>
      <c r="T365" s="55" t="str">
        <f t="shared" si="220"/>
        <v>Refere-se a propriedade     sem.tag     &gt;  OST_AbutmentFoundationTags</v>
      </c>
      <c r="U365" s="84" t="s">
        <v>793</v>
      </c>
    </row>
    <row r="366" spans="1:21" ht="8.4" customHeight="1" x14ac:dyDescent="0.3">
      <c r="A366" s="32">
        <v>366</v>
      </c>
      <c r="B366" s="18" t="str">
        <f>F366</f>
        <v>sem.tag</v>
      </c>
      <c r="C366" s="82" t="s">
        <v>169</v>
      </c>
      <c r="D366" s="34" t="s">
        <v>56</v>
      </c>
      <c r="E366" s="26" t="str">
        <f>E364</f>
        <v>de.revit</v>
      </c>
      <c r="F366" s="26" t="s">
        <v>1009</v>
      </c>
      <c r="G366" s="44" t="s">
        <v>151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>O364</f>
        <v>Modelado</v>
      </c>
      <c r="P366" s="25" t="str">
        <f>P364</f>
        <v>Em.Revit</v>
      </c>
      <c r="Q366" s="35" t="str">
        <f t="shared" si="218"/>
        <v>Propriedade: sem.tag    Domínio: Modelado     Range: Em.Revit</v>
      </c>
      <c r="R366" s="35" t="str">
        <f t="shared" si="219"/>
        <v>Valor:  OST_Grids</v>
      </c>
      <c r="S366" s="19" t="s">
        <v>151</v>
      </c>
      <c r="T366" s="55" t="str">
        <f t="shared" si="220"/>
        <v>Refere-se a propriedade     sem.tag     &gt;  OST_Grids</v>
      </c>
      <c r="U366" s="84" t="s">
        <v>169</v>
      </c>
    </row>
    <row r="367" spans="1:21" ht="8.4" customHeight="1" x14ac:dyDescent="0.3">
      <c r="A367" s="32">
        <v>367</v>
      </c>
      <c r="B367" s="18" t="str">
        <f>F367</f>
        <v>sem.tag</v>
      </c>
      <c r="C367" s="82" t="s">
        <v>170</v>
      </c>
      <c r="D367" s="34" t="s">
        <v>56</v>
      </c>
      <c r="E367" s="26" t="str">
        <f t="shared" ref="E367:F367" si="229">E366</f>
        <v>de.revit</v>
      </c>
      <c r="F367" s="26" t="str">
        <f t="shared" si="229"/>
        <v>sem.tag</v>
      </c>
      <c r="G367" s="44" t="s">
        <v>151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227"/>
        <v>Modelado</v>
      </c>
      <c r="P367" s="25" t="str">
        <f t="shared" si="227"/>
        <v>Em.Revit</v>
      </c>
      <c r="Q367" s="35" t="str">
        <f t="shared" si="218"/>
        <v>Propriedade: sem.tag    Domínio: Modelado     Range: Em.Revit</v>
      </c>
      <c r="R367" s="35" t="str">
        <f t="shared" si="219"/>
        <v>Valor:  OST_Levels</v>
      </c>
      <c r="S367" s="19" t="s">
        <v>151</v>
      </c>
      <c r="T367" s="55" t="str">
        <f t="shared" si="220"/>
        <v>Refere-se a propriedade     sem.tag     &gt;  OST_Levels</v>
      </c>
      <c r="U367" s="84" t="s">
        <v>170</v>
      </c>
    </row>
    <row r="368" spans="1:21" ht="8.4" customHeight="1" x14ac:dyDescent="0.3">
      <c r="A368" s="32">
        <v>368</v>
      </c>
      <c r="B368" s="113" t="str">
        <f>ProjInfo!B6</f>
        <v>NBR.Data</v>
      </c>
      <c r="C368" s="115" t="str">
        <f>F368</f>
        <v>de.ifc</v>
      </c>
      <c r="D368" s="114" t="s">
        <v>56</v>
      </c>
      <c r="E368" s="41" t="str">
        <f>ProjInfo!B5</f>
        <v>NBR.Prop</v>
      </c>
      <c r="F368" s="41" t="s">
        <v>1494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40" t="s">
        <v>1454</v>
      </c>
      <c r="P368" s="39" t="s">
        <v>1492</v>
      </c>
      <c r="Q368" s="35" t="str">
        <f t="shared" si="218"/>
        <v>Propriedade: de.ifc    Domínio: Modelado     Range: Em.IFC</v>
      </c>
      <c r="R368" s="35" t="str">
        <f t="shared" si="219"/>
        <v>Valor:  de.ifc</v>
      </c>
      <c r="S368" s="19" t="s">
        <v>151</v>
      </c>
      <c r="T368" s="55" t="str">
        <f t="shared" si="220"/>
        <v>Refere-se a propriedade     de.ifc     &gt;  ifc</v>
      </c>
      <c r="U368" s="84" t="s">
        <v>678</v>
      </c>
    </row>
    <row r="369" spans="1:21" ht="8.4" customHeight="1" x14ac:dyDescent="0.3">
      <c r="A369" s="32">
        <v>369</v>
      </c>
      <c r="B369" s="63" t="str">
        <f>E369</f>
        <v>de.ifc</v>
      </c>
      <c r="C369" s="96" t="str">
        <f>F369</f>
        <v>da.classe.ifc</v>
      </c>
      <c r="D369" s="67" t="s">
        <v>56</v>
      </c>
      <c r="E369" s="65" t="str">
        <f>F368</f>
        <v>de.ifc</v>
      </c>
      <c r="F369" s="65" t="s">
        <v>1346</v>
      </c>
      <c r="G369" s="44" t="s">
        <v>151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>O368</f>
        <v>Modelado</v>
      </c>
      <c r="P369" s="23" t="str">
        <f>P368</f>
        <v>Em.IFC</v>
      </c>
      <c r="Q369" s="35" t="str">
        <f t="shared" si="218"/>
        <v>Propriedade: da.classe.ifc    Domínio: Modelado     Range: Em.IFC</v>
      </c>
      <c r="R369" s="35" t="str">
        <f t="shared" si="219"/>
        <v>Valor:  da.classe.ifc</v>
      </c>
      <c r="S369" s="19" t="s">
        <v>151</v>
      </c>
      <c r="T369" s="55" t="str">
        <f t="shared" si="220"/>
        <v>Refere-se a propriedade     da.classe.ifc     &gt;  da.classe.ifc</v>
      </c>
      <c r="U369" s="55" t="str">
        <f t="shared" ref="U369:U432" si="230">C369</f>
        <v>da.classe.ifc</v>
      </c>
    </row>
    <row r="370" spans="1:21" ht="8.4" customHeight="1" x14ac:dyDescent="0.3">
      <c r="A370" s="32">
        <v>370</v>
      </c>
      <c r="B370" s="18" t="str">
        <f>F370</f>
        <v>da.classe.ifc</v>
      </c>
      <c r="C370" s="87" t="s">
        <v>321</v>
      </c>
      <c r="D370" s="34" t="s">
        <v>56</v>
      </c>
      <c r="E370" s="26" t="str">
        <f>E369</f>
        <v>de.ifc</v>
      </c>
      <c r="F370" s="26" t="s">
        <v>1346</v>
      </c>
      <c r="G370" s="44" t="s">
        <v>151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ref="O370:P385" si="231">O369</f>
        <v>Modelado</v>
      </c>
      <c r="P370" s="23" t="str">
        <f t="shared" si="231"/>
        <v>Em.IFC</v>
      </c>
      <c r="Q370" s="35" t="str">
        <f t="shared" si="218"/>
        <v>Propriedade: da.classe.ifc    Domínio: Modelado     Range: Em.IFC</v>
      </c>
      <c r="R370" s="35" t="str">
        <f t="shared" si="219"/>
        <v>Valor:  ifcOccupant</v>
      </c>
      <c r="S370" s="19" t="s">
        <v>151</v>
      </c>
      <c r="T370" s="55" t="str">
        <f t="shared" si="220"/>
        <v>Refere-se a propriedade     da.classe.ifc     &gt;  ifcOccupant</v>
      </c>
      <c r="U370" s="55" t="str">
        <f t="shared" si="230"/>
        <v>ifcOccupant</v>
      </c>
    </row>
    <row r="371" spans="1:21" ht="8.4" customHeight="1" x14ac:dyDescent="0.3">
      <c r="A371" s="32">
        <v>371</v>
      </c>
      <c r="B371" s="18" t="str">
        <f t="shared" ref="B371:B434" si="232">F371</f>
        <v>da.classe.ifc</v>
      </c>
      <c r="C371" s="82" t="s">
        <v>193</v>
      </c>
      <c r="D371" s="34" t="s">
        <v>56</v>
      </c>
      <c r="E371" s="26" t="str">
        <f t="shared" ref="E371:F386" si="233">E370</f>
        <v>de.ifc</v>
      </c>
      <c r="F371" s="26" t="str">
        <f>F370</f>
        <v>da.classe.ifc</v>
      </c>
      <c r="G371" s="44" t="s">
        <v>151</v>
      </c>
      <c r="H371" s="44" t="s">
        <v>151</v>
      </c>
      <c r="I371" s="44" t="s">
        <v>151</v>
      </c>
      <c r="J371" s="44" t="s">
        <v>151</v>
      </c>
      <c r="K371" s="44" t="s">
        <v>151</v>
      </c>
      <c r="L371" s="44" t="s">
        <v>151</v>
      </c>
      <c r="M371" s="44" t="s">
        <v>151</v>
      </c>
      <c r="N371" s="44" t="s">
        <v>151</v>
      </c>
      <c r="O371" s="23" t="str">
        <f t="shared" si="231"/>
        <v>Modelado</v>
      </c>
      <c r="P371" s="23" t="str">
        <f t="shared" si="231"/>
        <v>Em.IFC</v>
      </c>
      <c r="Q371" s="35" t="str">
        <f t="shared" si="218"/>
        <v>Propriedade: da.classe.ifc    Domínio: Modelado     Range: Em.IFC</v>
      </c>
      <c r="R371" s="35" t="str">
        <f t="shared" si="219"/>
        <v>Valor:  ifcBeam</v>
      </c>
      <c r="S371" s="19" t="s">
        <v>151</v>
      </c>
      <c r="T371" s="55" t="str">
        <f t="shared" si="220"/>
        <v>Refere-se a propriedade     da.classe.ifc     &gt;  ifcBeam</v>
      </c>
      <c r="U371" s="55" t="str">
        <f t="shared" si="230"/>
        <v>ifcBeam</v>
      </c>
    </row>
    <row r="372" spans="1:21" ht="8.4" customHeight="1" x14ac:dyDescent="0.3">
      <c r="A372" s="32">
        <v>372</v>
      </c>
      <c r="B372" s="18" t="str">
        <f t="shared" si="232"/>
        <v>da.classe.ifc</v>
      </c>
      <c r="C372" s="82" t="s">
        <v>195</v>
      </c>
      <c r="D372" s="34" t="s">
        <v>56</v>
      </c>
      <c r="E372" s="26" t="str">
        <f t="shared" si="233"/>
        <v>de.ifc</v>
      </c>
      <c r="F372" s="26" t="str">
        <f t="shared" si="233"/>
        <v>da.classe.ifc</v>
      </c>
      <c r="G372" s="44" t="s">
        <v>151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 t="shared" si="231"/>
        <v>Modelado</v>
      </c>
      <c r="P372" s="23" t="str">
        <f t="shared" si="231"/>
        <v>Em.IFC</v>
      </c>
      <c r="Q372" s="35" t="str">
        <f t="shared" si="218"/>
        <v>Propriedade: da.classe.ifc    Domínio: Modelado     Range: Em.IFC</v>
      </c>
      <c r="R372" s="35" t="str">
        <f t="shared" si="219"/>
        <v>Valor:  ifcBuiIdingEIementProxy</v>
      </c>
      <c r="S372" s="19" t="s">
        <v>151</v>
      </c>
      <c r="T372" s="55" t="str">
        <f t="shared" si="220"/>
        <v>Refere-se a propriedade     da.classe.ifc     &gt;  ifcBuiIdingEIementProxy</v>
      </c>
      <c r="U372" s="55" t="str">
        <f t="shared" si="230"/>
        <v>ifcBuiIdingEIementProxy</v>
      </c>
    </row>
    <row r="373" spans="1:21" ht="8.4" customHeight="1" x14ac:dyDescent="0.3">
      <c r="A373" s="32">
        <v>373</v>
      </c>
      <c r="B373" s="18" t="str">
        <f t="shared" si="232"/>
        <v>da.classe.ifc</v>
      </c>
      <c r="C373" s="82" t="s">
        <v>201</v>
      </c>
      <c r="D373" s="34" t="s">
        <v>56</v>
      </c>
      <c r="E373" s="26" t="str">
        <f t="shared" si="233"/>
        <v>de.ifc</v>
      </c>
      <c r="F373" s="26" t="str">
        <f t="shared" si="233"/>
        <v>da.classe.ifc</v>
      </c>
      <c r="G373" s="44" t="s">
        <v>151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si="231"/>
        <v>Modelado</v>
      </c>
      <c r="P373" s="23" t="str">
        <f t="shared" si="231"/>
        <v>Em.IFC</v>
      </c>
      <c r="Q373" s="35" t="str">
        <f t="shared" si="218"/>
        <v>Propriedade: da.classe.ifc    Domínio: Modelado     Range: Em.IFC</v>
      </c>
      <c r="R373" s="35" t="str">
        <f t="shared" si="219"/>
        <v>Valor:  ifcChimney</v>
      </c>
      <c r="S373" s="19" t="s">
        <v>151</v>
      </c>
      <c r="T373" s="55" t="str">
        <f t="shared" si="220"/>
        <v>Refere-se a propriedade     da.classe.ifc     &gt;  ifcChimney</v>
      </c>
      <c r="U373" s="55" t="str">
        <f t="shared" si="230"/>
        <v>ifcChimney</v>
      </c>
    </row>
    <row r="374" spans="1:21" ht="8.4" customHeight="1" x14ac:dyDescent="0.3">
      <c r="A374" s="32">
        <v>374</v>
      </c>
      <c r="B374" s="18" t="str">
        <f t="shared" si="232"/>
        <v>da.classe.ifc</v>
      </c>
      <c r="C374" s="82" t="s">
        <v>203</v>
      </c>
      <c r="D374" s="34" t="s">
        <v>56</v>
      </c>
      <c r="E374" s="26" t="str">
        <f t="shared" si="233"/>
        <v>de.ifc</v>
      </c>
      <c r="F374" s="26" t="str">
        <f t="shared" si="233"/>
        <v>da.classe.ifc</v>
      </c>
      <c r="G374" s="44" t="s">
        <v>151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231"/>
        <v>Modelado</v>
      </c>
      <c r="P374" s="23" t="str">
        <f t="shared" si="231"/>
        <v>Em.IFC</v>
      </c>
      <c r="Q374" s="35" t="str">
        <f t="shared" si="218"/>
        <v>Propriedade: da.classe.ifc    Domínio: Modelado     Range: Em.IFC</v>
      </c>
      <c r="R374" s="35" t="str">
        <f t="shared" si="219"/>
        <v>Valor:  ifcCoIumn</v>
      </c>
      <c r="S374" s="19" t="s">
        <v>151</v>
      </c>
      <c r="T374" s="55" t="str">
        <f t="shared" si="220"/>
        <v>Refere-se a propriedade     da.classe.ifc     &gt;  ifcCoIumn</v>
      </c>
      <c r="U374" s="55" t="str">
        <f t="shared" si="230"/>
        <v>ifcCoIumn</v>
      </c>
    </row>
    <row r="375" spans="1:21" ht="8.4" customHeight="1" x14ac:dyDescent="0.3">
      <c r="A375" s="32">
        <v>375</v>
      </c>
      <c r="B375" s="18" t="str">
        <f t="shared" si="232"/>
        <v>da.classe.ifc</v>
      </c>
      <c r="C375" s="82" t="s">
        <v>207</v>
      </c>
      <c r="D375" s="34" t="s">
        <v>56</v>
      </c>
      <c r="E375" s="26" t="str">
        <f t="shared" si="233"/>
        <v>de.ifc</v>
      </c>
      <c r="F375" s="26" t="str">
        <f t="shared" si="233"/>
        <v>da.classe.ifc</v>
      </c>
      <c r="G375" s="44" t="s">
        <v>151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231"/>
        <v>Modelado</v>
      </c>
      <c r="P375" s="23" t="str">
        <f t="shared" si="231"/>
        <v>Em.IFC</v>
      </c>
      <c r="Q375" s="35" t="str">
        <f t="shared" si="218"/>
        <v>Propriedade: da.classe.ifc    Domínio: Modelado     Range: Em.IFC</v>
      </c>
      <c r="R375" s="35" t="str">
        <f t="shared" si="219"/>
        <v>Valor:  ifcCovering</v>
      </c>
      <c r="S375" s="19" t="s">
        <v>151</v>
      </c>
      <c r="T375" s="55" t="str">
        <f t="shared" si="220"/>
        <v>Refere-se a propriedade     da.classe.ifc     &gt;  ifcCovering</v>
      </c>
      <c r="U375" s="55" t="str">
        <f t="shared" si="230"/>
        <v>ifcCovering</v>
      </c>
    </row>
    <row r="376" spans="1:21" ht="8.4" customHeight="1" x14ac:dyDescent="0.3">
      <c r="A376" s="32">
        <v>376</v>
      </c>
      <c r="B376" s="18" t="str">
        <f t="shared" si="232"/>
        <v>da.classe.ifc</v>
      </c>
      <c r="C376" s="82" t="s">
        <v>208</v>
      </c>
      <c r="D376" s="34" t="s">
        <v>56</v>
      </c>
      <c r="E376" s="26" t="str">
        <f t="shared" si="233"/>
        <v>de.ifc</v>
      </c>
      <c r="F376" s="26" t="str">
        <f t="shared" si="233"/>
        <v>da.classe.ifc</v>
      </c>
      <c r="G376" s="44" t="s">
        <v>151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231"/>
        <v>Modelado</v>
      </c>
      <c r="P376" s="23" t="str">
        <f t="shared" si="231"/>
        <v>Em.IFC</v>
      </c>
      <c r="Q376" s="35" t="str">
        <f t="shared" si="218"/>
        <v>Propriedade: da.classe.ifc    Domínio: Modelado     Range: Em.IFC</v>
      </c>
      <c r="R376" s="35" t="str">
        <f t="shared" si="219"/>
        <v>Valor:  ifcCurtainWaII</v>
      </c>
      <c r="S376" s="19" t="s">
        <v>151</v>
      </c>
      <c r="T376" s="55" t="str">
        <f t="shared" si="220"/>
        <v>Refere-se a propriedade     da.classe.ifc     &gt;  ifcCurtainWaII</v>
      </c>
      <c r="U376" s="55" t="str">
        <f t="shared" si="230"/>
        <v>ifcCurtainWaII</v>
      </c>
    </row>
    <row r="377" spans="1:21" ht="8.4" customHeight="1" x14ac:dyDescent="0.3">
      <c r="A377" s="32">
        <v>377</v>
      </c>
      <c r="B377" s="18" t="str">
        <f t="shared" si="232"/>
        <v>da.classe.ifc</v>
      </c>
      <c r="C377" s="82" t="s">
        <v>63</v>
      </c>
      <c r="D377" s="34" t="s">
        <v>56</v>
      </c>
      <c r="E377" s="26" t="str">
        <f t="shared" si="233"/>
        <v>de.ifc</v>
      </c>
      <c r="F377" s="26" t="str">
        <f t="shared" si="233"/>
        <v>da.classe.ifc</v>
      </c>
      <c r="G377" s="44" t="s">
        <v>151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231"/>
        <v>Modelado</v>
      </c>
      <c r="P377" s="23" t="str">
        <f t="shared" si="231"/>
        <v>Em.IFC</v>
      </c>
      <c r="Q377" s="35" t="str">
        <f t="shared" si="218"/>
        <v>Propriedade: da.classe.ifc    Domínio: Modelado     Range: Em.IFC</v>
      </c>
      <c r="R377" s="35" t="str">
        <f t="shared" si="219"/>
        <v>Valor:  ifcDoor</v>
      </c>
      <c r="S377" s="19" t="s">
        <v>151</v>
      </c>
      <c r="T377" s="55" t="str">
        <f t="shared" si="220"/>
        <v>Refere-se a propriedade     da.classe.ifc     &gt;  ifcDoor</v>
      </c>
      <c r="U377" s="55" t="str">
        <f t="shared" si="230"/>
        <v>ifcDoor</v>
      </c>
    </row>
    <row r="378" spans="1:21" ht="8.4" customHeight="1" x14ac:dyDescent="0.3">
      <c r="A378" s="32">
        <v>378</v>
      </c>
      <c r="B378" s="18" t="str">
        <f t="shared" si="232"/>
        <v>da.classe.ifc</v>
      </c>
      <c r="C378" s="82" t="s">
        <v>229</v>
      </c>
      <c r="D378" s="34" t="s">
        <v>56</v>
      </c>
      <c r="E378" s="26" t="str">
        <f t="shared" si="233"/>
        <v>de.ifc</v>
      </c>
      <c r="F378" s="26" t="str">
        <f t="shared" si="233"/>
        <v>da.classe.ifc</v>
      </c>
      <c r="G378" s="44" t="s">
        <v>151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231"/>
        <v>Modelado</v>
      </c>
      <c r="P378" s="23" t="str">
        <f t="shared" si="231"/>
        <v>Em.IFC</v>
      </c>
      <c r="Q378" s="35" t="str">
        <f t="shared" si="218"/>
        <v>Propriedade: da.classe.ifc    Domínio: Modelado     Range: Em.IFC</v>
      </c>
      <c r="R378" s="35" t="str">
        <f t="shared" si="219"/>
        <v>Valor:  ifcFooting</v>
      </c>
      <c r="S378" s="19" t="s">
        <v>151</v>
      </c>
      <c r="T378" s="55" t="str">
        <f t="shared" si="220"/>
        <v>Refere-se a propriedade     da.classe.ifc     &gt;  ifcFooting</v>
      </c>
      <c r="U378" s="55" t="str">
        <f t="shared" si="230"/>
        <v>ifcFooting</v>
      </c>
    </row>
    <row r="379" spans="1:21" ht="8.4" customHeight="1" x14ac:dyDescent="0.3">
      <c r="A379" s="32">
        <v>379</v>
      </c>
      <c r="B379" s="18" t="str">
        <f t="shared" si="232"/>
        <v>da.classe.ifc</v>
      </c>
      <c r="C379" s="82" t="s">
        <v>238</v>
      </c>
      <c r="D379" s="34" t="s">
        <v>56</v>
      </c>
      <c r="E379" s="26" t="str">
        <f t="shared" si="233"/>
        <v>de.ifc</v>
      </c>
      <c r="F379" s="26" t="str">
        <f t="shared" si="233"/>
        <v>da.classe.ifc</v>
      </c>
      <c r="G379" s="44" t="s">
        <v>151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231"/>
        <v>Modelado</v>
      </c>
      <c r="P379" s="23" t="str">
        <f t="shared" si="231"/>
        <v>Em.IFC</v>
      </c>
      <c r="Q379" s="35" t="str">
        <f t="shared" si="218"/>
        <v>Propriedade: da.classe.ifc    Domínio: Modelado     Range: Em.IFC</v>
      </c>
      <c r="R379" s="35" t="str">
        <f t="shared" si="219"/>
        <v>Valor:  ifcMember</v>
      </c>
      <c r="S379" s="19" t="s">
        <v>151</v>
      </c>
      <c r="T379" s="55" t="str">
        <f t="shared" si="220"/>
        <v>Refere-se a propriedade     da.classe.ifc     &gt;  ifcMember</v>
      </c>
      <c r="U379" s="55" t="str">
        <f t="shared" si="230"/>
        <v>ifcMember</v>
      </c>
    </row>
    <row r="380" spans="1:21" ht="8.4" customHeight="1" x14ac:dyDescent="0.3">
      <c r="A380" s="32">
        <v>380</v>
      </c>
      <c r="B380" s="18" t="str">
        <f t="shared" si="232"/>
        <v>da.classe.ifc</v>
      </c>
      <c r="C380" s="82" t="s">
        <v>240</v>
      </c>
      <c r="D380" s="34" t="s">
        <v>56</v>
      </c>
      <c r="E380" s="26" t="str">
        <f t="shared" si="233"/>
        <v>de.ifc</v>
      </c>
      <c r="F380" s="26" t="str">
        <f t="shared" si="233"/>
        <v>da.classe.ifc</v>
      </c>
      <c r="G380" s="44" t="s">
        <v>151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231"/>
        <v>Modelado</v>
      </c>
      <c r="P380" s="23" t="str">
        <f t="shared" si="231"/>
        <v>Em.IFC</v>
      </c>
      <c r="Q380" s="35" t="str">
        <f t="shared" si="218"/>
        <v>Propriedade: da.classe.ifc    Domínio: Modelado     Range: Em.IFC</v>
      </c>
      <c r="R380" s="35" t="str">
        <f t="shared" si="219"/>
        <v>Valor:  ifcPIate</v>
      </c>
      <c r="S380" s="19" t="s">
        <v>151</v>
      </c>
      <c r="T380" s="55" t="str">
        <f t="shared" si="220"/>
        <v>Refere-se a propriedade     da.classe.ifc     &gt;  ifcPIate</v>
      </c>
      <c r="U380" s="55" t="str">
        <f t="shared" si="230"/>
        <v>ifcPIate</v>
      </c>
    </row>
    <row r="381" spans="1:21" ht="8.4" customHeight="1" x14ac:dyDescent="0.3">
      <c r="A381" s="32">
        <v>381</v>
      </c>
      <c r="B381" s="18" t="str">
        <f t="shared" si="232"/>
        <v>da.classe.ifc</v>
      </c>
      <c r="C381" s="82" t="s">
        <v>241</v>
      </c>
      <c r="D381" s="34" t="s">
        <v>56</v>
      </c>
      <c r="E381" s="26" t="str">
        <f t="shared" si="233"/>
        <v>de.ifc</v>
      </c>
      <c r="F381" s="26" t="str">
        <f t="shared" si="233"/>
        <v>da.classe.ifc</v>
      </c>
      <c r="G381" s="44" t="s">
        <v>151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231"/>
        <v>Modelado</v>
      </c>
      <c r="P381" s="23" t="str">
        <f t="shared" si="231"/>
        <v>Em.IFC</v>
      </c>
      <c r="Q381" s="35" t="str">
        <f t="shared" si="218"/>
        <v>Propriedade: da.classe.ifc    Domínio: Modelado     Range: Em.IFC</v>
      </c>
      <c r="R381" s="35" t="str">
        <f t="shared" si="219"/>
        <v>Valor:  ifcPile</v>
      </c>
      <c r="S381" s="19" t="s">
        <v>151</v>
      </c>
      <c r="T381" s="55" t="str">
        <f t="shared" si="220"/>
        <v>Refere-se a propriedade     da.classe.ifc     &gt;  ifcPile</v>
      </c>
      <c r="U381" s="55" t="str">
        <f t="shared" si="230"/>
        <v>ifcPile</v>
      </c>
    </row>
    <row r="382" spans="1:21" ht="8.4" customHeight="1" x14ac:dyDescent="0.3">
      <c r="A382" s="32">
        <v>382</v>
      </c>
      <c r="B382" s="18" t="str">
        <f t="shared" si="232"/>
        <v>da.classe.ifc</v>
      </c>
      <c r="C382" s="82" t="s">
        <v>301</v>
      </c>
      <c r="D382" s="34" t="s">
        <v>56</v>
      </c>
      <c r="E382" s="26" t="str">
        <f t="shared" si="233"/>
        <v>de.ifc</v>
      </c>
      <c r="F382" s="26" t="str">
        <f t="shared" si="233"/>
        <v>da.classe.ifc</v>
      </c>
      <c r="G382" s="44" t="s">
        <v>151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231"/>
        <v>Modelado</v>
      </c>
      <c r="P382" s="23" t="str">
        <f t="shared" si="231"/>
        <v>Em.IFC</v>
      </c>
      <c r="Q382" s="35" t="str">
        <f t="shared" si="218"/>
        <v>Propriedade: da.classe.ifc    Domínio: Modelado     Range: Em.IFC</v>
      </c>
      <c r="R382" s="35" t="str">
        <f t="shared" si="219"/>
        <v>Valor:  ifcRailing</v>
      </c>
      <c r="S382" s="19" t="s">
        <v>151</v>
      </c>
      <c r="T382" s="55" t="str">
        <f t="shared" si="220"/>
        <v>Refere-se a propriedade     da.classe.ifc     &gt;  ifcRailing</v>
      </c>
      <c r="U382" s="55" t="str">
        <f t="shared" si="230"/>
        <v>ifcRailing</v>
      </c>
    </row>
    <row r="383" spans="1:21" ht="8.4" customHeight="1" x14ac:dyDescent="0.3">
      <c r="A383" s="32">
        <v>383</v>
      </c>
      <c r="B383" s="18" t="str">
        <f t="shared" si="232"/>
        <v>da.classe.ifc</v>
      </c>
      <c r="C383" s="82" t="s">
        <v>246</v>
      </c>
      <c r="D383" s="34" t="s">
        <v>56</v>
      </c>
      <c r="E383" s="26" t="str">
        <f t="shared" si="233"/>
        <v>de.ifc</v>
      </c>
      <c r="F383" s="26" t="str">
        <f t="shared" si="233"/>
        <v>da.classe.ifc</v>
      </c>
      <c r="G383" s="44" t="s">
        <v>151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231"/>
        <v>Modelado</v>
      </c>
      <c r="P383" s="23" t="str">
        <f t="shared" si="231"/>
        <v>Em.IFC</v>
      </c>
      <c r="Q383" s="35" t="str">
        <f t="shared" si="218"/>
        <v>Propriedade: da.classe.ifc    Domínio: Modelado     Range: Em.IFC</v>
      </c>
      <c r="R383" s="35" t="str">
        <f t="shared" si="219"/>
        <v>Valor:  ifcRamp</v>
      </c>
      <c r="S383" s="19" t="s">
        <v>151</v>
      </c>
      <c r="T383" s="55" t="str">
        <f t="shared" si="220"/>
        <v>Refere-se a propriedade     da.classe.ifc     &gt;  ifcRamp</v>
      </c>
      <c r="U383" s="55" t="str">
        <f t="shared" si="230"/>
        <v>ifcRamp</v>
      </c>
    </row>
    <row r="384" spans="1:21" ht="8.4" customHeight="1" x14ac:dyDescent="0.3">
      <c r="A384" s="32">
        <v>384</v>
      </c>
      <c r="B384" s="18" t="str">
        <f t="shared" si="232"/>
        <v>da.classe.ifc</v>
      </c>
      <c r="C384" s="82" t="s">
        <v>247</v>
      </c>
      <c r="D384" s="34" t="s">
        <v>56</v>
      </c>
      <c r="E384" s="26" t="str">
        <f t="shared" si="233"/>
        <v>de.ifc</v>
      </c>
      <c r="F384" s="26" t="str">
        <f t="shared" si="233"/>
        <v>da.classe.ifc</v>
      </c>
      <c r="G384" s="44" t="s">
        <v>151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231"/>
        <v>Modelado</v>
      </c>
      <c r="P384" s="23" t="str">
        <f t="shared" si="231"/>
        <v>Em.IFC</v>
      </c>
      <c r="Q384" s="35" t="str">
        <f t="shared" si="218"/>
        <v>Propriedade: da.classe.ifc    Domínio: Modelado     Range: Em.IFC</v>
      </c>
      <c r="R384" s="35" t="str">
        <f t="shared" si="219"/>
        <v>Valor:  ifcRampFIight</v>
      </c>
      <c r="S384" s="19" t="s">
        <v>151</v>
      </c>
      <c r="T384" s="55" t="str">
        <f t="shared" si="220"/>
        <v>Refere-se a propriedade     da.classe.ifc     &gt;  ifcRampFIight</v>
      </c>
      <c r="U384" s="55" t="str">
        <f t="shared" si="230"/>
        <v>ifcRampFIight</v>
      </c>
    </row>
    <row r="385" spans="1:21" ht="8.4" customHeight="1" x14ac:dyDescent="0.3">
      <c r="A385" s="32">
        <v>385</v>
      </c>
      <c r="B385" s="18" t="str">
        <f t="shared" si="232"/>
        <v>da.classe.ifc</v>
      </c>
      <c r="C385" s="82" t="s">
        <v>250</v>
      </c>
      <c r="D385" s="34" t="s">
        <v>56</v>
      </c>
      <c r="E385" s="26" t="str">
        <f t="shared" si="233"/>
        <v>de.ifc</v>
      </c>
      <c r="F385" s="26" t="str">
        <f t="shared" si="233"/>
        <v>da.classe.ifc</v>
      </c>
      <c r="G385" s="44" t="s">
        <v>151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231"/>
        <v>Modelado</v>
      </c>
      <c r="P385" s="23" t="str">
        <f t="shared" si="231"/>
        <v>Em.IFC</v>
      </c>
      <c r="Q385" s="35" t="str">
        <f t="shared" si="218"/>
        <v>Propriedade: da.classe.ifc    Domínio: Modelado     Range: Em.IFC</v>
      </c>
      <c r="R385" s="35" t="str">
        <f t="shared" si="219"/>
        <v>Valor:  ifcRoof</v>
      </c>
      <c r="S385" s="19" t="s">
        <v>151</v>
      </c>
      <c r="T385" s="55" t="str">
        <f t="shared" si="220"/>
        <v>Refere-se a propriedade     da.classe.ifc     &gt;  ifcRoof</v>
      </c>
      <c r="U385" s="55" t="str">
        <f t="shared" si="230"/>
        <v>ifcRoof</v>
      </c>
    </row>
    <row r="386" spans="1:21" ht="8.4" customHeight="1" x14ac:dyDescent="0.3">
      <c r="A386" s="32">
        <v>386</v>
      </c>
      <c r="B386" s="18" t="str">
        <f t="shared" si="232"/>
        <v>da.classe.ifc</v>
      </c>
      <c r="C386" s="82" t="s">
        <v>253</v>
      </c>
      <c r="D386" s="34" t="s">
        <v>56</v>
      </c>
      <c r="E386" s="26" t="str">
        <f t="shared" si="233"/>
        <v>de.ifc</v>
      </c>
      <c r="F386" s="26" t="str">
        <f t="shared" si="233"/>
        <v>da.classe.ifc</v>
      </c>
      <c r="G386" s="44" t="s">
        <v>151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ref="O386:P401" si="234">O385</f>
        <v>Modelado</v>
      </c>
      <c r="P386" s="23" t="str">
        <f t="shared" si="234"/>
        <v>Em.IFC</v>
      </c>
      <c r="Q386" s="35" t="str">
        <f t="shared" ref="Q386:Q449" si="235">_xlfn.CONCAT("Propriedade: ",  F386, "    Domínio: ", O386, "     Range: ", P386)</f>
        <v>Propriedade: da.classe.ifc    Domínio: Modelado     Range: Em.IFC</v>
      </c>
      <c r="R386" s="35" t="str">
        <f t="shared" ref="R386:R449" si="236">_xlfn.CONCAT("Valor:  ", C386)</f>
        <v>Valor:  ifcShadingDevice</v>
      </c>
      <c r="S386" s="19" t="s">
        <v>151</v>
      </c>
      <c r="T386" s="55" t="str">
        <f t="shared" ref="T386:T449" si="237">_xlfn.CONCAT("Refere-se a propriedade     ",F386, "     &gt;  ",U386)</f>
        <v>Refere-se a propriedade     da.classe.ifc     &gt;  ifcShadingDevice</v>
      </c>
      <c r="U386" s="55" t="str">
        <f t="shared" si="230"/>
        <v>ifcShadingDevice</v>
      </c>
    </row>
    <row r="387" spans="1:21" ht="8.4" customHeight="1" x14ac:dyDescent="0.3">
      <c r="A387" s="32">
        <v>387</v>
      </c>
      <c r="B387" s="18" t="str">
        <f t="shared" si="232"/>
        <v>da.classe.ifc</v>
      </c>
      <c r="C387" s="82" t="s">
        <v>255</v>
      </c>
      <c r="D387" s="34" t="s">
        <v>56</v>
      </c>
      <c r="E387" s="26" t="str">
        <f t="shared" ref="E387:F402" si="238">E386</f>
        <v>de.ifc</v>
      </c>
      <c r="F387" s="26" t="str">
        <f t="shared" si="238"/>
        <v>da.classe.ifc</v>
      </c>
      <c r="G387" s="44" t="s">
        <v>151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234"/>
        <v>Modelado</v>
      </c>
      <c r="P387" s="23" t="str">
        <f t="shared" si="234"/>
        <v>Em.IFC</v>
      </c>
      <c r="Q387" s="35" t="str">
        <f t="shared" si="235"/>
        <v>Propriedade: da.classe.ifc    Domínio: Modelado     Range: Em.IFC</v>
      </c>
      <c r="R387" s="35" t="str">
        <f t="shared" si="236"/>
        <v>Valor:  ifcSlab</v>
      </c>
      <c r="S387" s="19" t="s">
        <v>151</v>
      </c>
      <c r="T387" s="55" t="str">
        <f t="shared" si="237"/>
        <v>Refere-se a propriedade     da.classe.ifc     &gt;  ifcSlab</v>
      </c>
      <c r="U387" s="55" t="str">
        <f t="shared" si="230"/>
        <v>ifcSlab</v>
      </c>
    </row>
    <row r="388" spans="1:21" ht="8.4" customHeight="1" x14ac:dyDescent="0.3">
      <c r="A388" s="32">
        <v>388</v>
      </c>
      <c r="B388" s="18" t="str">
        <f t="shared" si="232"/>
        <v>da.classe.ifc</v>
      </c>
      <c r="C388" s="82" t="s">
        <v>257</v>
      </c>
      <c r="D388" s="34" t="s">
        <v>56</v>
      </c>
      <c r="E388" s="26" t="str">
        <f t="shared" si="238"/>
        <v>de.ifc</v>
      </c>
      <c r="F388" s="26" t="str">
        <f t="shared" si="238"/>
        <v>da.classe.ifc</v>
      </c>
      <c r="G388" s="44" t="s">
        <v>151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234"/>
        <v>Modelado</v>
      </c>
      <c r="P388" s="23" t="str">
        <f t="shared" si="234"/>
        <v>Em.IFC</v>
      </c>
      <c r="Q388" s="35" t="str">
        <f t="shared" si="235"/>
        <v>Propriedade: da.classe.ifc    Domínio: Modelado     Range: Em.IFC</v>
      </c>
      <c r="R388" s="35" t="str">
        <f t="shared" si="236"/>
        <v>Valor:  ifcStair</v>
      </c>
      <c r="S388" s="19" t="s">
        <v>151</v>
      </c>
      <c r="T388" s="55" t="str">
        <f t="shared" si="237"/>
        <v>Refere-se a propriedade     da.classe.ifc     &gt;  ifcStair</v>
      </c>
      <c r="U388" s="55" t="str">
        <f t="shared" si="230"/>
        <v>ifcStair</v>
      </c>
    </row>
    <row r="389" spans="1:21" ht="8.4" customHeight="1" x14ac:dyDescent="0.3">
      <c r="A389" s="32">
        <v>389</v>
      </c>
      <c r="B389" s="18" t="str">
        <f t="shared" si="232"/>
        <v>da.classe.ifc</v>
      </c>
      <c r="C389" s="82" t="s">
        <v>258</v>
      </c>
      <c r="D389" s="34" t="s">
        <v>56</v>
      </c>
      <c r="E389" s="26" t="str">
        <f t="shared" si="238"/>
        <v>de.ifc</v>
      </c>
      <c r="F389" s="26" t="str">
        <f t="shared" si="238"/>
        <v>da.classe.ifc</v>
      </c>
      <c r="G389" s="44" t="s">
        <v>151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si="234"/>
        <v>Modelado</v>
      </c>
      <c r="P389" s="23" t="str">
        <f t="shared" si="234"/>
        <v>Em.IFC</v>
      </c>
      <c r="Q389" s="35" t="str">
        <f t="shared" si="235"/>
        <v>Propriedade: da.classe.ifc    Domínio: Modelado     Range: Em.IFC</v>
      </c>
      <c r="R389" s="35" t="str">
        <f t="shared" si="236"/>
        <v>Valor:  ifcStairFIight</v>
      </c>
      <c r="S389" s="19" t="s">
        <v>151</v>
      </c>
      <c r="T389" s="55" t="str">
        <f t="shared" si="237"/>
        <v>Refere-se a propriedade     da.classe.ifc     &gt;  ifcStairFIight</v>
      </c>
      <c r="U389" s="55" t="str">
        <f t="shared" si="230"/>
        <v>ifcStairFIight</v>
      </c>
    </row>
    <row r="390" spans="1:21" ht="8.4" customHeight="1" x14ac:dyDescent="0.3">
      <c r="A390" s="32">
        <v>390</v>
      </c>
      <c r="B390" s="18" t="str">
        <f t="shared" si="232"/>
        <v>da.classe.ifc</v>
      </c>
      <c r="C390" s="82" t="s">
        <v>266</v>
      </c>
      <c r="D390" s="34" t="s">
        <v>56</v>
      </c>
      <c r="E390" s="26" t="str">
        <f t="shared" si="238"/>
        <v>de.ifc</v>
      </c>
      <c r="F390" s="26" t="str">
        <f t="shared" si="238"/>
        <v>da.classe.ifc</v>
      </c>
      <c r="G390" s="44" t="s">
        <v>151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234"/>
        <v>Modelado</v>
      </c>
      <c r="P390" s="23" t="str">
        <f t="shared" si="234"/>
        <v>Em.IFC</v>
      </c>
      <c r="Q390" s="35" t="str">
        <f t="shared" si="235"/>
        <v>Propriedade: da.classe.ifc    Domínio: Modelado     Range: Em.IFC</v>
      </c>
      <c r="R390" s="35" t="str">
        <f t="shared" si="236"/>
        <v>Valor:  ifcWaII</v>
      </c>
      <c r="S390" s="19" t="s">
        <v>151</v>
      </c>
      <c r="T390" s="55" t="str">
        <f t="shared" si="237"/>
        <v>Refere-se a propriedade     da.classe.ifc     &gt;  ifcWaII</v>
      </c>
      <c r="U390" s="55" t="str">
        <f t="shared" si="230"/>
        <v>ifcWaII</v>
      </c>
    </row>
    <row r="391" spans="1:21" ht="8.4" customHeight="1" x14ac:dyDescent="0.3">
      <c r="A391" s="32">
        <v>391</v>
      </c>
      <c r="B391" s="18" t="str">
        <f t="shared" si="232"/>
        <v>da.classe.ifc</v>
      </c>
      <c r="C391" s="82" t="s">
        <v>64</v>
      </c>
      <c r="D391" s="34" t="s">
        <v>56</v>
      </c>
      <c r="E391" s="26" t="str">
        <f t="shared" si="238"/>
        <v>de.ifc</v>
      </c>
      <c r="F391" s="26" t="str">
        <f t="shared" si="238"/>
        <v>da.classe.ifc</v>
      </c>
      <c r="G391" s="44" t="s">
        <v>151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234"/>
        <v>Modelado</v>
      </c>
      <c r="P391" s="23" t="str">
        <f t="shared" si="234"/>
        <v>Em.IFC</v>
      </c>
      <c r="Q391" s="35" t="str">
        <f t="shared" si="235"/>
        <v>Propriedade: da.classe.ifc    Domínio: Modelado     Range: Em.IFC</v>
      </c>
      <c r="R391" s="35" t="str">
        <f t="shared" si="236"/>
        <v>Valor:  ifcWindow</v>
      </c>
      <c r="S391" s="19" t="s">
        <v>151</v>
      </c>
      <c r="T391" s="55" t="str">
        <f t="shared" si="237"/>
        <v>Refere-se a propriedade     da.classe.ifc     &gt;  ifcWindow</v>
      </c>
      <c r="U391" s="55" t="str">
        <f t="shared" si="230"/>
        <v>ifcWindow</v>
      </c>
    </row>
    <row r="392" spans="1:21" ht="8.4" customHeight="1" x14ac:dyDescent="0.3">
      <c r="A392" s="32">
        <v>392</v>
      </c>
      <c r="B392" s="18" t="str">
        <f t="shared" si="232"/>
        <v>da.classe.ifc</v>
      </c>
      <c r="C392" s="87" t="s">
        <v>308</v>
      </c>
      <c r="D392" s="34" t="s">
        <v>56</v>
      </c>
      <c r="E392" s="26" t="str">
        <f t="shared" si="238"/>
        <v>de.ifc</v>
      </c>
      <c r="F392" s="26" t="str">
        <f t="shared" si="238"/>
        <v>da.classe.ifc</v>
      </c>
      <c r="G392" s="44" t="s">
        <v>151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234"/>
        <v>Modelado</v>
      </c>
      <c r="P392" s="23" t="str">
        <f t="shared" si="234"/>
        <v>Em.IFC</v>
      </c>
      <c r="Q392" s="35" t="str">
        <f t="shared" si="235"/>
        <v>Propriedade: da.classe.ifc    Domínio: Modelado     Range: Em.IFC</v>
      </c>
      <c r="R392" s="35" t="str">
        <f t="shared" si="236"/>
        <v>Valor:  ifcActionRequest</v>
      </c>
      <c r="S392" s="19" t="s">
        <v>151</v>
      </c>
      <c r="T392" s="55" t="str">
        <f t="shared" si="237"/>
        <v>Refere-se a propriedade     da.classe.ifc     &gt;  ifcActionRequest</v>
      </c>
      <c r="U392" s="55" t="str">
        <f t="shared" si="230"/>
        <v>ifcActionRequest</v>
      </c>
    </row>
    <row r="393" spans="1:21" ht="8.4" customHeight="1" x14ac:dyDescent="0.3">
      <c r="A393" s="32">
        <v>393</v>
      </c>
      <c r="B393" s="18" t="str">
        <f t="shared" si="232"/>
        <v>da.classe.ifc</v>
      </c>
      <c r="C393" s="87" t="s">
        <v>312</v>
      </c>
      <c r="D393" s="34" t="s">
        <v>56</v>
      </c>
      <c r="E393" s="26" t="str">
        <f t="shared" si="238"/>
        <v>de.ifc</v>
      </c>
      <c r="F393" s="26" t="str">
        <f t="shared" si="238"/>
        <v>da.classe.ifc</v>
      </c>
      <c r="G393" s="44" t="s">
        <v>151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234"/>
        <v>Modelado</v>
      </c>
      <c r="P393" s="23" t="str">
        <f t="shared" si="234"/>
        <v>Em.IFC</v>
      </c>
      <c r="Q393" s="35" t="str">
        <f t="shared" si="235"/>
        <v>Propriedade: da.classe.ifc    Domínio: Modelado     Range: Em.IFC</v>
      </c>
      <c r="R393" s="35" t="str">
        <f t="shared" si="236"/>
        <v>Valor:  ifcCostItem</v>
      </c>
      <c r="S393" s="19" t="s">
        <v>151</v>
      </c>
      <c r="T393" s="55" t="str">
        <f t="shared" si="237"/>
        <v>Refere-se a propriedade     da.classe.ifc     &gt;  ifcCostItem</v>
      </c>
      <c r="U393" s="55" t="str">
        <f t="shared" si="230"/>
        <v>ifcCostItem</v>
      </c>
    </row>
    <row r="394" spans="1:21" ht="8.4" customHeight="1" x14ac:dyDescent="0.3">
      <c r="A394" s="32">
        <v>394</v>
      </c>
      <c r="B394" s="18" t="str">
        <f t="shared" si="232"/>
        <v>da.classe.ifc</v>
      </c>
      <c r="C394" s="87" t="s">
        <v>313</v>
      </c>
      <c r="D394" s="34" t="s">
        <v>56</v>
      </c>
      <c r="E394" s="26" t="str">
        <f t="shared" si="238"/>
        <v>de.ifc</v>
      </c>
      <c r="F394" s="26" t="str">
        <f t="shared" si="238"/>
        <v>da.classe.ifc</v>
      </c>
      <c r="G394" s="44" t="s">
        <v>151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234"/>
        <v>Modelado</v>
      </c>
      <c r="P394" s="23" t="str">
        <f t="shared" si="234"/>
        <v>Em.IFC</v>
      </c>
      <c r="Q394" s="35" t="str">
        <f t="shared" si="235"/>
        <v>Propriedade: da.classe.ifc    Domínio: Modelado     Range: Em.IFC</v>
      </c>
      <c r="R394" s="35" t="str">
        <f t="shared" si="236"/>
        <v>Valor:  ifcCostSchedule</v>
      </c>
      <c r="S394" s="19" t="s">
        <v>151</v>
      </c>
      <c r="T394" s="55" t="str">
        <f t="shared" si="237"/>
        <v>Refere-se a propriedade     da.classe.ifc     &gt;  ifcCostSchedule</v>
      </c>
      <c r="U394" s="55" t="str">
        <f t="shared" si="230"/>
        <v>ifcCostSchedule</v>
      </c>
    </row>
    <row r="395" spans="1:21" ht="8.4" customHeight="1" x14ac:dyDescent="0.3">
      <c r="A395" s="32">
        <v>395</v>
      </c>
      <c r="B395" s="18" t="str">
        <f t="shared" si="232"/>
        <v>da.classe.ifc</v>
      </c>
      <c r="C395" s="87" t="s">
        <v>322</v>
      </c>
      <c r="D395" s="34" t="s">
        <v>56</v>
      </c>
      <c r="E395" s="26" t="str">
        <f t="shared" si="238"/>
        <v>de.ifc</v>
      </c>
      <c r="F395" s="26" t="str">
        <f t="shared" si="238"/>
        <v>da.classe.ifc</v>
      </c>
      <c r="G395" s="44" t="s">
        <v>151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234"/>
        <v>Modelado</v>
      </c>
      <c r="P395" s="23" t="str">
        <f t="shared" si="234"/>
        <v>Em.IFC</v>
      </c>
      <c r="Q395" s="35" t="str">
        <f t="shared" si="235"/>
        <v>Propriedade: da.classe.ifc    Domínio: Modelado     Range: Em.IFC</v>
      </c>
      <c r="R395" s="35" t="str">
        <f t="shared" si="236"/>
        <v>Valor:  ifcPerformanceHistory</v>
      </c>
      <c r="S395" s="19" t="s">
        <v>151</v>
      </c>
      <c r="T395" s="55" t="str">
        <f t="shared" si="237"/>
        <v>Refere-se a propriedade     da.classe.ifc     &gt;  ifcPerformanceHistory</v>
      </c>
      <c r="U395" s="55" t="str">
        <f t="shared" si="230"/>
        <v>ifcPerformanceHistory</v>
      </c>
    </row>
    <row r="396" spans="1:21" ht="8.4" customHeight="1" x14ac:dyDescent="0.3">
      <c r="A396" s="32">
        <v>396</v>
      </c>
      <c r="B396" s="18" t="str">
        <f t="shared" si="232"/>
        <v>da.classe.ifc</v>
      </c>
      <c r="C396" s="87" t="s">
        <v>323</v>
      </c>
      <c r="D396" s="34" t="s">
        <v>56</v>
      </c>
      <c r="E396" s="26" t="str">
        <f t="shared" si="238"/>
        <v>de.ifc</v>
      </c>
      <c r="F396" s="26" t="str">
        <f t="shared" si="238"/>
        <v>da.classe.ifc</v>
      </c>
      <c r="G396" s="44" t="s">
        <v>151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234"/>
        <v>Modelado</v>
      </c>
      <c r="P396" s="23" t="str">
        <f t="shared" si="234"/>
        <v>Em.IFC</v>
      </c>
      <c r="Q396" s="35" t="str">
        <f t="shared" si="235"/>
        <v>Propriedade: da.classe.ifc    Domínio: Modelado     Range: Em.IFC</v>
      </c>
      <c r="R396" s="35" t="str">
        <f t="shared" si="236"/>
        <v>Valor:  ifcPermit</v>
      </c>
      <c r="S396" s="19" t="s">
        <v>151</v>
      </c>
      <c r="T396" s="55" t="str">
        <f t="shared" si="237"/>
        <v>Refere-se a propriedade     da.classe.ifc     &gt;  ifcPermit</v>
      </c>
      <c r="U396" s="55" t="str">
        <f t="shared" si="230"/>
        <v>ifcPermit</v>
      </c>
    </row>
    <row r="397" spans="1:21" ht="8.4" customHeight="1" x14ac:dyDescent="0.3">
      <c r="A397" s="32">
        <v>397</v>
      </c>
      <c r="B397" s="18" t="str">
        <f t="shared" si="232"/>
        <v>da.classe.ifc</v>
      </c>
      <c r="C397" s="87" t="s">
        <v>326</v>
      </c>
      <c r="D397" s="34" t="s">
        <v>56</v>
      </c>
      <c r="E397" s="26" t="str">
        <f t="shared" si="238"/>
        <v>de.ifc</v>
      </c>
      <c r="F397" s="26" t="str">
        <f t="shared" si="238"/>
        <v>da.classe.ifc</v>
      </c>
      <c r="G397" s="44" t="s">
        <v>151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234"/>
        <v>Modelado</v>
      </c>
      <c r="P397" s="23" t="str">
        <f t="shared" si="234"/>
        <v>Em.IFC</v>
      </c>
      <c r="Q397" s="35" t="str">
        <f t="shared" si="235"/>
        <v>Propriedade: da.classe.ifc    Domínio: Modelado     Range: Em.IFC</v>
      </c>
      <c r="R397" s="35" t="str">
        <f t="shared" si="236"/>
        <v>Valor:  ifcProjectOrder</v>
      </c>
      <c r="S397" s="19" t="s">
        <v>151</v>
      </c>
      <c r="T397" s="55" t="str">
        <f t="shared" si="237"/>
        <v>Refere-se a propriedade     da.classe.ifc     &gt;  ifcProjectOrder</v>
      </c>
      <c r="U397" s="55" t="str">
        <f t="shared" si="230"/>
        <v>ifcProjectOrder</v>
      </c>
    </row>
    <row r="398" spans="1:21" ht="8.4" customHeight="1" x14ac:dyDescent="0.3">
      <c r="A398" s="32">
        <v>398</v>
      </c>
      <c r="B398" s="18" t="str">
        <f t="shared" si="232"/>
        <v>da.classe.ifc</v>
      </c>
      <c r="C398" s="87" t="s">
        <v>333</v>
      </c>
      <c r="D398" s="34" t="s">
        <v>56</v>
      </c>
      <c r="E398" s="26" t="str">
        <f t="shared" si="238"/>
        <v>de.ifc</v>
      </c>
      <c r="F398" s="26" t="str">
        <f t="shared" si="238"/>
        <v>da.classe.ifc</v>
      </c>
      <c r="G398" s="44" t="s">
        <v>151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234"/>
        <v>Modelado</v>
      </c>
      <c r="P398" s="23" t="str">
        <f t="shared" si="234"/>
        <v>Em.IFC</v>
      </c>
      <c r="Q398" s="35" t="str">
        <f t="shared" si="235"/>
        <v>Propriedade: da.classe.ifc    Domínio: Modelado     Range: Em.IFC</v>
      </c>
      <c r="R398" s="35" t="str">
        <f t="shared" si="236"/>
        <v>Valor:  ifcWorkCalendar</v>
      </c>
      <c r="S398" s="19" t="s">
        <v>151</v>
      </c>
      <c r="T398" s="55" t="str">
        <f t="shared" si="237"/>
        <v>Refere-se a propriedade     da.classe.ifc     &gt;  ifcWorkCalendar</v>
      </c>
      <c r="U398" s="55" t="str">
        <f t="shared" si="230"/>
        <v>ifcWorkCalendar</v>
      </c>
    </row>
    <row r="399" spans="1:21" ht="8.4" customHeight="1" x14ac:dyDescent="0.3">
      <c r="A399" s="32">
        <v>399</v>
      </c>
      <c r="B399" s="18" t="str">
        <f t="shared" si="232"/>
        <v>da.classe.ifc</v>
      </c>
      <c r="C399" s="82" t="s">
        <v>187</v>
      </c>
      <c r="D399" s="34" t="s">
        <v>56</v>
      </c>
      <c r="E399" s="26" t="str">
        <f t="shared" si="238"/>
        <v>de.ifc</v>
      </c>
      <c r="F399" s="26" t="str">
        <f t="shared" si="238"/>
        <v>da.classe.ifc</v>
      </c>
      <c r="G399" s="44" t="s">
        <v>151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234"/>
        <v>Modelado</v>
      </c>
      <c r="P399" s="23" t="str">
        <f t="shared" si="234"/>
        <v>Em.IFC</v>
      </c>
      <c r="Q399" s="35" t="str">
        <f t="shared" si="235"/>
        <v>Propriedade: da.classe.ifc    Domínio: Modelado     Range: Em.IFC</v>
      </c>
      <c r="R399" s="35" t="str">
        <f t="shared" si="236"/>
        <v>Valor:  ifcActuator</v>
      </c>
      <c r="S399" s="19" t="s">
        <v>151</v>
      </c>
      <c r="T399" s="55" t="str">
        <f t="shared" si="237"/>
        <v>Refere-se a propriedade     da.classe.ifc     &gt;  ifcActuator</v>
      </c>
      <c r="U399" s="55" t="str">
        <f t="shared" si="230"/>
        <v>ifcActuator</v>
      </c>
    </row>
    <row r="400" spans="1:21" ht="8.4" customHeight="1" x14ac:dyDescent="0.3">
      <c r="A400" s="32">
        <v>400</v>
      </c>
      <c r="B400" s="18" t="str">
        <f t="shared" si="232"/>
        <v>da.classe.ifc</v>
      </c>
      <c r="C400" s="82" t="s">
        <v>188</v>
      </c>
      <c r="D400" s="34" t="s">
        <v>56</v>
      </c>
      <c r="E400" s="26" t="str">
        <f t="shared" si="238"/>
        <v>de.ifc</v>
      </c>
      <c r="F400" s="26" t="str">
        <f t="shared" si="238"/>
        <v>da.classe.ifc</v>
      </c>
      <c r="G400" s="44" t="s">
        <v>151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234"/>
        <v>Modelado</v>
      </c>
      <c r="P400" s="23" t="str">
        <f t="shared" si="234"/>
        <v>Em.IFC</v>
      </c>
      <c r="Q400" s="35" t="str">
        <f t="shared" si="235"/>
        <v>Propriedade: da.classe.ifc    Domínio: Modelado     Range: Em.IFC</v>
      </c>
      <c r="R400" s="35" t="str">
        <f t="shared" si="236"/>
        <v>Valor:  ifcAIarm</v>
      </c>
      <c r="S400" s="19" t="s">
        <v>151</v>
      </c>
      <c r="T400" s="55" t="str">
        <f t="shared" si="237"/>
        <v>Refere-se a propriedade     da.classe.ifc     &gt;  ifcAIarm</v>
      </c>
      <c r="U400" s="55" t="str">
        <f t="shared" si="230"/>
        <v>ifcAIarm</v>
      </c>
    </row>
    <row r="401" spans="1:21" ht="8.4" customHeight="1" x14ac:dyDescent="0.3">
      <c r="A401" s="32">
        <v>401</v>
      </c>
      <c r="B401" s="18" t="str">
        <f t="shared" si="232"/>
        <v>da.classe.ifc</v>
      </c>
      <c r="C401" s="82" t="s">
        <v>300</v>
      </c>
      <c r="D401" s="34" t="s">
        <v>56</v>
      </c>
      <c r="E401" s="26" t="str">
        <f t="shared" si="238"/>
        <v>de.ifc</v>
      </c>
      <c r="F401" s="26" t="str">
        <f t="shared" si="238"/>
        <v>da.classe.ifc</v>
      </c>
      <c r="G401" s="44" t="s">
        <v>151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234"/>
        <v>Modelado</v>
      </c>
      <c r="P401" s="23" t="str">
        <f t="shared" si="234"/>
        <v>Em.IFC</v>
      </c>
      <c r="Q401" s="35" t="str">
        <f t="shared" si="235"/>
        <v>Propriedade: da.classe.ifc    Domínio: Modelado     Range: Em.IFC</v>
      </c>
      <c r="R401" s="35" t="str">
        <f t="shared" si="236"/>
        <v>Valor:  ifcController</v>
      </c>
      <c r="S401" s="19" t="s">
        <v>151</v>
      </c>
      <c r="T401" s="55" t="str">
        <f t="shared" si="237"/>
        <v>Refere-se a propriedade     da.classe.ifc     &gt;  ifcController</v>
      </c>
      <c r="U401" s="55" t="str">
        <f t="shared" si="230"/>
        <v>ifcController</v>
      </c>
    </row>
    <row r="402" spans="1:21" ht="8.4" customHeight="1" x14ac:dyDescent="0.3">
      <c r="A402" s="32">
        <v>402</v>
      </c>
      <c r="B402" s="18" t="str">
        <f t="shared" si="232"/>
        <v>da.classe.ifc</v>
      </c>
      <c r="C402" s="82" t="s">
        <v>284</v>
      </c>
      <c r="D402" s="34" t="s">
        <v>56</v>
      </c>
      <c r="E402" s="26" t="str">
        <f t="shared" si="238"/>
        <v>de.ifc</v>
      </c>
      <c r="F402" s="26" t="str">
        <f t="shared" si="238"/>
        <v>da.classe.ifc</v>
      </c>
      <c r="G402" s="44" t="s">
        <v>151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ref="O402:P417" si="239">O401</f>
        <v>Modelado</v>
      </c>
      <c r="P402" s="23" t="str">
        <f t="shared" si="239"/>
        <v>Em.IFC</v>
      </c>
      <c r="Q402" s="35" t="str">
        <f t="shared" si="235"/>
        <v>Propriedade: da.classe.ifc    Domínio: Modelado     Range: Em.IFC</v>
      </c>
      <c r="R402" s="35" t="str">
        <f t="shared" si="236"/>
        <v>Valor:  ifcFlowInstrument</v>
      </c>
      <c r="S402" s="19" t="s">
        <v>151</v>
      </c>
      <c r="T402" s="55" t="str">
        <f t="shared" si="237"/>
        <v>Refere-se a propriedade     da.classe.ifc     &gt;  ifcFlowInstrument</v>
      </c>
      <c r="U402" s="55" t="str">
        <f t="shared" si="230"/>
        <v>ifcFlowInstrument</v>
      </c>
    </row>
    <row r="403" spans="1:21" ht="8.4" customHeight="1" x14ac:dyDescent="0.3">
      <c r="A403" s="32">
        <v>403</v>
      </c>
      <c r="B403" s="18" t="str">
        <f t="shared" si="232"/>
        <v>da.classe.ifc</v>
      </c>
      <c r="C403" s="87" t="s">
        <v>327</v>
      </c>
      <c r="D403" s="34" t="s">
        <v>56</v>
      </c>
      <c r="E403" s="26" t="str">
        <f t="shared" ref="E403:F418" si="240">E402</f>
        <v>de.ifc</v>
      </c>
      <c r="F403" s="26" t="str">
        <f t="shared" si="240"/>
        <v>da.classe.ifc</v>
      </c>
      <c r="G403" s="44" t="s">
        <v>151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239"/>
        <v>Modelado</v>
      </c>
      <c r="P403" s="23" t="str">
        <f t="shared" si="239"/>
        <v>Em.IFC</v>
      </c>
      <c r="Q403" s="35" t="str">
        <f t="shared" si="235"/>
        <v>Propriedade: da.classe.ifc    Domínio: Modelado     Range: Em.IFC</v>
      </c>
      <c r="R403" s="35" t="str">
        <f t="shared" si="236"/>
        <v>Valor:  ifcProtectiveDeviceTrippingUnit</v>
      </c>
      <c r="S403" s="19" t="s">
        <v>151</v>
      </c>
      <c r="T403" s="55" t="str">
        <f t="shared" si="237"/>
        <v>Refere-se a propriedade     da.classe.ifc     &gt;  ifcProtectiveDeviceTrippingUnit</v>
      </c>
      <c r="U403" s="55" t="str">
        <f t="shared" si="230"/>
        <v>ifcProtectiveDeviceTrippingUnit</v>
      </c>
    </row>
    <row r="404" spans="1:21" ht="8.4" customHeight="1" x14ac:dyDescent="0.3">
      <c r="A404" s="32">
        <v>404</v>
      </c>
      <c r="B404" s="18" t="str">
        <f t="shared" si="232"/>
        <v>da.classe.ifc</v>
      </c>
      <c r="C404" s="82" t="s">
        <v>252</v>
      </c>
      <c r="D404" s="34" t="s">
        <v>56</v>
      </c>
      <c r="E404" s="26" t="str">
        <f t="shared" si="240"/>
        <v>de.ifc</v>
      </c>
      <c r="F404" s="26" t="str">
        <f t="shared" si="240"/>
        <v>da.classe.ifc</v>
      </c>
      <c r="G404" s="44" t="s">
        <v>151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239"/>
        <v>Modelado</v>
      </c>
      <c r="P404" s="23" t="str">
        <f t="shared" si="239"/>
        <v>Em.IFC</v>
      </c>
      <c r="Q404" s="35" t="str">
        <f t="shared" si="235"/>
        <v>Propriedade: da.classe.ifc    Domínio: Modelado     Range: Em.IFC</v>
      </c>
      <c r="R404" s="35" t="str">
        <f t="shared" si="236"/>
        <v>Valor:  ifcSensor</v>
      </c>
      <c r="S404" s="19" t="s">
        <v>151</v>
      </c>
      <c r="T404" s="55" t="str">
        <f t="shared" si="237"/>
        <v>Refere-se a propriedade     da.classe.ifc     &gt;  ifcSensor</v>
      </c>
      <c r="U404" s="55" t="str">
        <f t="shared" si="230"/>
        <v>ifcSensor</v>
      </c>
    </row>
    <row r="405" spans="1:21" ht="8.4" customHeight="1" x14ac:dyDescent="0.3">
      <c r="A405" s="32">
        <v>405</v>
      </c>
      <c r="B405" s="18" t="str">
        <f t="shared" si="232"/>
        <v>da.classe.ifc</v>
      </c>
      <c r="C405" s="82" t="s">
        <v>293</v>
      </c>
      <c r="D405" s="34" t="s">
        <v>56</v>
      </c>
      <c r="E405" s="26" t="str">
        <f t="shared" si="240"/>
        <v>de.ifc</v>
      </c>
      <c r="F405" s="26" t="str">
        <f t="shared" si="240"/>
        <v>da.classe.ifc</v>
      </c>
      <c r="G405" s="44" t="s">
        <v>151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si="239"/>
        <v>Modelado</v>
      </c>
      <c r="P405" s="23" t="str">
        <f t="shared" si="239"/>
        <v>Em.IFC</v>
      </c>
      <c r="Q405" s="35" t="str">
        <f t="shared" si="235"/>
        <v>Propriedade: da.classe.ifc    Domínio: Modelado     Range: Em.IFC</v>
      </c>
      <c r="R405" s="35" t="str">
        <f t="shared" si="236"/>
        <v>Valor:  ifcUnitaryControlElement</v>
      </c>
      <c r="S405" s="19" t="s">
        <v>151</v>
      </c>
      <c r="T405" s="55" t="str">
        <f t="shared" si="237"/>
        <v>Refere-se a propriedade     da.classe.ifc     &gt;  ifcUnitaryControlElement</v>
      </c>
      <c r="U405" s="55" t="str">
        <f t="shared" si="230"/>
        <v>ifcUnitaryControlElement</v>
      </c>
    </row>
    <row r="406" spans="1:21" ht="8.4" customHeight="1" x14ac:dyDescent="0.3">
      <c r="A406" s="32">
        <v>406</v>
      </c>
      <c r="B406" s="18" t="str">
        <f t="shared" si="232"/>
        <v>da.classe.ifc</v>
      </c>
      <c r="C406" s="82" t="s">
        <v>211</v>
      </c>
      <c r="D406" s="34" t="s">
        <v>56</v>
      </c>
      <c r="E406" s="26" t="str">
        <f t="shared" si="240"/>
        <v>de.ifc</v>
      </c>
      <c r="F406" s="26" t="str">
        <f t="shared" si="240"/>
        <v>da.classe.ifc</v>
      </c>
      <c r="G406" s="44" t="s">
        <v>151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239"/>
        <v>Modelado</v>
      </c>
      <c r="P406" s="23" t="str">
        <f t="shared" si="239"/>
        <v>Em.IFC</v>
      </c>
      <c r="Q406" s="35" t="str">
        <f t="shared" si="235"/>
        <v>Propriedade: da.classe.ifc    Domínio: Modelado     Range: Em.IFC</v>
      </c>
      <c r="R406" s="35" t="str">
        <f t="shared" si="236"/>
        <v>Valor:  ifcDistributionChamberEIement</v>
      </c>
      <c r="S406" s="19" t="s">
        <v>151</v>
      </c>
      <c r="T406" s="55" t="str">
        <f t="shared" si="237"/>
        <v>Refere-se a propriedade     da.classe.ifc     &gt;  ifcDistributionChamberEIement</v>
      </c>
      <c r="U406" s="55" t="str">
        <f t="shared" si="230"/>
        <v>ifcDistributionChamberEIement</v>
      </c>
    </row>
    <row r="407" spans="1:21" ht="8.4" customHeight="1" x14ac:dyDescent="0.3">
      <c r="A407" s="32">
        <v>407</v>
      </c>
      <c r="B407" s="18" t="str">
        <f t="shared" si="232"/>
        <v>da.classe.ifc</v>
      </c>
      <c r="C407" s="82" t="s">
        <v>214</v>
      </c>
      <c r="D407" s="34" t="s">
        <v>56</v>
      </c>
      <c r="E407" s="26" t="str">
        <f t="shared" si="240"/>
        <v>de.ifc</v>
      </c>
      <c r="F407" s="26" t="str">
        <f t="shared" si="240"/>
        <v>da.classe.ifc</v>
      </c>
      <c r="G407" s="44" t="s">
        <v>151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239"/>
        <v>Modelado</v>
      </c>
      <c r="P407" s="23" t="str">
        <f t="shared" si="239"/>
        <v>Em.IFC</v>
      </c>
      <c r="Q407" s="35" t="str">
        <f t="shared" si="235"/>
        <v>Propriedade: da.classe.ifc    Domínio: Modelado     Range: Em.IFC</v>
      </c>
      <c r="R407" s="35" t="str">
        <f t="shared" si="236"/>
        <v>Valor:  ifcDuctSiIencer</v>
      </c>
      <c r="S407" s="19" t="s">
        <v>151</v>
      </c>
      <c r="T407" s="55" t="str">
        <f t="shared" si="237"/>
        <v>Refere-se a propriedade     da.classe.ifc     &gt;  ifcDuctSiIencer</v>
      </c>
      <c r="U407" s="55" t="str">
        <f t="shared" si="230"/>
        <v>ifcDuctSiIencer</v>
      </c>
    </row>
    <row r="408" spans="1:21" ht="8.4" customHeight="1" x14ac:dyDescent="0.3">
      <c r="A408" s="32">
        <v>408</v>
      </c>
      <c r="B408" s="18" t="str">
        <f t="shared" si="232"/>
        <v>da.classe.ifc</v>
      </c>
      <c r="C408" s="82" t="s">
        <v>224</v>
      </c>
      <c r="D408" s="34" t="s">
        <v>56</v>
      </c>
      <c r="E408" s="26" t="str">
        <f t="shared" si="240"/>
        <v>de.ifc</v>
      </c>
      <c r="F408" s="26" t="str">
        <f t="shared" si="240"/>
        <v>da.classe.ifc</v>
      </c>
      <c r="G408" s="44" t="s">
        <v>151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239"/>
        <v>Modelado</v>
      </c>
      <c r="P408" s="23" t="str">
        <f t="shared" si="239"/>
        <v>Em.IFC</v>
      </c>
      <c r="Q408" s="35" t="str">
        <f t="shared" si="235"/>
        <v>Propriedade: da.classe.ifc    Domínio: Modelado     Range: Em.IFC</v>
      </c>
      <c r="R408" s="35" t="str">
        <f t="shared" si="236"/>
        <v>Valor:  ifcFilter</v>
      </c>
      <c r="S408" s="19" t="s">
        <v>151</v>
      </c>
      <c r="T408" s="55" t="str">
        <f t="shared" si="237"/>
        <v>Refere-se a propriedade     da.classe.ifc     &gt;  ifcFilter</v>
      </c>
      <c r="U408" s="55" t="str">
        <f t="shared" si="230"/>
        <v>ifcFilter</v>
      </c>
    </row>
    <row r="409" spans="1:21" ht="8.4" customHeight="1" x14ac:dyDescent="0.3">
      <c r="A409" s="32">
        <v>409</v>
      </c>
      <c r="B409" s="18" t="str">
        <f t="shared" si="232"/>
        <v>da.classe.ifc</v>
      </c>
      <c r="C409" s="82" t="s">
        <v>227</v>
      </c>
      <c r="D409" s="34" t="s">
        <v>56</v>
      </c>
      <c r="E409" s="26" t="str">
        <f t="shared" si="240"/>
        <v>de.ifc</v>
      </c>
      <c r="F409" s="26" t="str">
        <f t="shared" si="240"/>
        <v>da.classe.ifc</v>
      </c>
      <c r="G409" s="44" t="s">
        <v>151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239"/>
        <v>Modelado</v>
      </c>
      <c r="P409" s="23" t="str">
        <f t="shared" si="239"/>
        <v>Em.IFC</v>
      </c>
      <c r="Q409" s="35" t="str">
        <f t="shared" si="235"/>
        <v>Propriedade: da.classe.ifc    Domínio: Modelado     Range: Em.IFC</v>
      </c>
      <c r="R409" s="35" t="str">
        <f t="shared" si="236"/>
        <v>Valor:  ifcFlowController</v>
      </c>
      <c r="S409" s="19" t="s">
        <v>151</v>
      </c>
      <c r="T409" s="55" t="str">
        <f t="shared" si="237"/>
        <v>Refere-se a propriedade     da.classe.ifc     &gt;  ifcFlowController</v>
      </c>
      <c r="U409" s="55" t="str">
        <f t="shared" si="230"/>
        <v>ifcFlowController</v>
      </c>
    </row>
    <row r="410" spans="1:21" ht="8.4" customHeight="1" x14ac:dyDescent="0.3">
      <c r="A410" s="32">
        <v>410</v>
      </c>
      <c r="B410" s="18" t="str">
        <f t="shared" si="232"/>
        <v>da.classe.ifc</v>
      </c>
      <c r="C410" s="82" t="s">
        <v>490</v>
      </c>
      <c r="D410" s="34" t="s">
        <v>56</v>
      </c>
      <c r="E410" s="26" t="str">
        <f t="shared" si="240"/>
        <v>de.ifc</v>
      </c>
      <c r="F410" s="26" t="str">
        <f t="shared" si="240"/>
        <v>da.classe.ifc</v>
      </c>
      <c r="G410" s="44" t="s">
        <v>151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239"/>
        <v>Modelado</v>
      </c>
      <c r="P410" s="23" t="str">
        <f t="shared" si="239"/>
        <v>Em.IFC</v>
      </c>
      <c r="Q410" s="35" t="str">
        <f t="shared" si="235"/>
        <v>Propriedade: da.classe.ifc    Domínio: Modelado     Range: Em.IFC</v>
      </c>
      <c r="R410" s="35" t="str">
        <f t="shared" si="236"/>
        <v>Valor:  ifcFlowFitting</v>
      </c>
      <c r="S410" s="19" t="s">
        <v>151</v>
      </c>
      <c r="T410" s="55" t="str">
        <f t="shared" si="237"/>
        <v>Refere-se a propriedade     da.classe.ifc     &gt;  ifcFlowFitting</v>
      </c>
      <c r="U410" s="55" t="str">
        <f t="shared" si="230"/>
        <v>ifcFlowFitting</v>
      </c>
    </row>
    <row r="411" spans="1:21" ht="8.4" customHeight="1" x14ac:dyDescent="0.3">
      <c r="A411" s="32">
        <v>411</v>
      </c>
      <c r="B411" s="18" t="str">
        <f t="shared" si="232"/>
        <v>da.classe.ifc</v>
      </c>
      <c r="C411" s="82" t="s">
        <v>491</v>
      </c>
      <c r="D411" s="34" t="s">
        <v>56</v>
      </c>
      <c r="E411" s="26" t="str">
        <f t="shared" si="240"/>
        <v>de.ifc</v>
      </c>
      <c r="F411" s="26" t="str">
        <f t="shared" si="240"/>
        <v>da.classe.ifc</v>
      </c>
      <c r="G411" s="44" t="s">
        <v>151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239"/>
        <v>Modelado</v>
      </c>
      <c r="P411" s="23" t="str">
        <f t="shared" si="239"/>
        <v>Em.IFC</v>
      </c>
      <c r="Q411" s="35" t="str">
        <f t="shared" si="235"/>
        <v>Propriedade: da.classe.ifc    Domínio: Modelado     Range: Em.IFC</v>
      </c>
      <c r="R411" s="35" t="str">
        <f t="shared" si="236"/>
        <v>Valor:  ifcFlowMovingDevice</v>
      </c>
      <c r="S411" s="19" t="s">
        <v>151</v>
      </c>
      <c r="T411" s="55" t="str">
        <f t="shared" si="237"/>
        <v>Refere-se a propriedade     da.classe.ifc     &gt;  ifcFlowMovingDevice</v>
      </c>
      <c r="U411" s="55" t="str">
        <f t="shared" si="230"/>
        <v>ifcFlowMovingDevice</v>
      </c>
    </row>
    <row r="412" spans="1:21" ht="8.4" customHeight="1" x14ac:dyDescent="0.3">
      <c r="A412" s="32">
        <v>412</v>
      </c>
      <c r="B412" s="18" t="str">
        <f t="shared" si="232"/>
        <v>da.classe.ifc</v>
      </c>
      <c r="C412" s="82" t="s">
        <v>492</v>
      </c>
      <c r="D412" s="34" t="s">
        <v>56</v>
      </c>
      <c r="E412" s="26" t="str">
        <f t="shared" si="240"/>
        <v>de.ifc</v>
      </c>
      <c r="F412" s="26" t="str">
        <f t="shared" si="240"/>
        <v>da.classe.ifc</v>
      </c>
      <c r="G412" s="44" t="s">
        <v>151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239"/>
        <v>Modelado</v>
      </c>
      <c r="P412" s="23" t="str">
        <f t="shared" si="239"/>
        <v>Em.IFC</v>
      </c>
      <c r="Q412" s="35" t="str">
        <f t="shared" si="235"/>
        <v>Propriedade: da.classe.ifc    Domínio: Modelado     Range: Em.IFC</v>
      </c>
      <c r="R412" s="35" t="str">
        <f t="shared" si="236"/>
        <v>Valor:  ifcFlowSegment</v>
      </c>
      <c r="S412" s="19" t="s">
        <v>151</v>
      </c>
      <c r="T412" s="55" t="str">
        <f t="shared" si="237"/>
        <v>Refere-se a propriedade     da.classe.ifc     &gt;  ifcFlowSegment</v>
      </c>
      <c r="U412" s="55" t="str">
        <f t="shared" si="230"/>
        <v>ifcFlowSegment</v>
      </c>
    </row>
    <row r="413" spans="1:21" ht="8.4" customHeight="1" x14ac:dyDescent="0.3">
      <c r="A413" s="32">
        <v>413</v>
      </c>
      <c r="B413" s="18" t="str">
        <f t="shared" si="232"/>
        <v>da.classe.ifc</v>
      </c>
      <c r="C413" s="82" t="s">
        <v>493</v>
      </c>
      <c r="D413" s="34" t="s">
        <v>56</v>
      </c>
      <c r="E413" s="26" t="str">
        <f t="shared" si="240"/>
        <v>de.ifc</v>
      </c>
      <c r="F413" s="26" t="str">
        <f t="shared" si="240"/>
        <v>da.classe.ifc</v>
      </c>
      <c r="G413" s="44" t="s">
        <v>151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239"/>
        <v>Modelado</v>
      </c>
      <c r="P413" s="23" t="str">
        <f t="shared" si="239"/>
        <v>Em.IFC</v>
      </c>
      <c r="Q413" s="35" t="str">
        <f t="shared" si="235"/>
        <v>Propriedade: da.classe.ifc    Domínio: Modelado     Range: Em.IFC</v>
      </c>
      <c r="R413" s="35" t="str">
        <f t="shared" si="236"/>
        <v>Valor:  ifcFlowStorageDevice</v>
      </c>
      <c r="S413" s="19" t="s">
        <v>151</v>
      </c>
      <c r="T413" s="55" t="str">
        <f t="shared" si="237"/>
        <v>Refere-se a propriedade     da.classe.ifc     &gt;  ifcFlowStorageDevice</v>
      </c>
      <c r="U413" s="55" t="str">
        <f t="shared" si="230"/>
        <v>ifcFlowStorageDevice</v>
      </c>
    </row>
    <row r="414" spans="1:21" ht="8.4" customHeight="1" x14ac:dyDescent="0.3">
      <c r="A414" s="32">
        <v>414</v>
      </c>
      <c r="B414" s="18" t="str">
        <f t="shared" si="232"/>
        <v>da.classe.ifc</v>
      </c>
      <c r="C414" s="82" t="s">
        <v>228</v>
      </c>
      <c r="D414" s="34" t="s">
        <v>56</v>
      </c>
      <c r="E414" s="26" t="str">
        <f t="shared" si="240"/>
        <v>de.ifc</v>
      </c>
      <c r="F414" s="26" t="str">
        <f t="shared" si="240"/>
        <v>da.classe.ifc</v>
      </c>
      <c r="G414" s="44" t="s">
        <v>151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239"/>
        <v>Modelado</v>
      </c>
      <c r="P414" s="23" t="str">
        <f t="shared" si="239"/>
        <v>Em.IFC</v>
      </c>
      <c r="Q414" s="35" t="str">
        <f t="shared" si="235"/>
        <v>Propriedade: da.classe.ifc    Domínio: Modelado     Range: Em.IFC</v>
      </c>
      <c r="R414" s="35" t="str">
        <f t="shared" si="236"/>
        <v>Valor:  ifcFlowTerminal</v>
      </c>
      <c r="S414" s="19" t="s">
        <v>151</v>
      </c>
      <c r="T414" s="55" t="str">
        <f t="shared" si="237"/>
        <v>Refere-se a propriedade     da.classe.ifc     &gt;  ifcFlowTerminal</v>
      </c>
      <c r="U414" s="55" t="str">
        <f t="shared" si="230"/>
        <v>ifcFlowTerminal</v>
      </c>
    </row>
    <row r="415" spans="1:21" ht="8.4" customHeight="1" x14ac:dyDescent="0.3">
      <c r="A415" s="32">
        <v>415</v>
      </c>
      <c r="B415" s="18" t="str">
        <f t="shared" si="232"/>
        <v>da.classe.ifc</v>
      </c>
      <c r="C415" s="82" t="s">
        <v>494</v>
      </c>
      <c r="D415" s="34" t="s">
        <v>56</v>
      </c>
      <c r="E415" s="26" t="str">
        <f t="shared" si="240"/>
        <v>de.ifc</v>
      </c>
      <c r="F415" s="26" t="str">
        <f t="shared" si="240"/>
        <v>da.classe.ifc</v>
      </c>
      <c r="G415" s="44" t="s">
        <v>151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239"/>
        <v>Modelado</v>
      </c>
      <c r="P415" s="23" t="str">
        <f t="shared" si="239"/>
        <v>Em.IFC</v>
      </c>
      <c r="Q415" s="35" t="str">
        <f t="shared" si="235"/>
        <v>Propriedade: da.classe.ifc    Domínio: Modelado     Range: Em.IFC</v>
      </c>
      <c r="R415" s="35" t="str">
        <f t="shared" si="236"/>
        <v>Valor:  ifcFlowTreatmentDevice</v>
      </c>
      <c r="S415" s="19" t="s">
        <v>151</v>
      </c>
      <c r="T415" s="55" t="str">
        <f t="shared" si="237"/>
        <v>Refere-se a propriedade     da.classe.ifc     &gt;  ifcFlowTreatmentDevice</v>
      </c>
      <c r="U415" s="55" t="str">
        <f t="shared" si="230"/>
        <v>ifcFlowTreatmentDevice</v>
      </c>
    </row>
    <row r="416" spans="1:21" ht="8.4" customHeight="1" x14ac:dyDescent="0.3">
      <c r="A416" s="32">
        <v>416</v>
      </c>
      <c r="B416" s="18" t="str">
        <f t="shared" si="232"/>
        <v>da.classe.ifc</v>
      </c>
      <c r="C416" s="87" t="s">
        <v>317</v>
      </c>
      <c r="D416" s="34" t="s">
        <v>56</v>
      </c>
      <c r="E416" s="26" t="str">
        <f t="shared" si="240"/>
        <v>de.ifc</v>
      </c>
      <c r="F416" s="26" t="str">
        <f t="shared" si="240"/>
        <v>da.classe.ifc</v>
      </c>
      <c r="G416" s="44" t="s">
        <v>151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239"/>
        <v>Modelado</v>
      </c>
      <c r="P416" s="23" t="str">
        <f t="shared" si="239"/>
        <v>Em.IFC</v>
      </c>
      <c r="Q416" s="35" t="str">
        <f t="shared" si="235"/>
        <v>Propriedade: da.classe.ifc    Domínio: Modelado     Range: Em.IFC</v>
      </c>
      <c r="R416" s="35" t="str">
        <f t="shared" si="236"/>
        <v>Valor:  ifcInterceptor</v>
      </c>
      <c r="S416" s="19" t="s">
        <v>151</v>
      </c>
      <c r="T416" s="55" t="str">
        <f t="shared" si="237"/>
        <v>Refere-se a propriedade     da.classe.ifc     &gt;  ifcInterceptor</v>
      </c>
      <c r="U416" s="55" t="str">
        <f t="shared" si="230"/>
        <v>ifcInterceptor</v>
      </c>
    </row>
    <row r="417" spans="1:21" ht="8.4" customHeight="1" x14ac:dyDescent="0.3">
      <c r="A417" s="32">
        <v>417</v>
      </c>
      <c r="B417" s="18" t="str">
        <f t="shared" si="232"/>
        <v>da.classe.ifc</v>
      </c>
      <c r="C417" s="82" t="s">
        <v>190</v>
      </c>
      <c r="D417" s="34" t="s">
        <v>56</v>
      </c>
      <c r="E417" s="26" t="str">
        <f t="shared" si="240"/>
        <v>de.ifc</v>
      </c>
      <c r="F417" s="26" t="str">
        <f t="shared" si="240"/>
        <v>da.classe.ifc</v>
      </c>
      <c r="G417" s="44" t="s">
        <v>151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239"/>
        <v>Modelado</v>
      </c>
      <c r="P417" s="23" t="str">
        <f t="shared" si="239"/>
        <v>Em.IFC</v>
      </c>
      <c r="Q417" s="35" t="str">
        <f t="shared" si="235"/>
        <v>Propriedade: da.classe.ifc    Domínio: Modelado     Range: Em.IFC</v>
      </c>
      <c r="R417" s="35" t="str">
        <f t="shared" si="236"/>
        <v>Valor:  ifcAirTerminaIBox</v>
      </c>
      <c r="S417" s="19" t="s">
        <v>151</v>
      </c>
      <c r="T417" s="55" t="str">
        <f t="shared" si="237"/>
        <v>Refere-se a propriedade     da.classe.ifc     &gt;  ifcAirTerminaIBox</v>
      </c>
      <c r="U417" s="55" t="str">
        <f t="shared" si="230"/>
        <v>ifcAirTerminaIBox</v>
      </c>
    </row>
    <row r="418" spans="1:21" ht="8.4" customHeight="1" x14ac:dyDescent="0.3">
      <c r="A418" s="32">
        <v>418</v>
      </c>
      <c r="B418" s="18" t="str">
        <f t="shared" si="232"/>
        <v>da.classe.ifc</v>
      </c>
      <c r="C418" s="82" t="s">
        <v>209</v>
      </c>
      <c r="D418" s="34" t="s">
        <v>56</v>
      </c>
      <c r="E418" s="26" t="str">
        <f t="shared" si="240"/>
        <v>de.ifc</v>
      </c>
      <c r="F418" s="26" t="str">
        <f t="shared" si="240"/>
        <v>da.classe.ifc</v>
      </c>
      <c r="G418" s="44" t="s">
        <v>151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ref="O418:P433" si="241">O417</f>
        <v>Modelado</v>
      </c>
      <c r="P418" s="23" t="str">
        <f t="shared" si="241"/>
        <v>Em.IFC</v>
      </c>
      <c r="Q418" s="35" t="str">
        <f t="shared" si="235"/>
        <v>Propriedade: da.classe.ifc    Domínio: Modelado     Range: Em.IFC</v>
      </c>
      <c r="R418" s="35" t="str">
        <f t="shared" si="236"/>
        <v>Valor:  ifcDamper</v>
      </c>
      <c r="S418" s="19" t="s">
        <v>151</v>
      </c>
      <c r="T418" s="55" t="str">
        <f t="shared" si="237"/>
        <v>Refere-se a propriedade     da.classe.ifc     &gt;  ifcDamper</v>
      </c>
      <c r="U418" s="55" t="str">
        <f t="shared" si="230"/>
        <v>ifcDamper</v>
      </c>
    </row>
    <row r="419" spans="1:21" ht="8.4" customHeight="1" x14ac:dyDescent="0.3">
      <c r="A419" s="32">
        <v>419</v>
      </c>
      <c r="B419" s="18" t="str">
        <f t="shared" si="232"/>
        <v>da.classe.ifc</v>
      </c>
      <c r="C419" s="82" t="s">
        <v>215</v>
      </c>
      <c r="D419" s="34" t="s">
        <v>56</v>
      </c>
      <c r="E419" s="26" t="str">
        <f t="shared" ref="E419:F434" si="242">E418</f>
        <v>de.ifc</v>
      </c>
      <c r="F419" s="26" t="str">
        <f t="shared" si="242"/>
        <v>da.classe.ifc</v>
      </c>
      <c r="G419" s="44" t="s">
        <v>151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241"/>
        <v>Modelado</v>
      </c>
      <c r="P419" s="23" t="str">
        <f t="shared" si="241"/>
        <v>Em.IFC</v>
      </c>
      <c r="Q419" s="35" t="str">
        <f t="shared" si="235"/>
        <v>Propriedade: da.classe.ifc    Domínio: Modelado     Range: Em.IFC</v>
      </c>
      <c r="R419" s="35" t="str">
        <f t="shared" si="236"/>
        <v>Valor:  ifcEIectricDistributionBoard</v>
      </c>
      <c r="S419" s="19" t="s">
        <v>151</v>
      </c>
      <c r="T419" s="55" t="str">
        <f t="shared" si="237"/>
        <v>Refere-se a propriedade     da.classe.ifc     &gt;  ifcEIectricDistributionBoard</v>
      </c>
      <c r="U419" s="55" t="str">
        <f t="shared" si="230"/>
        <v>ifcEIectricDistributionBoard</v>
      </c>
    </row>
    <row r="420" spans="1:21" ht="8.4" customHeight="1" x14ac:dyDescent="0.3">
      <c r="A420" s="32">
        <v>420</v>
      </c>
      <c r="B420" s="18" t="str">
        <f t="shared" si="232"/>
        <v>da.classe.ifc</v>
      </c>
      <c r="C420" s="82" t="s">
        <v>218</v>
      </c>
      <c r="D420" s="34" t="s">
        <v>56</v>
      </c>
      <c r="E420" s="26" t="str">
        <f t="shared" si="242"/>
        <v>de.ifc</v>
      </c>
      <c r="F420" s="26" t="str">
        <f t="shared" si="242"/>
        <v>da.classe.ifc</v>
      </c>
      <c r="G420" s="44" t="s">
        <v>151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241"/>
        <v>Modelado</v>
      </c>
      <c r="P420" s="23" t="str">
        <f t="shared" si="241"/>
        <v>Em.IFC</v>
      </c>
      <c r="Q420" s="35" t="str">
        <f t="shared" si="235"/>
        <v>Propriedade: da.classe.ifc    Domínio: Modelado     Range: Em.IFC</v>
      </c>
      <c r="R420" s="35" t="str">
        <f t="shared" si="236"/>
        <v>Valor:  ifcEIectricTimeControI</v>
      </c>
      <c r="S420" s="19" t="s">
        <v>151</v>
      </c>
      <c r="T420" s="55" t="str">
        <f t="shared" si="237"/>
        <v>Refere-se a propriedade     da.classe.ifc     &gt;  ifcEIectricTimeControI</v>
      </c>
      <c r="U420" s="55" t="str">
        <f t="shared" si="230"/>
        <v>ifcEIectricTimeControI</v>
      </c>
    </row>
    <row r="421" spans="1:21" ht="8.4" customHeight="1" x14ac:dyDescent="0.3">
      <c r="A421" s="32">
        <v>421</v>
      </c>
      <c r="B421" s="18" t="str">
        <f t="shared" si="232"/>
        <v>da.classe.ifc</v>
      </c>
      <c r="C421" s="82" t="s">
        <v>225</v>
      </c>
      <c r="D421" s="34" t="s">
        <v>56</v>
      </c>
      <c r="E421" s="26" t="str">
        <f t="shared" si="242"/>
        <v>de.ifc</v>
      </c>
      <c r="F421" s="26" t="str">
        <f t="shared" si="242"/>
        <v>da.classe.ifc</v>
      </c>
      <c r="G421" s="44" t="s">
        <v>151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si="241"/>
        <v>Modelado</v>
      </c>
      <c r="P421" s="23" t="str">
        <f t="shared" si="241"/>
        <v>Em.IFC</v>
      </c>
      <c r="Q421" s="35" t="str">
        <f t="shared" si="235"/>
        <v>Propriedade: da.classe.ifc    Domínio: Modelado     Range: Em.IFC</v>
      </c>
      <c r="R421" s="35" t="str">
        <f t="shared" si="236"/>
        <v>Valor:  ifcFIowMeter</v>
      </c>
      <c r="S421" s="19" t="s">
        <v>151</v>
      </c>
      <c r="T421" s="55" t="str">
        <f t="shared" si="237"/>
        <v>Refere-se a propriedade     da.classe.ifc     &gt;  ifcFIowMeter</v>
      </c>
      <c r="U421" s="55" t="str">
        <f t="shared" si="230"/>
        <v>ifcFIowMeter</v>
      </c>
    </row>
    <row r="422" spans="1:21" ht="8.4" customHeight="1" x14ac:dyDescent="0.3">
      <c r="A422" s="32">
        <v>422</v>
      </c>
      <c r="B422" s="18" t="str">
        <f t="shared" si="232"/>
        <v>da.classe.ifc</v>
      </c>
      <c r="C422" s="82" t="s">
        <v>244</v>
      </c>
      <c r="D422" s="34" t="s">
        <v>56</v>
      </c>
      <c r="E422" s="26" t="str">
        <f t="shared" si="242"/>
        <v>de.ifc</v>
      </c>
      <c r="F422" s="26" t="str">
        <f t="shared" si="242"/>
        <v>da.classe.ifc</v>
      </c>
      <c r="G422" s="44" t="s">
        <v>151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241"/>
        <v>Modelado</v>
      </c>
      <c r="P422" s="23" t="str">
        <f t="shared" si="241"/>
        <v>Em.IFC</v>
      </c>
      <c r="Q422" s="35" t="str">
        <f t="shared" si="235"/>
        <v>Propriedade: da.classe.ifc    Domínio: Modelado     Range: Em.IFC</v>
      </c>
      <c r="R422" s="35" t="str">
        <f t="shared" si="236"/>
        <v>Valor:  ifcProtectiveDevice</v>
      </c>
      <c r="S422" s="19" t="s">
        <v>151</v>
      </c>
      <c r="T422" s="55" t="str">
        <f t="shared" si="237"/>
        <v>Refere-se a propriedade     da.classe.ifc     &gt;  ifcProtectiveDevice</v>
      </c>
      <c r="U422" s="55" t="str">
        <f t="shared" si="230"/>
        <v>ifcProtectiveDevice</v>
      </c>
    </row>
    <row r="423" spans="1:21" ht="8.4" customHeight="1" x14ac:dyDescent="0.3">
      <c r="A423" s="32">
        <v>423</v>
      </c>
      <c r="B423" s="18" t="str">
        <f t="shared" si="232"/>
        <v>da.classe.ifc</v>
      </c>
      <c r="C423" s="82" t="s">
        <v>259</v>
      </c>
      <c r="D423" s="34" t="s">
        <v>56</v>
      </c>
      <c r="E423" s="26" t="str">
        <f t="shared" si="242"/>
        <v>de.ifc</v>
      </c>
      <c r="F423" s="26" t="str">
        <f t="shared" si="242"/>
        <v>da.classe.ifc</v>
      </c>
      <c r="G423" s="44" t="s">
        <v>151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241"/>
        <v>Modelado</v>
      </c>
      <c r="P423" s="23" t="str">
        <f t="shared" si="241"/>
        <v>Em.IFC</v>
      </c>
      <c r="Q423" s="35" t="str">
        <f t="shared" si="235"/>
        <v>Propriedade: da.classe.ifc    Domínio: Modelado     Range: Em.IFC</v>
      </c>
      <c r="R423" s="35" t="str">
        <f t="shared" si="236"/>
        <v>Valor:  ifcSwitchingDevice</v>
      </c>
      <c r="S423" s="19" t="s">
        <v>151</v>
      </c>
      <c r="T423" s="55" t="str">
        <f t="shared" si="237"/>
        <v>Refere-se a propriedade     da.classe.ifc     &gt;  ifcSwitchingDevice</v>
      </c>
      <c r="U423" s="55" t="str">
        <f t="shared" si="230"/>
        <v>ifcSwitchingDevice</v>
      </c>
    </row>
    <row r="424" spans="1:21" ht="8.4" customHeight="1" x14ac:dyDescent="0.3">
      <c r="A424" s="32">
        <v>424</v>
      </c>
      <c r="B424" s="18" t="str">
        <f t="shared" si="232"/>
        <v>da.classe.ifc</v>
      </c>
      <c r="C424" s="82" t="s">
        <v>264</v>
      </c>
      <c r="D424" s="34" t="s">
        <v>56</v>
      </c>
      <c r="E424" s="26" t="str">
        <f t="shared" si="242"/>
        <v>de.ifc</v>
      </c>
      <c r="F424" s="26" t="str">
        <f t="shared" si="242"/>
        <v>da.classe.ifc</v>
      </c>
      <c r="G424" s="44" t="s">
        <v>151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241"/>
        <v>Modelado</v>
      </c>
      <c r="P424" s="23" t="str">
        <f t="shared" si="241"/>
        <v>Em.IFC</v>
      </c>
      <c r="Q424" s="35" t="str">
        <f t="shared" si="235"/>
        <v>Propriedade: da.classe.ifc    Domínio: Modelado     Range: Em.IFC</v>
      </c>
      <c r="R424" s="35" t="str">
        <f t="shared" si="236"/>
        <v>Valor:  ifcVaIve</v>
      </c>
      <c r="S424" s="19" t="s">
        <v>151</v>
      </c>
      <c r="T424" s="55" t="str">
        <f t="shared" si="237"/>
        <v>Refere-se a propriedade     da.classe.ifc     &gt;  ifcVaIve</v>
      </c>
      <c r="U424" s="55" t="str">
        <f t="shared" si="230"/>
        <v>ifcVaIve</v>
      </c>
    </row>
    <row r="425" spans="1:21" ht="8.4" customHeight="1" x14ac:dyDescent="0.3">
      <c r="A425" s="32">
        <v>425</v>
      </c>
      <c r="B425" s="18" t="str">
        <f t="shared" si="232"/>
        <v>da.classe.ifc</v>
      </c>
      <c r="C425" s="82" t="s">
        <v>281</v>
      </c>
      <c r="D425" s="34" t="s">
        <v>56</v>
      </c>
      <c r="E425" s="26" t="str">
        <f t="shared" si="242"/>
        <v>de.ifc</v>
      </c>
      <c r="F425" s="26" t="str">
        <f t="shared" si="242"/>
        <v>da.classe.ifc</v>
      </c>
      <c r="G425" s="44" t="s">
        <v>151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241"/>
        <v>Modelado</v>
      </c>
      <c r="P425" s="23" t="str">
        <f t="shared" si="241"/>
        <v>Em.IFC</v>
      </c>
      <c r="Q425" s="35" t="str">
        <f t="shared" si="235"/>
        <v>Propriedade: da.classe.ifc    Domínio: Modelado     Range: Em.IFC</v>
      </c>
      <c r="R425" s="35" t="str">
        <f t="shared" si="236"/>
        <v>Valor:  ifcElementAssembly</v>
      </c>
      <c r="S425" s="19" t="s">
        <v>151</v>
      </c>
      <c r="T425" s="55" t="str">
        <f t="shared" si="237"/>
        <v>Refere-se a propriedade     da.classe.ifc     &gt;  ifcElementAssembly</v>
      </c>
      <c r="U425" s="55" t="str">
        <f t="shared" si="230"/>
        <v>ifcElementAssembly</v>
      </c>
    </row>
    <row r="426" spans="1:21" ht="8.4" customHeight="1" x14ac:dyDescent="0.3">
      <c r="A426" s="32">
        <v>426</v>
      </c>
      <c r="B426" s="18" t="str">
        <f t="shared" si="232"/>
        <v>da.classe.ifc</v>
      </c>
      <c r="C426" s="82" t="s">
        <v>191</v>
      </c>
      <c r="D426" s="34" t="s">
        <v>56</v>
      </c>
      <c r="E426" s="26" t="str">
        <f t="shared" si="242"/>
        <v>de.ifc</v>
      </c>
      <c r="F426" s="26" t="str">
        <f t="shared" si="242"/>
        <v>da.classe.ifc</v>
      </c>
      <c r="G426" s="44" t="s">
        <v>151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241"/>
        <v>Modelado</v>
      </c>
      <c r="P426" s="23" t="str">
        <f t="shared" si="241"/>
        <v>Em.IFC</v>
      </c>
      <c r="Q426" s="35" t="str">
        <f t="shared" si="235"/>
        <v>Propriedade: da.classe.ifc    Domínio: Modelado     Range: Em.IFC</v>
      </c>
      <c r="R426" s="35" t="str">
        <f t="shared" si="236"/>
        <v>Valor:  ifcAirToAirHeatRecovery</v>
      </c>
      <c r="S426" s="19" t="s">
        <v>151</v>
      </c>
      <c r="T426" s="55" t="str">
        <f t="shared" si="237"/>
        <v>Refere-se a propriedade     da.classe.ifc     &gt;  ifcAirToAirHeatRecovery</v>
      </c>
      <c r="U426" s="55" t="str">
        <f t="shared" si="230"/>
        <v>ifcAirToAirHeatRecovery</v>
      </c>
    </row>
    <row r="427" spans="1:21" ht="8.4" customHeight="1" x14ac:dyDescent="0.3">
      <c r="A427" s="32">
        <v>427</v>
      </c>
      <c r="B427" s="18" t="str">
        <f t="shared" si="232"/>
        <v>da.classe.ifc</v>
      </c>
      <c r="C427" s="82" t="s">
        <v>194</v>
      </c>
      <c r="D427" s="34" t="s">
        <v>56</v>
      </c>
      <c r="E427" s="26" t="str">
        <f t="shared" si="242"/>
        <v>de.ifc</v>
      </c>
      <c r="F427" s="26" t="str">
        <f t="shared" si="242"/>
        <v>da.classe.ifc</v>
      </c>
      <c r="G427" s="44" t="s">
        <v>151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241"/>
        <v>Modelado</v>
      </c>
      <c r="P427" s="23" t="str">
        <f t="shared" si="241"/>
        <v>Em.IFC</v>
      </c>
      <c r="Q427" s="35" t="str">
        <f t="shared" si="235"/>
        <v>Propriedade: da.classe.ifc    Domínio: Modelado     Range: Em.IFC</v>
      </c>
      <c r="R427" s="35" t="str">
        <f t="shared" si="236"/>
        <v>Valor:  ifcBoiIer</v>
      </c>
      <c r="S427" s="19" t="s">
        <v>151</v>
      </c>
      <c r="T427" s="55" t="str">
        <f t="shared" si="237"/>
        <v>Refere-se a propriedade     da.classe.ifc     &gt;  ifcBoiIer</v>
      </c>
      <c r="U427" s="55" t="str">
        <f t="shared" si="230"/>
        <v>ifcBoiIer</v>
      </c>
    </row>
    <row r="428" spans="1:21" ht="8.4" customHeight="1" x14ac:dyDescent="0.3">
      <c r="A428" s="32">
        <v>428</v>
      </c>
      <c r="B428" s="18" t="str">
        <f t="shared" si="232"/>
        <v>da.classe.ifc</v>
      </c>
      <c r="C428" s="82" t="s">
        <v>196</v>
      </c>
      <c r="D428" s="34" t="s">
        <v>56</v>
      </c>
      <c r="E428" s="26" t="str">
        <f t="shared" si="242"/>
        <v>de.ifc</v>
      </c>
      <c r="F428" s="26" t="str">
        <f t="shared" si="242"/>
        <v>da.classe.ifc</v>
      </c>
      <c r="G428" s="44" t="s">
        <v>151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241"/>
        <v>Modelado</v>
      </c>
      <c r="P428" s="23" t="str">
        <f t="shared" si="241"/>
        <v>Em.IFC</v>
      </c>
      <c r="Q428" s="35" t="str">
        <f t="shared" si="235"/>
        <v>Propriedade: da.classe.ifc    Domínio: Modelado     Range: Em.IFC</v>
      </c>
      <c r="R428" s="35" t="str">
        <f t="shared" si="236"/>
        <v>Valor:  ifcBurner</v>
      </c>
      <c r="S428" s="19" t="s">
        <v>151</v>
      </c>
      <c r="T428" s="55" t="str">
        <f t="shared" si="237"/>
        <v>Refere-se a propriedade     da.classe.ifc     &gt;  ifcBurner</v>
      </c>
      <c r="U428" s="55" t="str">
        <f t="shared" si="230"/>
        <v>ifcBurner</v>
      </c>
    </row>
    <row r="429" spans="1:21" ht="8.4" customHeight="1" x14ac:dyDescent="0.3">
      <c r="A429" s="32">
        <v>429</v>
      </c>
      <c r="B429" s="18" t="str">
        <f t="shared" si="232"/>
        <v>da.classe.ifc</v>
      </c>
      <c r="C429" s="82" t="s">
        <v>200</v>
      </c>
      <c r="D429" s="34" t="s">
        <v>56</v>
      </c>
      <c r="E429" s="26" t="str">
        <f t="shared" si="242"/>
        <v>de.ifc</v>
      </c>
      <c r="F429" s="26" t="str">
        <f t="shared" si="242"/>
        <v>da.classe.ifc</v>
      </c>
      <c r="G429" s="44" t="s">
        <v>151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241"/>
        <v>Modelado</v>
      </c>
      <c r="P429" s="23" t="str">
        <f t="shared" si="241"/>
        <v>Em.IFC</v>
      </c>
      <c r="Q429" s="35" t="str">
        <f t="shared" si="235"/>
        <v>Propriedade: da.classe.ifc    Domínio: Modelado     Range: Em.IFC</v>
      </c>
      <c r="R429" s="35" t="str">
        <f t="shared" si="236"/>
        <v>Valor:  ifcChiIIer</v>
      </c>
      <c r="S429" s="19" t="s">
        <v>151</v>
      </c>
      <c r="T429" s="55" t="str">
        <f t="shared" si="237"/>
        <v>Refere-se a propriedade     da.classe.ifc     &gt;  ifcChiIIer</v>
      </c>
      <c r="U429" s="55" t="str">
        <f t="shared" si="230"/>
        <v>ifcChiIIer</v>
      </c>
    </row>
    <row r="430" spans="1:21" ht="8.4" customHeight="1" x14ac:dyDescent="0.3">
      <c r="A430" s="32">
        <v>430</v>
      </c>
      <c r="B430" s="18" t="str">
        <f t="shared" si="232"/>
        <v>da.classe.ifc</v>
      </c>
      <c r="C430" s="82" t="s">
        <v>202</v>
      </c>
      <c r="D430" s="34" t="s">
        <v>56</v>
      </c>
      <c r="E430" s="26" t="str">
        <f t="shared" si="242"/>
        <v>de.ifc</v>
      </c>
      <c r="F430" s="26" t="str">
        <f t="shared" si="242"/>
        <v>da.classe.ifc</v>
      </c>
      <c r="G430" s="44" t="s">
        <v>151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241"/>
        <v>Modelado</v>
      </c>
      <c r="P430" s="23" t="str">
        <f t="shared" si="241"/>
        <v>Em.IFC</v>
      </c>
      <c r="Q430" s="35" t="str">
        <f t="shared" si="235"/>
        <v>Propriedade: da.classe.ifc    Domínio: Modelado     Range: Em.IFC</v>
      </c>
      <c r="R430" s="35" t="str">
        <f t="shared" si="236"/>
        <v>Valor:  ifcCoiI</v>
      </c>
      <c r="S430" s="19" t="s">
        <v>151</v>
      </c>
      <c r="T430" s="55" t="str">
        <f t="shared" si="237"/>
        <v>Refere-se a propriedade     da.classe.ifc     &gt;  ifcCoiI</v>
      </c>
      <c r="U430" s="55" t="str">
        <f t="shared" si="230"/>
        <v>ifcCoiI</v>
      </c>
    </row>
    <row r="431" spans="1:21" ht="8.4" customHeight="1" x14ac:dyDescent="0.3">
      <c r="A431" s="32">
        <v>431</v>
      </c>
      <c r="B431" s="18" t="str">
        <f t="shared" si="232"/>
        <v>da.classe.ifc</v>
      </c>
      <c r="C431" s="82" t="s">
        <v>205</v>
      </c>
      <c r="D431" s="34" t="s">
        <v>56</v>
      </c>
      <c r="E431" s="26" t="str">
        <f t="shared" si="242"/>
        <v>de.ifc</v>
      </c>
      <c r="F431" s="26" t="str">
        <f t="shared" si="242"/>
        <v>da.classe.ifc</v>
      </c>
      <c r="G431" s="44" t="s">
        <v>151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241"/>
        <v>Modelado</v>
      </c>
      <c r="P431" s="23" t="str">
        <f t="shared" si="241"/>
        <v>Em.IFC</v>
      </c>
      <c r="Q431" s="35" t="str">
        <f t="shared" si="235"/>
        <v>Propriedade: da.classe.ifc    Domínio: Modelado     Range: Em.IFC</v>
      </c>
      <c r="R431" s="35" t="str">
        <f t="shared" si="236"/>
        <v>Valor:  ifcCondenser</v>
      </c>
      <c r="S431" s="19" t="s">
        <v>151</v>
      </c>
      <c r="T431" s="55" t="str">
        <f t="shared" si="237"/>
        <v>Refere-se a propriedade     da.classe.ifc     &gt;  ifcCondenser</v>
      </c>
      <c r="U431" s="55" t="str">
        <f t="shared" si="230"/>
        <v>ifcCondenser</v>
      </c>
    </row>
    <row r="432" spans="1:21" ht="8.4" customHeight="1" x14ac:dyDescent="0.3">
      <c r="A432" s="32">
        <v>432</v>
      </c>
      <c r="B432" s="18" t="str">
        <f t="shared" si="232"/>
        <v>da.classe.ifc</v>
      </c>
      <c r="C432" s="82" t="s">
        <v>279</v>
      </c>
      <c r="D432" s="34" t="s">
        <v>56</v>
      </c>
      <c r="E432" s="26" t="str">
        <f t="shared" si="242"/>
        <v>de.ifc</v>
      </c>
      <c r="F432" s="26" t="str">
        <f t="shared" si="242"/>
        <v>da.classe.ifc</v>
      </c>
      <c r="G432" s="44" t="s">
        <v>151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241"/>
        <v>Modelado</v>
      </c>
      <c r="P432" s="23" t="str">
        <f t="shared" si="241"/>
        <v>Em.IFC</v>
      </c>
      <c r="Q432" s="35" t="str">
        <f t="shared" si="235"/>
        <v>Propriedade: da.classe.ifc    Domínio: Modelado     Range: Em.IFC</v>
      </c>
      <c r="R432" s="35" t="str">
        <f t="shared" si="236"/>
        <v>Valor:  ifcCooledBeam</v>
      </c>
      <c r="S432" s="19" t="s">
        <v>151</v>
      </c>
      <c r="T432" s="55" t="str">
        <f t="shared" si="237"/>
        <v>Refere-se a propriedade     da.classe.ifc     &gt;  ifcCooledBeam</v>
      </c>
      <c r="U432" s="55" t="str">
        <f t="shared" si="230"/>
        <v>ifcCooledBeam</v>
      </c>
    </row>
    <row r="433" spans="1:21" ht="8.4" customHeight="1" x14ac:dyDescent="0.3">
      <c r="A433" s="32">
        <v>433</v>
      </c>
      <c r="B433" s="18" t="str">
        <f t="shared" si="232"/>
        <v>da.classe.ifc</v>
      </c>
      <c r="C433" s="82" t="s">
        <v>206</v>
      </c>
      <c r="D433" s="34" t="s">
        <v>56</v>
      </c>
      <c r="E433" s="26" t="str">
        <f t="shared" si="242"/>
        <v>de.ifc</v>
      </c>
      <c r="F433" s="26" t="str">
        <f t="shared" si="242"/>
        <v>da.classe.ifc</v>
      </c>
      <c r="G433" s="44" t="s">
        <v>151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241"/>
        <v>Modelado</v>
      </c>
      <c r="P433" s="23" t="str">
        <f t="shared" si="241"/>
        <v>Em.IFC</v>
      </c>
      <c r="Q433" s="35" t="str">
        <f t="shared" si="235"/>
        <v>Propriedade: da.classe.ifc    Domínio: Modelado     Range: Em.IFC</v>
      </c>
      <c r="R433" s="35" t="str">
        <f t="shared" si="236"/>
        <v>Valor:  ifcCooIingTower</v>
      </c>
      <c r="S433" s="19" t="s">
        <v>151</v>
      </c>
      <c r="T433" s="55" t="str">
        <f t="shared" si="237"/>
        <v>Refere-se a propriedade     da.classe.ifc     &gt;  ifcCooIingTower</v>
      </c>
      <c r="U433" s="55" t="str">
        <f t="shared" ref="U433:U496" si="243">C433</f>
        <v>ifcCooIingTower</v>
      </c>
    </row>
    <row r="434" spans="1:21" ht="8.4" customHeight="1" x14ac:dyDescent="0.3">
      <c r="A434" s="32">
        <v>434</v>
      </c>
      <c r="B434" s="18" t="str">
        <f t="shared" si="232"/>
        <v>da.classe.ifc</v>
      </c>
      <c r="C434" s="82" t="s">
        <v>217</v>
      </c>
      <c r="D434" s="34" t="s">
        <v>56</v>
      </c>
      <c r="E434" s="26" t="str">
        <f t="shared" si="242"/>
        <v>de.ifc</v>
      </c>
      <c r="F434" s="26" t="str">
        <f t="shared" si="242"/>
        <v>da.classe.ifc</v>
      </c>
      <c r="G434" s="44" t="s">
        <v>151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ref="O434:P449" si="244">O433</f>
        <v>Modelado</v>
      </c>
      <c r="P434" s="23" t="str">
        <f t="shared" si="244"/>
        <v>Em.IFC</v>
      </c>
      <c r="Q434" s="35" t="str">
        <f t="shared" si="235"/>
        <v>Propriedade: da.classe.ifc    Domínio: Modelado     Range: Em.IFC</v>
      </c>
      <c r="R434" s="35" t="str">
        <f t="shared" si="236"/>
        <v>Valor:  ifcEIectricGenerator</v>
      </c>
      <c r="S434" s="19" t="s">
        <v>151</v>
      </c>
      <c r="T434" s="55" t="str">
        <f t="shared" si="237"/>
        <v>Refere-se a propriedade     da.classe.ifc     &gt;  ifcEIectricGenerator</v>
      </c>
      <c r="U434" s="55" t="str">
        <f t="shared" si="243"/>
        <v>ifcEIectricGenerator</v>
      </c>
    </row>
    <row r="435" spans="1:21" ht="8.4" customHeight="1" x14ac:dyDescent="0.3">
      <c r="A435" s="32">
        <v>435</v>
      </c>
      <c r="B435" s="18" t="str">
        <f t="shared" ref="B435:B498" si="245">F435</f>
        <v>da.classe.ifc</v>
      </c>
      <c r="C435" s="18" t="s">
        <v>219</v>
      </c>
      <c r="D435" s="34" t="s">
        <v>56</v>
      </c>
      <c r="E435" s="26" t="str">
        <f t="shared" ref="E435:F450" si="246">E434</f>
        <v>de.ifc</v>
      </c>
      <c r="F435" s="26" t="str">
        <f t="shared" si="246"/>
        <v>da.classe.ifc</v>
      </c>
      <c r="G435" s="44" t="s">
        <v>151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244"/>
        <v>Modelado</v>
      </c>
      <c r="P435" s="23" t="str">
        <f t="shared" si="244"/>
        <v>Em.IFC</v>
      </c>
      <c r="Q435" s="35" t="str">
        <f t="shared" si="235"/>
        <v>Propriedade: da.classe.ifc    Domínio: Modelado     Range: Em.IFC</v>
      </c>
      <c r="R435" s="35" t="str">
        <f t="shared" si="236"/>
        <v>Valor:  ifcElectricMotor</v>
      </c>
      <c r="S435" s="19" t="s">
        <v>151</v>
      </c>
      <c r="T435" s="55" t="str">
        <f t="shared" si="237"/>
        <v>Refere-se a propriedade     da.classe.ifc     &gt;  ifcElectricMotor</v>
      </c>
      <c r="U435" s="55" t="str">
        <f t="shared" si="243"/>
        <v>ifcElectricMotor</v>
      </c>
    </row>
    <row r="436" spans="1:21" ht="8.4" customHeight="1" x14ac:dyDescent="0.3">
      <c r="A436" s="32">
        <v>436</v>
      </c>
      <c r="B436" s="18" t="str">
        <f t="shared" si="245"/>
        <v>da.classe.ifc</v>
      </c>
      <c r="C436" s="82" t="s">
        <v>221</v>
      </c>
      <c r="D436" s="34" t="s">
        <v>56</v>
      </c>
      <c r="E436" s="26" t="str">
        <f t="shared" si="246"/>
        <v>de.ifc</v>
      </c>
      <c r="F436" s="26" t="str">
        <f t="shared" si="246"/>
        <v>da.classe.ifc</v>
      </c>
      <c r="G436" s="44" t="s">
        <v>151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244"/>
        <v>Modelado</v>
      </c>
      <c r="P436" s="23" t="str">
        <f t="shared" si="244"/>
        <v>Em.IFC</v>
      </c>
      <c r="Q436" s="35" t="str">
        <f t="shared" si="235"/>
        <v>Propriedade: da.classe.ifc    Domínio: Modelado     Range: Em.IFC</v>
      </c>
      <c r="R436" s="35" t="str">
        <f t="shared" si="236"/>
        <v>Valor:  ifcEngine</v>
      </c>
      <c r="S436" s="19" t="s">
        <v>151</v>
      </c>
      <c r="T436" s="55" t="str">
        <f t="shared" si="237"/>
        <v>Refere-se a propriedade     da.classe.ifc     &gt;  ifcEngine</v>
      </c>
      <c r="U436" s="55" t="str">
        <f t="shared" si="243"/>
        <v>ifcEngine</v>
      </c>
    </row>
    <row r="437" spans="1:21" ht="8.4" customHeight="1" x14ac:dyDescent="0.3">
      <c r="A437" s="32">
        <v>437</v>
      </c>
      <c r="B437" s="18" t="str">
        <f t="shared" si="245"/>
        <v>da.classe.ifc</v>
      </c>
      <c r="C437" s="82" t="s">
        <v>282</v>
      </c>
      <c r="D437" s="34" t="s">
        <v>56</v>
      </c>
      <c r="E437" s="26" t="str">
        <f t="shared" si="246"/>
        <v>de.ifc</v>
      </c>
      <c r="F437" s="26" t="str">
        <f t="shared" si="246"/>
        <v>da.classe.ifc</v>
      </c>
      <c r="G437" s="44" t="s">
        <v>151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si="244"/>
        <v>Modelado</v>
      </c>
      <c r="P437" s="23" t="str">
        <f t="shared" si="244"/>
        <v>Em.IFC</v>
      </c>
      <c r="Q437" s="35" t="str">
        <f t="shared" si="235"/>
        <v>Propriedade: da.classe.ifc    Domínio: Modelado     Range: Em.IFC</v>
      </c>
      <c r="R437" s="35" t="str">
        <f t="shared" si="236"/>
        <v>Valor:  ifcEvaporativeCooler</v>
      </c>
      <c r="S437" s="19" t="s">
        <v>151</v>
      </c>
      <c r="T437" s="55" t="str">
        <f t="shared" si="237"/>
        <v>Refere-se a propriedade     da.classe.ifc     &gt;  ifcEvaporativeCooler</v>
      </c>
      <c r="U437" s="55" t="str">
        <f t="shared" si="243"/>
        <v>ifcEvaporativeCooler</v>
      </c>
    </row>
    <row r="438" spans="1:21" ht="8.4" customHeight="1" x14ac:dyDescent="0.3">
      <c r="A438" s="32">
        <v>438</v>
      </c>
      <c r="B438" s="18" t="str">
        <f t="shared" si="245"/>
        <v>da.classe.ifc</v>
      </c>
      <c r="C438" s="82" t="s">
        <v>222</v>
      </c>
      <c r="D438" s="34" t="s">
        <v>56</v>
      </c>
      <c r="E438" s="26" t="str">
        <f t="shared" si="246"/>
        <v>de.ifc</v>
      </c>
      <c r="F438" s="26" t="str">
        <f t="shared" si="246"/>
        <v>da.classe.ifc</v>
      </c>
      <c r="G438" s="44" t="s">
        <v>151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244"/>
        <v>Modelado</v>
      </c>
      <c r="P438" s="23" t="str">
        <f t="shared" si="244"/>
        <v>Em.IFC</v>
      </c>
      <c r="Q438" s="35" t="str">
        <f t="shared" si="235"/>
        <v>Propriedade: da.classe.ifc    Domínio: Modelado     Range: Em.IFC</v>
      </c>
      <c r="R438" s="35" t="str">
        <f t="shared" si="236"/>
        <v>Valor:  ifcEvaporator</v>
      </c>
      <c r="S438" s="19" t="s">
        <v>151</v>
      </c>
      <c r="T438" s="55" t="str">
        <f t="shared" si="237"/>
        <v>Refere-se a propriedade     da.classe.ifc     &gt;  ifcEvaporator</v>
      </c>
      <c r="U438" s="55" t="str">
        <f t="shared" si="243"/>
        <v>ifcEvaporator</v>
      </c>
    </row>
    <row r="439" spans="1:21" ht="8.4" customHeight="1" x14ac:dyDescent="0.3">
      <c r="A439" s="32">
        <v>439</v>
      </c>
      <c r="B439" s="18" t="str">
        <f t="shared" si="245"/>
        <v>da.classe.ifc</v>
      </c>
      <c r="C439" s="82" t="s">
        <v>233</v>
      </c>
      <c r="D439" s="34" t="s">
        <v>56</v>
      </c>
      <c r="E439" s="26" t="str">
        <f t="shared" si="246"/>
        <v>de.ifc</v>
      </c>
      <c r="F439" s="26" t="str">
        <f t="shared" si="246"/>
        <v>da.classe.ifc</v>
      </c>
      <c r="G439" s="44" t="s">
        <v>151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244"/>
        <v>Modelado</v>
      </c>
      <c r="P439" s="23" t="str">
        <f t="shared" si="244"/>
        <v>Em.IFC</v>
      </c>
      <c r="Q439" s="35" t="str">
        <f t="shared" si="235"/>
        <v>Propriedade: da.classe.ifc    Domínio: Modelado     Range: Em.IFC</v>
      </c>
      <c r="R439" s="35" t="str">
        <f t="shared" si="236"/>
        <v>Valor:  ifcHeatExchanger</v>
      </c>
      <c r="S439" s="19" t="s">
        <v>151</v>
      </c>
      <c r="T439" s="55" t="str">
        <f t="shared" si="237"/>
        <v>Refere-se a propriedade     da.classe.ifc     &gt;  ifcHeatExchanger</v>
      </c>
      <c r="U439" s="55" t="str">
        <f t="shared" si="243"/>
        <v>ifcHeatExchanger</v>
      </c>
    </row>
    <row r="440" spans="1:21" ht="8.4" customHeight="1" x14ac:dyDescent="0.3">
      <c r="A440" s="32">
        <v>440</v>
      </c>
      <c r="B440" s="18" t="str">
        <f t="shared" si="245"/>
        <v>da.classe.ifc</v>
      </c>
      <c r="C440" s="82" t="s">
        <v>234</v>
      </c>
      <c r="D440" s="34" t="s">
        <v>56</v>
      </c>
      <c r="E440" s="26" t="str">
        <f t="shared" si="246"/>
        <v>de.ifc</v>
      </c>
      <c r="F440" s="26" t="str">
        <f t="shared" si="246"/>
        <v>da.classe.ifc</v>
      </c>
      <c r="G440" s="44" t="s">
        <v>151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244"/>
        <v>Modelado</v>
      </c>
      <c r="P440" s="23" t="str">
        <f t="shared" si="244"/>
        <v>Em.IFC</v>
      </c>
      <c r="Q440" s="35" t="str">
        <f t="shared" si="235"/>
        <v>Propriedade: da.classe.ifc    Domínio: Modelado     Range: Em.IFC</v>
      </c>
      <c r="R440" s="35" t="str">
        <f t="shared" si="236"/>
        <v>Valor:  ifcHumidifier</v>
      </c>
      <c r="S440" s="19" t="s">
        <v>151</v>
      </c>
      <c r="T440" s="55" t="str">
        <f t="shared" si="237"/>
        <v>Refere-se a propriedade     da.classe.ifc     &gt;  ifcHumidifier</v>
      </c>
      <c r="U440" s="55" t="str">
        <f t="shared" si="243"/>
        <v>ifcHumidifier</v>
      </c>
    </row>
    <row r="441" spans="1:21" ht="8.4" customHeight="1" x14ac:dyDescent="0.3">
      <c r="A441" s="32">
        <v>441</v>
      </c>
      <c r="B441" s="18" t="str">
        <f t="shared" si="245"/>
        <v>da.classe.ifc</v>
      </c>
      <c r="C441" s="87" t="s">
        <v>320</v>
      </c>
      <c r="D441" s="34" t="s">
        <v>56</v>
      </c>
      <c r="E441" s="26" t="str">
        <f t="shared" si="246"/>
        <v>de.ifc</v>
      </c>
      <c r="F441" s="26" t="str">
        <f t="shared" si="246"/>
        <v>da.classe.ifc</v>
      </c>
      <c r="G441" s="44" t="s">
        <v>151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244"/>
        <v>Modelado</v>
      </c>
      <c r="P441" s="23" t="str">
        <f t="shared" si="244"/>
        <v>Em.IFC</v>
      </c>
      <c r="Q441" s="35" t="str">
        <f t="shared" si="235"/>
        <v>Propriedade: da.classe.ifc    Domínio: Modelado     Range: Em.IFC</v>
      </c>
      <c r="R441" s="35" t="str">
        <f t="shared" si="236"/>
        <v>Valor:  ifcMotorConnection</v>
      </c>
      <c r="S441" s="19" t="s">
        <v>151</v>
      </c>
      <c r="T441" s="55" t="str">
        <f t="shared" si="237"/>
        <v>Refere-se a propriedade     da.classe.ifc     &gt;  ifcMotorConnection</v>
      </c>
      <c r="U441" s="55" t="str">
        <f t="shared" si="243"/>
        <v>ifcMotorConnection</v>
      </c>
    </row>
    <row r="442" spans="1:21" ht="8.4" customHeight="1" x14ac:dyDescent="0.3">
      <c r="A442" s="32">
        <v>442</v>
      </c>
      <c r="B442" s="18" t="str">
        <f t="shared" si="245"/>
        <v>da.classe.ifc</v>
      </c>
      <c r="C442" s="82" t="s">
        <v>287</v>
      </c>
      <c r="D442" s="34" t="s">
        <v>56</v>
      </c>
      <c r="E442" s="26" t="str">
        <f t="shared" si="246"/>
        <v>de.ifc</v>
      </c>
      <c r="F442" s="26" t="str">
        <f t="shared" si="246"/>
        <v>da.classe.ifc</v>
      </c>
      <c r="G442" s="44" t="s">
        <v>151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244"/>
        <v>Modelado</v>
      </c>
      <c r="P442" s="23" t="str">
        <f t="shared" si="244"/>
        <v>Em.IFC</v>
      </c>
      <c r="Q442" s="35" t="str">
        <f t="shared" si="235"/>
        <v>Propriedade: da.classe.ifc    Domínio: Modelado     Range: Em.IFC</v>
      </c>
      <c r="R442" s="35" t="str">
        <f t="shared" si="236"/>
        <v>Valor:  ifcSolarDevice</v>
      </c>
      <c r="S442" s="19" t="s">
        <v>151</v>
      </c>
      <c r="T442" s="55" t="str">
        <f t="shared" si="237"/>
        <v>Refere-se a propriedade     da.classe.ifc     &gt;  ifcSolarDevice</v>
      </c>
      <c r="U442" s="55" t="str">
        <f t="shared" si="243"/>
        <v>ifcSolarDevice</v>
      </c>
    </row>
    <row r="443" spans="1:21" ht="8.4" customHeight="1" x14ac:dyDescent="0.3">
      <c r="A443" s="32">
        <v>443</v>
      </c>
      <c r="B443" s="18" t="str">
        <f t="shared" si="245"/>
        <v>da.classe.ifc</v>
      </c>
      <c r="C443" s="82" t="s">
        <v>263</v>
      </c>
      <c r="D443" s="34" t="s">
        <v>56</v>
      </c>
      <c r="E443" s="26" t="str">
        <f t="shared" si="246"/>
        <v>de.ifc</v>
      </c>
      <c r="F443" s="26" t="str">
        <f t="shared" si="246"/>
        <v>da.classe.ifc</v>
      </c>
      <c r="G443" s="44" t="s">
        <v>151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244"/>
        <v>Modelado</v>
      </c>
      <c r="P443" s="23" t="str">
        <f t="shared" si="244"/>
        <v>Em.IFC</v>
      </c>
      <c r="Q443" s="35" t="str">
        <f t="shared" si="235"/>
        <v>Propriedade: da.classe.ifc    Domínio: Modelado     Range: Em.IFC</v>
      </c>
      <c r="R443" s="35" t="str">
        <f t="shared" si="236"/>
        <v>Valor:  ifcTransformer</v>
      </c>
      <c r="S443" s="19" t="s">
        <v>151</v>
      </c>
      <c r="T443" s="55" t="str">
        <f t="shared" si="237"/>
        <v>Refere-se a propriedade     da.classe.ifc     &gt;  ifcTransformer</v>
      </c>
      <c r="U443" s="55" t="str">
        <f t="shared" si="243"/>
        <v>ifcTransformer</v>
      </c>
    </row>
    <row r="444" spans="1:21" ht="8.4" customHeight="1" x14ac:dyDescent="0.3">
      <c r="A444" s="32">
        <v>444</v>
      </c>
      <c r="B444" s="18" t="str">
        <f t="shared" si="245"/>
        <v>da.classe.ifc</v>
      </c>
      <c r="C444" s="82" t="s">
        <v>292</v>
      </c>
      <c r="D444" s="34" t="s">
        <v>56</v>
      </c>
      <c r="E444" s="26" t="str">
        <f t="shared" si="246"/>
        <v>de.ifc</v>
      </c>
      <c r="F444" s="26" t="str">
        <f t="shared" si="246"/>
        <v>da.classe.ifc</v>
      </c>
      <c r="G444" s="44" t="s">
        <v>151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244"/>
        <v>Modelado</v>
      </c>
      <c r="P444" s="23" t="str">
        <f t="shared" si="244"/>
        <v>Em.IFC</v>
      </c>
      <c r="Q444" s="35" t="str">
        <f t="shared" si="235"/>
        <v>Propriedade: da.classe.ifc    Domínio: Modelado     Range: Em.IFC</v>
      </c>
      <c r="R444" s="35" t="str">
        <f t="shared" si="236"/>
        <v>Valor:  ifcTubeBundle</v>
      </c>
      <c r="S444" s="19" t="s">
        <v>151</v>
      </c>
      <c r="T444" s="55" t="str">
        <f t="shared" si="237"/>
        <v>Refere-se a propriedade     da.classe.ifc     &gt;  ifcTubeBundle</v>
      </c>
      <c r="U444" s="55" t="str">
        <f t="shared" si="243"/>
        <v>ifcTubeBundle</v>
      </c>
    </row>
    <row r="445" spans="1:21" ht="8.4" customHeight="1" x14ac:dyDescent="0.3">
      <c r="A445" s="32">
        <v>445</v>
      </c>
      <c r="B445" s="18" t="str">
        <f t="shared" si="245"/>
        <v>da.classe.ifc</v>
      </c>
      <c r="C445" s="82" t="s">
        <v>294</v>
      </c>
      <c r="D445" s="34" t="s">
        <v>56</v>
      </c>
      <c r="E445" s="26" t="str">
        <f t="shared" si="246"/>
        <v>de.ifc</v>
      </c>
      <c r="F445" s="26" t="str">
        <f t="shared" si="246"/>
        <v>da.classe.ifc</v>
      </c>
      <c r="G445" s="44" t="s">
        <v>151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244"/>
        <v>Modelado</v>
      </c>
      <c r="P445" s="23" t="str">
        <f t="shared" si="244"/>
        <v>Em.IFC</v>
      </c>
      <c r="Q445" s="35" t="str">
        <f t="shared" si="235"/>
        <v>Propriedade: da.classe.ifc    Domínio: Modelado     Range: Em.IFC</v>
      </c>
      <c r="R445" s="35" t="str">
        <f t="shared" si="236"/>
        <v>Valor:  ifcUnitaryEquipment</v>
      </c>
      <c r="S445" s="19" t="s">
        <v>151</v>
      </c>
      <c r="T445" s="55" t="str">
        <f t="shared" si="237"/>
        <v>Refere-se a propriedade     da.classe.ifc     &gt;  ifcUnitaryEquipment</v>
      </c>
      <c r="U445" s="55" t="str">
        <f t="shared" si="243"/>
        <v>ifcUnitaryEquipment</v>
      </c>
    </row>
    <row r="446" spans="1:21" ht="8.4" customHeight="1" x14ac:dyDescent="0.3">
      <c r="A446" s="32">
        <v>446</v>
      </c>
      <c r="B446" s="18" t="str">
        <f t="shared" si="245"/>
        <v>da.classe.ifc</v>
      </c>
      <c r="C446" s="82" t="s">
        <v>505</v>
      </c>
      <c r="D446" s="34" t="s">
        <v>56</v>
      </c>
      <c r="E446" s="26" t="str">
        <f t="shared" si="246"/>
        <v>de.ifc</v>
      </c>
      <c r="F446" s="26" t="str">
        <f t="shared" si="246"/>
        <v>da.classe.ifc</v>
      </c>
      <c r="G446" s="44" t="s">
        <v>151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244"/>
        <v>Modelado</v>
      </c>
      <c r="P446" s="23" t="str">
        <f t="shared" si="244"/>
        <v>Em.IFC</v>
      </c>
      <c r="Q446" s="35" t="str">
        <f t="shared" si="235"/>
        <v>Propriedade: da.classe.ifc    Domínio: Modelado     Range: Em.IFC</v>
      </c>
      <c r="R446" s="35" t="str">
        <f t="shared" si="236"/>
        <v>Valor:  ifcBridgePart</v>
      </c>
      <c r="S446" s="19" t="s">
        <v>151</v>
      </c>
      <c r="T446" s="55" t="str">
        <f t="shared" si="237"/>
        <v>Refere-se a propriedade     da.classe.ifc     &gt;  ifcBridgePart</v>
      </c>
      <c r="U446" s="55" t="str">
        <f t="shared" si="243"/>
        <v>ifcBridgePart</v>
      </c>
    </row>
    <row r="447" spans="1:21" ht="8.4" customHeight="1" x14ac:dyDescent="0.3">
      <c r="A447" s="32">
        <v>447</v>
      </c>
      <c r="B447" s="18" t="str">
        <f t="shared" si="245"/>
        <v>da.classe.ifc</v>
      </c>
      <c r="C447" s="82" t="s">
        <v>197</v>
      </c>
      <c r="D447" s="34" t="s">
        <v>56</v>
      </c>
      <c r="E447" s="26" t="str">
        <f t="shared" si="246"/>
        <v>de.ifc</v>
      </c>
      <c r="F447" s="26" t="str">
        <f t="shared" si="246"/>
        <v>da.classe.ifc</v>
      </c>
      <c r="G447" s="44" t="s">
        <v>151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244"/>
        <v>Modelado</v>
      </c>
      <c r="P447" s="23" t="str">
        <f t="shared" si="244"/>
        <v>Em.IFC</v>
      </c>
      <c r="Q447" s="35" t="str">
        <f t="shared" si="235"/>
        <v>Propriedade: da.classe.ifc    Domínio: Modelado     Range: Em.IFC</v>
      </c>
      <c r="R447" s="35" t="str">
        <f t="shared" si="236"/>
        <v>Valor:  ifcCabIeCarrierFitting</v>
      </c>
      <c r="S447" s="19" t="s">
        <v>151</v>
      </c>
      <c r="T447" s="55" t="str">
        <f t="shared" si="237"/>
        <v>Refere-se a propriedade     da.classe.ifc     &gt;  ifcCabIeCarrierFitting</v>
      </c>
      <c r="U447" s="55" t="str">
        <f t="shared" si="243"/>
        <v>ifcCabIeCarrierFitting</v>
      </c>
    </row>
    <row r="448" spans="1:21" ht="8.4" customHeight="1" x14ac:dyDescent="0.3">
      <c r="A448" s="32">
        <v>448</v>
      </c>
      <c r="B448" s="18" t="str">
        <f t="shared" si="245"/>
        <v>da.classe.ifc</v>
      </c>
      <c r="C448" s="82" t="s">
        <v>199</v>
      </c>
      <c r="D448" s="34" t="s">
        <v>56</v>
      </c>
      <c r="E448" s="26" t="str">
        <f t="shared" si="246"/>
        <v>de.ifc</v>
      </c>
      <c r="F448" s="26" t="str">
        <f t="shared" si="246"/>
        <v>da.classe.ifc</v>
      </c>
      <c r="G448" s="44" t="s">
        <v>151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244"/>
        <v>Modelado</v>
      </c>
      <c r="P448" s="23" t="str">
        <f t="shared" si="244"/>
        <v>Em.IFC</v>
      </c>
      <c r="Q448" s="35" t="str">
        <f t="shared" si="235"/>
        <v>Propriedade: da.classe.ifc    Domínio: Modelado     Range: Em.IFC</v>
      </c>
      <c r="R448" s="35" t="str">
        <f t="shared" si="236"/>
        <v>Valor:  ifcCabIeFitting</v>
      </c>
      <c r="S448" s="19" t="s">
        <v>151</v>
      </c>
      <c r="T448" s="55" t="str">
        <f t="shared" si="237"/>
        <v>Refere-se a propriedade     da.classe.ifc     &gt;  ifcCabIeFitting</v>
      </c>
      <c r="U448" s="55" t="str">
        <f t="shared" si="243"/>
        <v>ifcCabIeFitting</v>
      </c>
    </row>
    <row r="449" spans="1:21" ht="8.4" customHeight="1" x14ac:dyDescent="0.3">
      <c r="A449" s="32">
        <v>449</v>
      </c>
      <c r="B449" s="18" t="str">
        <f t="shared" si="245"/>
        <v>da.classe.ifc</v>
      </c>
      <c r="C449" s="82" t="s">
        <v>212</v>
      </c>
      <c r="D449" s="34" t="s">
        <v>56</v>
      </c>
      <c r="E449" s="26" t="str">
        <f t="shared" si="246"/>
        <v>de.ifc</v>
      </c>
      <c r="F449" s="26" t="str">
        <f t="shared" si="246"/>
        <v>da.classe.ifc</v>
      </c>
      <c r="G449" s="44" t="s">
        <v>151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244"/>
        <v>Modelado</v>
      </c>
      <c r="P449" s="23" t="str">
        <f t="shared" si="244"/>
        <v>Em.IFC</v>
      </c>
      <c r="Q449" s="35" t="str">
        <f t="shared" si="235"/>
        <v>Propriedade: da.classe.ifc    Domínio: Modelado     Range: Em.IFC</v>
      </c>
      <c r="R449" s="35" t="str">
        <f t="shared" si="236"/>
        <v>Valor:  ifcDuctFitting</v>
      </c>
      <c r="S449" s="19" t="s">
        <v>151</v>
      </c>
      <c r="T449" s="55" t="str">
        <f t="shared" si="237"/>
        <v>Refere-se a propriedade     da.classe.ifc     &gt;  ifcDuctFitting</v>
      </c>
      <c r="U449" s="55" t="str">
        <f t="shared" si="243"/>
        <v>ifcDuctFitting</v>
      </c>
    </row>
    <row r="450" spans="1:21" ht="8.4" customHeight="1" x14ac:dyDescent="0.3">
      <c r="A450" s="32">
        <v>450</v>
      </c>
      <c r="B450" s="18" t="str">
        <f t="shared" si="245"/>
        <v>da.classe.ifc</v>
      </c>
      <c r="C450" s="82" t="s">
        <v>285</v>
      </c>
      <c r="D450" s="34" t="s">
        <v>56</v>
      </c>
      <c r="E450" s="26" t="str">
        <f t="shared" si="246"/>
        <v>de.ifc</v>
      </c>
      <c r="F450" s="26" t="str">
        <f t="shared" si="246"/>
        <v>da.classe.ifc</v>
      </c>
      <c r="G450" s="44" t="s">
        <v>151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ref="O450:P465" si="247">O449</f>
        <v>Modelado</v>
      </c>
      <c r="P450" s="23" t="str">
        <f t="shared" si="247"/>
        <v>Em.IFC</v>
      </c>
      <c r="Q450" s="35" t="str">
        <f t="shared" ref="Q450:Q513" si="248">_xlfn.CONCAT("Propriedade: ",  F450, "    Domínio: ", O450, "     Range: ", P450)</f>
        <v>Propriedade: da.classe.ifc    Domínio: Modelado     Range: Em.IFC</v>
      </c>
      <c r="R450" s="35" t="str">
        <f t="shared" ref="R450:R513" si="249">_xlfn.CONCAT("Valor:  ", C450)</f>
        <v>Valor:  ifcJunctionBox</v>
      </c>
      <c r="S450" s="19" t="s">
        <v>151</v>
      </c>
      <c r="T450" s="55" t="str">
        <f t="shared" ref="T450:T513" si="250">_xlfn.CONCAT("Refere-se a propriedade     ",F450, "     &gt;  ",U450)</f>
        <v>Refere-se a propriedade     da.classe.ifc     &gt;  ifcJunctionBox</v>
      </c>
      <c r="U450" s="55" t="str">
        <f t="shared" si="243"/>
        <v>ifcJunctionBox</v>
      </c>
    </row>
    <row r="451" spans="1:21" ht="8.4" customHeight="1" x14ac:dyDescent="0.3">
      <c r="A451" s="32">
        <v>451</v>
      </c>
      <c r="B451" s="18" t="str">
        <f t="shared" si="245"/>
        <v>da.classe.ifc</v>
      </c>
      <c r="C451" s="82" t="s">
        <v>242</v>
      </c>
      <c r="D451" s="34" t="s">
        <v>56</v>
      </c>
      <c r="E451" s="26" t="str">
        <f t="shared" ref="E451:F466" si="251">E450</f>
        <v>de.ifc</v>
      </c>
      <c r="F451" s="26" t="str">
        <f t="shared" si="251"/>
        <v>da.classe.ifc</v>
      </c>
      <c r="G451" s="44" t="s">
        <v>151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247"/>
        <v>Modelado</v>
      </c>
      <c r="P451" s="23" t="str">
        <f t="shared" si="247"/>
        <v>Em.IFC</v>
      </c>
      <c r="Q451" s="35" t="str">
        <f t="shared" si="248"/>
        <v>Propriedade: da.classe.ifc    Domínio: Modelado     Range: Em.IFC</v>
      </c>
      <c r="R451" s="35" t="str">
        <f t="shared" si="249"/>
        <v>Valor:  ifcPipeFitting</v>
      </c>
      <c r="S451" s="19" t="s">
        <v>151</v>
      </c>
      <c r="T451" s="55" t="str">
        <f t="shared" si="250"/>
        <v>Refere-se a propriedade     da.classe.ifc     &gt;  ifcPipeFitting</v>
      </c>
      <c r="U451" s="55" t="str">
        <f t="shared" si="243"/>
        <v>ifcPipeFitting</v>
      </c>
    </row>
    <row r="452" spans="1:21" ht="8.4" customHeight="1" x14ac:dyDescent="0.3">
      <c r="A452" s="32">
        <v>452</v>
      </c>
      <c r="B452" s="18" t="str">
        <f t="shared" si="245"/>
        <v>da.classe.ifc</v>
      </c>
      <c r="C452" s="82" t="s">
        <v>198</v>
      </c>
      <c r="D452" s="34" t="s">
        <v>56</v>
      </c>
      <c r="E452" s="26" t="str">
        <f t="shared" si="251"/>
        <v>de.ifc</v>
      </c>
      <c r="F452" s="26" t="str">
        <f t="shared" si="251"/>
        <v>da.classe.ifc</v>
      </c>
      <c r="G452" s="44" t="s">
        <v>151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247"/>
        <v>Modelado</v>
      </c>
      <c r="P452" s="23" t="str">
        <f t="shared" si="247"/>
        <v>Em.IFC</v>
      </c>
      <c r="Q452" s="35" t="str">
        <f t="shared" si="248"/>
        <v>Propriedade: da.classe.ifc    Domínio: Modelado     Range: Em.IFC</v>
      </c>
      <c r="R452" s="35" t="str">
        <f t="shared" si="249"/>
        <v>Valor:  ifcCabIeCarrierSegment</v>
      </c>
      <c r="S452" s="19" t="s">
        <v>151</v>
      </c>
      <c r="T452" s="55" t="str">
        <f t="shared" si="250"/>
        <v>Refere-se a propriedade     da.classe.ifc     &gt;  ifcCabIeCarrierSegment</v>
      </c>
      <c r="U452" s="55" t="str">
        <f t="shared" si="243"/>
        <v>ifcCabIeCarrierSegment</v>
      </c>
    </row>
    <row r="453" spans="1:21" ht="8.4" customHeight="1" x14ac:dyDescent="0.3">
      <c r="A453" s="32">
        <v>453</v>
      </c>
      <c r="B453" s="18" t="str">
        <f t="shared" si="245"/>
        <v>da.classe.ifc</v>
      </c>
      <c r="C453" s="82" t="s">
        <v>298</v>
      </c>
      <c r="D453" s="34" t="s">
        <v>56</v>
      </c>
      <c r="E453" s="26" t="str">
        <f t="shared" si="251"/>
        <v>de.ifc</v>
      </c>
      <c r="F453" s="26" t="str">
        <f t="shared" si="251"/>
        <v>da.classe.ifc</v>
      </c>
      <c r="G453" s="44" t="s">
        <v>151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si="247"/>
        <v>Modelado</v>
      </c>
      <c r="P453" s="23" t="str">
        <f t="shared" si="247"/>
        <v>Em.IFC</v>
      </c>
      <c r="Q453" s="35" t="str">
        <f t="shared" si="248"/>
        <v>Propriedade: da.classe.ifc    Domínio: Modelado     Range: Em.IFC</v>
      </c>
      <c r="R453" s="35" t="str">
        <f t="shared" si="249"/>
        <v>Valor:  ifcCabIeSegment</v>
      </c>
      <c r="S453" s="19" t="s">
        <v>151</v>
      </c>
      <c r="T453" s="55" t="str">
        <f t="shared" si="250"/>
        <v>Refere-se a propriedade     da.classe.ifc     &gt;  ifcCabIeSegment</v>
      </c>
      <c r="U453" s="55" t="str">
        <f t="shared" si="243"/>
        <v>ifcCabIeSegment</v>
      </c>
    </row>
    <row r="454" spans="1:21" ht="8.4" customHeight="1" x14ac:dyDescent="0.3">
      <c r="A454" s="32">
        <v>454</v>
      </c>
      <c r="B454" s="18" t="str">
        <f t="shared" si="245"/>
        <v>da.classe.ifc</v>
      </c>
      <c r="C454" s="82" t="s">
        <v>213</v>
      </c>
      <c r="D454" s="34" t="s">
        <v>56</v>
      </c>
      <c r="E454" s="26" t="str">
        <f t="shared" si="251"/>
        <v>de.ifc</v>
      </c>
      <c r="F454" s="26" t="str">
        <f t="shared" si="251"/>
        <v>da.classe.ifc</v>
      </c>
      <c r="G454" s="44" t="s">
        <v>151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247"/>
        <v>Modelado</v>
      </c>
      <c r="P454" s="23" t="str">
        <f t="shared" si="247"/>
        <v>Em.IFC</v>
      </c>
      <c r="Q454" s="35" t="str">
        <f t="shared" si="248"/>
        <v>Propriedade: da.classe.ifc    Domínio: Modelado     Range: Em.IFC</v>
      </c>
      <c r="R454" s="35" t="str">
        <f t="shared" si="249"/>
        <v>Valor:  ifcDuctSegment</v>
      </c>
      <c r="S454" s="19" t="s">
        <v>151</v>
      </c>
      <c r="T454" s="55" t="str">
        <f t="shared" si="250"/>
        <v>Refere-se a propriedade     da.classe.ifc     &gt;  ifcDuctSegment</v>
      </c>
      <c r="U454" s="55" t="str">
        <f t="shared" si="243"/>
        <v>ifcDuctSegment</v>
      </c>
    </row>
    <row r="455" spans="1:21" ht="8.4" customHeight="1" x14ac:dyDescent="0.3">
      <c r="A455" s="32">
        <v>455</v>
      </c>
      <c r="B455" s="18" t="str">
        <f t="shared" si="245"/>
        <v>da.classe.ifc</v>
      </c>
      <c r="C455" s="82" t="s">
        <v>243</v>
      </c>
      <c r="D455" s="34" t="s">
        <v>56</v>
      </c>
      <c r="E455" s="26" t="str">
        <f t="shared" si="251"/>
        <v>de.ifc</v>
      </c>
      <c r="F455" s="26" t="str">
        <f t="shared" si="251"/>
        <v>da.classe.ifc</v>
      </c>
      <c r="G455" s="44" t="s">
        <v>151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247"/>
        <v>Modelado</v>
      </c>
      <c r="P455" s="23" t="str">
        <f t="shared" si="247"/>
        <v>Em.IFC</v>
      </c>
      <c r="Q455" s="35" t="str">
        <f t="shared" si="248"/>
        <v>Propriedade: da.classe.ifc    Domínio: Modelado     Range: Em.IFC</v>
      </c>
      <c r="R455" s="35" t="str">
        <f t="shared" si="249"/>
        <v>Valor:  ifcPipeSegment</v>
      </c>
      <c r="S455" s="19" t="s">
        <v>151</v>
      </c>
      <c r="T455" s="55" t="str">
        <f t="shared" si="250"/>
        <v>Refere-se a propriedade     da.classe.ifc     &gt;  ifcPipeSegment</v>
      </c>
      <c r="U455" s="55" t="str">
        <f t="shared" si="243"/>
        <v>ifcPipeSegment</v>
      </c>
    </row>
    <row r="456" spans="1:21" ht="8.4" customHeight="1" x14ac:dyDescent="0.3">
      <c r="A456" s="32">
        <v>456</v>
      </c>
      <c r="B456" s="18" t="str">
        <f t="shared" si="245"/>
        <v>da.classe.ifc</v>
      </c>
      <c r="C456" s="82" t="s">
        <v>189</v>
      </c>
      <c r="D456" s="34" t="s">
        <v>56</v>
      </c>
      <c r="E456" s="26" t="str">
        <f t="shared" si="251"/>
        <v>de.ifc</v>
      </c>
      <c r="F456" s="26" t="str">
        <f t="shared" si="251"/>
        <v>da.classe.ifc</v>
      </c>
      <c r="G456" s="44" t="s">
        <v>151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247"/>
        <v>Modelado</v>
      </c>
      <c r="P456" s="23" t="str">
        <f t="shared" si="247"/>
        <v>Em.IFC</v>
      </c>
      <c r="Q456" s="35" t="str">
        <f t="shared" si="248"/>
        <v>Propriedade: da.classe.ifc    Domínio: Modelado     Range: Em.IFC</v>
      </c>
      <c r="R456" s="35" t="str">
        <f t="shared" si="249"/>
        <v>Valor:  ifcAirTerminaI</v>
      </c>
      <c r="S456" s="19" t="s">
        <v>151</v>
      </c>
      <c r="T456" s="55" t="str">
        <f t="shared" si="250"/>
        <v>Refere-se a propriedade     da.classe.ifc     &gt;  ifcAirTerminaI</v>
      </c>
      <c r="U456" s="55" t="str">
        <f t="shared" si="243"/>
        <v>ifcAirTerminaI</v>
      </c>
    </row>
    <row r="457" spans="1:21" ht="8.4" customHeight="1" x14ac:dyDescent="0.3">
      <c r="A457" s="32">
        <v>457</v>
      </c>
      <c r="B457" s="18" t="str">
        <f t="shared" si="245"/>
        <v>da.classe.ifc</v>
      </c>
      <c r="C457" s="82" t="s">
        <v>192</v>
      </c>
      <c r="D457" s="34" t="s">
        <v>56</v>
      </c>
      <c r="E457" s="26" t="str">
        <f t="shared" si="251"/>
        <v>de.ifc</v>
      </c>
      <c r="F457" s="26" t="str">
        <f t="shared" si="251"/>
        <v>da.classe.ifc</v>
      </c>
      <c r="G457" s="44" t="s">
        <v>151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247"/>
        <v>Modelado</v>
      </c>
      <c r="P457" s="23" t="str">
        <f t="shared" si="247"/>
        <v>Em.IFC</v>
      </c>
      <c r="Q457" s="35" t="str">
        <f t="shared" si="248"/>
        <v>Propriedade: da.classe.ifc    Domínio: Modelado     Range: Em.IFC</v>
      </c>
      <c r="R457" s="35" t="str">
        <f t="shared" si="249"/>
        <v>Valor:  ifcAudioVisuaIAppIiance</v>
      </c>
      <c r="S457" s="19" t="s">
        <v>151</v>
      </c>
      <c r="T457" s="55" t="str">
        <f t="shared" si="250"/>
        <v>Refere-se a propriedade     da.classe.ifc     &gt;  ifcAudioVisuaIAppIiance</v>
      </c>
      <c r="U457" s="55" t="str">
        <f t="shared" si="243"/>
        <v>ifcAudioVisuaIAppIiance</v>
      </c>
    </row>
    <row r="458" spans="1:21" ht="8.4" customHeight="1" x14ac:dyDescent="0.3">
      <c r="A458" s="32">
        <v>458</v>
      </c>
      <c r="B458" s="18" t="str">
        <f t="shared" si="245"/>
        <v>da.classe.ifc</v>
      </c>
      <c r="C458" s="82" t="s">
        <v>299</v>
      </c>
      <c r="D458" s="34" t="s">
        <v>56</v>
      </c>
      <c r="E458" s="26" t="str">
        <f t="shared" si="251"/>
        <v>de.ifc</v>
      </c>
      <c r="F458" s="26" t="str">
        <f t="shared" si="251"/>
        <v>da.classe.ifc</v>
      </c>
      <c r="G458" s="44" t="s">
        <v>151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247"/>
        <v>Modelado</v>
      </c>
      <c r="P458" s="23" t="str">
        <f t="shared" si="247"/>
        <v>Em.IFC</v>
      </c>
      <c r="Q458" s="35" t="str">
        <f t="shared" si="248"/>
        <v>Propriedade: da.classe.ifc    Domínio: Modelado     Range: Em.IFC</v>
      </c>
      <c r="R458" s="35" t="str">
        <f t="shared" si="249"/>
        <v>Valor:  ifcCommunicationsAppliance</v>
      </c>
      <c r="S458" s="19" t="s">
        <v>151</v>
      </c>
      <c r="T458" s="55" t="str">
        <f t="shared" si="250"/>
        <v>Refere-se a propriedade     da.classe.ifc     &gt;  ifcCommunicationsAppliance</v>
      </c>
      <c r="U458" s="55" t="str">
        <f t="shared" si="243"/>
        <v>ifcCommunicationsAppliance</v>
      </c>
    </row>
    <row r="459" spans="1:21" ht="8.4" customHeight="1" x14ac:dyDescent="0.3">
      <c r="A459" s="32">
        <v>459</v>
      </c>
      <c r="B459" s="18" t="str">
        <f t="shared" si="245"/>
        <v>da.classe.ifc</v>
      </c>
      <c r="C459" s="18" t="s">
        <v>280</v>
      </c>
      <c r="D459" s="34" t="s">
        <v>56</v>
      </c>
      <c r="E459" s="26" t="str">
        <f t="shared" si="251"/>
        <v>de.ifc</v>
      </c>
      <c r="F459" s="26" t="str">
        <f t="shared" si="251"/>
        <v>da.classe.ifc</v>
      </c>
      <c r="G459" s="44" t="s">
        <v>151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247"/>
        <v>Modelado</v>
      </c>
      <c r="P459" s="23" t="str">
        <f t="shared" si="247"/>
        <v>Em.IFC</v>
      </c>
      <c r="Q459" s="35" t="str">
        <f t="shared" si="248"/>
        <v>Propriedade: da.classe.ifc    Domínio: Modelado     Range: Em.IFC</v>
      </c>
      <c r="R459" s="35" t="str">
        <f t="shared" si="249"/>
        <v>Valor:  ifcElectricAppliance</v>
      </c>
      <c r="S459" s="19" t="s">
        <v>151</v>
      </c>
      <c r="T459" s="55" t="str">
        <f t="shared" si="250"/>
        <v>Refere-se a propriedade     da.classe.ifc     &gt;  ifcElectricAppliance</v>
      </c>
      <c r="U459" s="55" t="str">
        <f t="shared" si="243"/>
        <v>ifcElectricAppliance</v>
      </c>
    </row>
    <row r="460" spans="1:21" ht="8.4" customHeight="1" x14ac:dyDescent="0.3">
      <c r="A460" s="32">
        <v>460</v>
      </c>
      <c r="B460" s="18" t="str">
        <f t="shared" si="245"/>
        <v>da.classe.ifc</v>
      </c>
      <c r="C460" s="82" t="s">
        <v>226</v>
      </c>
      <c r="D460" s="34" t="s">
        <v>56</v>
      </c>
      <c r="E460" s="26" t="str">
        <f t="shared" si="251"/>
        <v>de.ifc</v>
      </c>
      <c r="F460" s="26" t="str">
        <f t="shared" si="251"/>
        <v>da.classe.ifc</v>
      </c>
      <c r="G460" s="44" t="s">
        <v>151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247"/>
        <v>Modelado</v>
      </c>
      <c r="P460" s="23" t="str">
        <f t="shared" si="247"/>
        <v>Em.IFC</v>
      </c>
      <c r="Q460" s="35" t="str">
        <f t="shared" si="248"/>
        <v>Propriedade: da.classe.ifc    Domínio: Modelado     Range: Em.IFC</v>
      </c>
      <c r="R460" s="35" t="str">
        <f t="shared" si="249"/>
        <v>Valor:  ifcFireSuppressionTerminaI</v>
      </c>
      <c r="S460" s="19" t="s">
        <v>151</v>
      </c>
      <c r="T460" s="55" t="str">
        <f t="shared" si="250"/>
        <v>Refere-se a propriedade     da.classe.ifc     &gt;  ifcFireSuppressionTerminaI</v>
      </c>
      <c r="U460" s="55" t="str">
        <f t="shared" si="243"/>
        <v>ifcFireSuppressionTerminaI</v>
      </c>
    </row>
    <row r="461" spans="1:21" ht="8.4" customHeight="1" x14ac:dyDescent="0.3">
      <c r="A461" s="32">
        <v>461</v>
      </c>
      <c r="B461" s="18" t="str">
        <f t="shared" si="245"/>
        <v>da.classe.ifc</v>
      </c>
      <c r="C461" s="82" t="s">
        <v>286</v>
      </c>
      <c r="D461" s="34" t="s">
        <v>56</v>
      </c>
      <c r="E461" s="26" t="str">
        <f t="shared" si="251"/>
        <v>de.ifc</v>
      </c>
      <c r="F461" s="26" t="str">
        <f t="shared" si="251"/>
        <v>da.classe.ifc</v>
      </c>
      <c r="G461" s="44" t="s">
        <v>151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247"/>
        <v>Modelado</v>
      </c>
      <c r="P461" s="23" t="str">
        <f t="shared" si="247"/>
        <v>Em.IFC</v>
      </c>
      <c r="Q461" s="35" t="str">
        <f t="shared" si="248"/>
        <v>Propriedade: da.classe.ifc    Domínio: Modelado     Range: Em.IFC</v>
      </c>
      <c r="R461" s="35" t="str">
        <f t="shared" si="249"/>
        <v>Valor:  ifcLamp</v>
      </c>
      <c r="S461" s="19" t="s">
        <v>151</v>
      </c>
      <c r="T461" s="55" t="str">
        <f t="shared" si="250"/>
        <v>Refere-se a propriedade     da.classe.ifc     &gt;  ifcLamp</v>
      </c>
      <c r="U461" s="55" t="str">
        <f t="shared" si="243"/>
        <v>ifcLamp</v>
      </c>
    </row>
    <row r="462" spans="1:21" ht="8.4" customHeight="1" x14ac:dyDescent="0.3">
      <c r="A462" s="32">
        <v>462</v>
      </c>
      <c r="B462" s="18" t="str">
        <f t="shared" si="245"/>
        <v>da.classe.ifc</v>
      </c>
      <c r="C462" s="82" t="s">
        <v>235</v>
      </c>
      <c r="D462" s="34" t="s">
        <v>56</v>
      </c>
      <c r="E462" s="26" t="str">
        <f t="shared" si="251"/>
        <v>de.ifc</v>
      </c>
      <c r="F462" s="26" t="str">
        <f t="shared" si="251"/>
        <v>da.classe.ifc</v>
      </c>
      <c r="G462" s="44" t="s">
        <v>151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247"/>
        <v>Modelado</v>
      </c>
      <c r="P462" s="23" t="str">
        <f t="shared" si="247"/>
        <v>Em.IFC</v>
      </c>
      <c r="Q462" s="35" t="str">
        <f t="shared" si="248"/>
        <v>Propriedade: da.classe.ifc    Domínio: Modelado     Range: Em.IFC</v>
      </c>
      <c r="R462" s="35" t="str">
        <f t="shared" si="249"/>
        <v>Valor:  ifcLightFixture</v>
      </c>
      <c r="S462" s="19" t="s">
        <v>151</v>
      </c>
      <c r="T462" s="55" t="str">
        <f t="shared" si="250"/>
        <v>Refere-se a propriedade     da.classe.ifc     &gt;  ifcLightFixture</v>
      </c>
      <c r="U462" s="55" t="str">
        <f t="shared" si="243"/>
        <v>ifcLightFixture</v>
      </c>
    </row>
    <row r="463" spans="1:21" ht="8.4" customHeight="1" x14ac:dyDescent="0.3">
      <c r="A463" s="32">
        <v>463</v>
      </c>
      <c r="B463" s="18" t="str">
        <f t="shared" si="245"/>
        <v>da.classe.ifc</v>
      </c>
      <c r="C463" s="82" t="s">
        <v>237</v>
      </c>
      <c r="D463" s="34" t="s">
        <v>56</v>
      </c>
      <c r="E463" s="26" t="str">
        <f t="shared" si="251"/>
        <v>de.ifc</v>
      </c>
      <c r="F463" s="26" t="str">
        <f t="shared" si="251"/>
        <v>da.classe.ifc</v>
      </c>
      <c r="G463" s="44" t="s">
        <v>151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247"/>
        <v>Modelado</v>
      </c>
      <c r="P463" s="23" t="str">
        <f t="shared" si="247"/>
        <v>Em.IFC</v>
      </c>
      <c r="Q463" s="35" t="str">
        <f t="shared" si="248"/>
        <v>Propriedade: da.classe.ifc    Domínio: Modelado     Range: Em.IFC</v>
      </c>
      <c r="R463" s="35" t="str">
        <f t="shared" si="249"/>
        <v>Valor:  ifcMedicaIDevice</v>
      </c>
      <c r="S463" s="19" t="s">
        <v>151</v>
      </c>
      <c r="T463" s="55" t="str">
        <f t="shared" si="250"/>
        <v>Refere-se a propriedade     da.classe.ifc     &gt;  ifcMedicaIDevice</v>
      </c>
      <c r="U463" s="55" t="str">
        <f t="shared" si="243"/>
        <v>ifcMedicaIDevice</v>
      </c>
    </row>
    <row r="464" spans="1:21" ht="8.4" customHeight="1" x14ac:dyDescent="0.3">
      <c r="A464" s="32">
        <v>464</v>
      </c>
      <c r="B464" s="18" t="str">
        <f t="shared" si="245"/>
        <v>da.classe.ifc</v>
      </c>
      <c r="C464" s="82" t="s">
        <v>239</v>
      </c>
      <c r="D464" s="34" t="s">
        <v>56</v>
      </c>
      <c r="E464" s="26" t="str">
        <f t="shared" si="251"/>
        <v>de.ifc</v>
      </c>
      <c r="F464" s="26" t="str">
        <f t="shared" si="251"/>
        <v>da.classe.ifc</v>
      </c>
      <c r="G464" s="44" t="s">
        <v>151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247"/>
        <v>Modelado</v>
      </c>
      <c r="P464" s="23" t="str">
        <f t="shared" si="247"/>
        <v>Em.IFC</v>
      </c>
      <c r="Q464" s="35" t="str">
        <f t="shared" si="248"/>
        <v>Propriedade: da.classe.ifc    Domínio: Modelado     Range: Em.IFC</v>
      </c>
      <c r="R464" s="35" t="str">
        <f t="shared" si="249"/>
        <v>Valor:  ifcOutlet</v>
      </c>
      <c r="S464" s="19" t="s">
        <v>151</v>
      </c>
      <c r="T464" s="55" t="str">
        <f t="shared" si="250"/>
        <v>Refere-se a propriedade     da.classe.ifc     &gt;  ifcOutlet</v>
      </c>
      <c r="U464" s="55" t="str">
        <f t="shared" si="243"/>
        <v>ifcOutlet</v>
      </c>
    </row>
    <row r="465" spans="1:21" ht="8.4" customHeight="1" x14ac:dyDescent="0.3">
      <c r="A465" s="32">
        <v>465</v>
      </c>
      <c r="B465" s="18" t="str">
        <f t="shared" si="245"/>
        <v>da.classe.ifc</v>
      </c>
      <c r="C465" s="82" t="s">
        <v>251</v>
      </c>
      <c r="D465" s="34" t="s">
        <v>56</v>
      </c>
      <c r="E465" s="26" t="str">
        <f t="shared" si="251"/>
        <v>de.ifc</v>
      </c>
      <c r="F465" s="26" t="str">
        <f t="shared" si="251"/>
        <v>da.classe.ifc</v>
      </c>
      <c r="G465" s="44" t="s">
        <v>151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247"/>
        <v>Modelado</v>
      </c>
      <c r="P465" s="23" t="str">
        <f t="shared" si="247"/>
        <v>Em.IFC</v>
      </c>
      <c r="Q465" s="35" t="str">
        <f t="shared" si="248"/>
        <v>Propriedade: da.classe.ifc    Domínio: Modelado     Range: Em.IFC</v>
      </c>
      <c r="R465" s="35" t="str">
        <f t="shared" si="249"/>
        <v>Valor:  ifcSanitaryTerminaI</v>
      </c>
      <c r="S465" s="19" t="s">
        <v>151</v>
      </c>
      <c r="T465" s="55" t="str">
        <f t="shared" si="250"/>
        <v>Refere-se a propriedade     da.classe.ifc     &gt;  ifcSanitaryTerminaI</v>
      </c>
      <c r="U465" s="55" t="str">
        <f t="shared" si="243"/>
        <v>ifcSanitaryTerminaI</v>
      </c>
    </row>
    <row r="466" spans="1:21" ht="8.4" customHeight="1" x14ac:dyDescent="0.3">
      <c r="A466" s="32">
        <v>466</v>
      </c>
      <c r="B466" s="18" t="str">
        <f t="shared" si="245"/>
        <v>da.classe.ifc</v>
      </c>
      <c r="C466" s="82" t="s">
        <v>288</v>
      </c>
      <c r="D466" s="34" t="s">
        <v>56</v>
      </c>
      <c r="E466" s="26" t="str">
        <f t="shared" si="251"/>
        <v>de.ifc</v>
      </c>
      <c r="F466" s="26" t="str">
        <f t="shared" si="251"/>
        <v>da.classe.ifc</v>
      </c>
      <c r="G466" s="44" t="s">
        <v>151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ref="O466:P481" si="252">O465</f>
        <v>Modelado</v>
      </c>
      <c r="P466" s="23" t="str">
        <f t="shared" si="252"/>
        <v>Em.IFC</v>
      </c>
      <c r="Q466" s="35" t="str">
        <f t="shared" si="248"/>
        <v>Propriedade: da.classe.ifc    Domínio: Modelado     Range: Em.IFC</v>
      </c>
      <c r="R466" s="35" t="str">
        <f t="shared" si="249"/>
        <v>Valor:  ifcSpaceHeater</v>
      </c>
      <c r="S466" s="19" t="s">
        <v>151</v>
      </c>
      <c r="T466" s="55" t="str">
        <f t="shared" si="250"/>
        <v>Refere-se a propriedade     da.classe.ifc     &gt;  ifcSpaceHeater</v>
      </c>
      <c r="U466" s="55" t="str">
        <f t="shared" si="243"/>
        <v>ifcSpaceHeater</v>
      </c>
    </row>
    <row r="467" spans="1:21" ht="8.4" customHeight="1" x14ac:dyDescent="0.3">
      <c r="A467" s="32">
        <v>467</v>
      </c>
      <c r="B467" s="18" t="str">
        <f t="shared" si="245"/>
        <v>da.classe.ifc</v>
      </c>
      <c r="C467" s="82" t="s">
        <v>290</v>
      </c>
      <c r="D467" s="34" t="s">
        <v>56</v>
      </c>
      <c r="E467" s="26" t="str">
        <f t="shared" ref="E467:F482" si="253">E466</f>
        <v>de.ifc</v>
      </c>
      <c r="F467" s="26" t="str">
        <f t="shared" si="253"/>
        <v>da.classe.ifc</v>
      </c>
      <c r="G467" s="44" t="s">
        <v>151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252"/>
        <v>Modelado</v>
      </c>
      <c r="P467" s="23" t="str">
        <f t="shared" si="252"/>
        <v>Em.IFC</v>
      </c>
      <c r="Q467" s="35" t="str">
        <f t="shared" si="248"/>
        <v>Propriedade: da.classe.ifc    Domínio: Modelado     Range: Em.IFC</v>
      </c>
      <c r="R467" s="35" t="str">
        <f t="shared" si="249"/>
        <v>Valor:  ifcStackTerminal</v>
      </c>
      <c r="S467" s="19" t="s">
        <v>151</v>
      </c>
      <c r="T467" s="55" t="str">
        <f t="shared" si="250"/>
        <v>Refere-se a propriedade     da.classe.ifc     &gt;  ifcStackTerminal</v>
      </c>
      <c r="U467" s="55" t="str">
        <f t="shared" si="243"/>
        <v>ifcStackTerminal</v>
      </c>
    </row>
    <row r="468" spans="1:21" ht="8.4" customHeight="1" x14ac:dyDescent="0.3">
      <c r="A468" s="32">
        <v>468</v>
      </c>
      <c r="B468" s="18" t="str">
        <f t="shared" si="245"/>
        <v>da.classe.ifc</v>
      </c>
      <c r="C468" s="82" t="s">
        <v>296</v>
      </c>
      <c r="D468" s="34" t="s">
        <v>56</v>
      </c>
      <c r="E468" s="26" t="str">
        <f t="shared" si="253"/>
        <v>de.ifc</v>
      </c>
      <c r="F468" s="26" t="str">
        <f t="shared" si="253"/>
        <v>da.classe.ifc</v>
      </c>
      <c r="G468" s="44" t="s">
        <v>151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252"/>
        <v>Modelado</v>
      </c>
      <c r="P468" s="23" t="str">
        <f t="shared" si="252"/>
        <v>Em.IFC</v>
      </c>
      <c r="Q468" s="35" t="str">
        <f t="shared" si="248"/>
        <v>Propriedade: da.classe.ifc    Domínio: Modelado     Range: Em.IFC</v>
      </c>
      <c r="R468" s="35" t="str">
        <f t="shared" si="249"/>
        <v>Valor:  ifcWasteTerminal</v>
      </c>
      <c r="S468" s="19" t="s">
        <v>151</v>
      </c>
      <c r="T468" s="55" t="str">
        <f t="shared" si="250"/>
        <v>Refere-se a propriedade     da.classe.ifc     &gt;  ifcWasteTerminal</v>
      </c>
      <c r="U468" s="55" t="str">
        <f t="shared" si="243"/>
        <v>ifcWasteTerminal</v>
      </c>
    </row>
    <row r="469" spans="1:21" ht="8.4" customHeight="1" x14ac:dyDescent="0.3">
      <c r="A469" s="32">
        <v>469</v>
      </c>
      <c r="B469" s="18" t="str">
        <f t="shared" si="245"/>
        <v>da.classe.ifc</v>
      </c>
      <c r="C469" s="82" t="s">
        <v>204</v>
      </c>
      <c r="D469" s="34" t="s">
        <v>56</v>
      </c>
      <c r="E469" s="26" t="str">
        <f t="shared" si="253"/>
        <v>de.ifc</v>
      </c>
      <c r="F469" s="26" t="str">
        <f t="shared" si="253"/>
        <v>da.classe.ifc</v>
      </c>
      <c r="G469" s="44" t="s">
        <v>151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si="252"/>
        <v>Modelado</v>
      </c>
      <c r="P469" s="23" t="str">
        <f t="shared" si="252"/>
        <v>Em.IFC</v>
      </c>
      <c r="Q469" s="35" t="str">
        <f t="shared" si="248"/>
        <v>Propriedade: da.classe.ifc    Domínio: Modelado     Range: Em.IFC</v>
      </c>
      <c r="R469" s="35" t="str">
        <f t="shared" si="249"/>
        <v>Valor:  ifcCompressor</v>
      </c>
      <c r="S469" s="19" t="s">
        <v>151</v>
      </c>
      <c r="T469" s="55" t="str">
        <f t="shared" si="250"/>
        <v>Refere-se a propriedade     da.classe.ifc     &gt;  ifcCompressor</v>
      </c>
      <c r="U469" s="55" t="str">
        <f t="shared" si="243"/>
        <v>ifcCompressor</v>
      </c>
    </row>
    <row r="470" spans="1:21" ht="8.4" customHeight="1" x14ac:dyDescent="0.3">
      <c r="A470" s="32">
        <v>470</v>
      </c>
      <c r="B470" s="18" t="str">
        <f t="shared" si="245"/>
        <v>da.classe.ifc</v>
      </c>
      <c r="C470" s="82" t="s">
        <v>223</v>
      </c>
      <c r="D470" s="34" t="s">
        <v>56</v>
      </c>
      <c r="E470" s="26" t="str">
        <f t="shared" si="253"/>
        <v>de.ifc</v>
      </c>
      <c r="F470" s="26" t="str">
        <f t="shared" si="253"/>
        <v>da.classe.ifc</v>
      </c>
      <c r="G470" s="44" t="s">
        <v>151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252"/>
        <v>Modelado</v>
      </c>
      <c r="P470" s="23" t="str">
        <f t="shared" si="252"/>
        <v>Em.IFC</v>
      </c>
      <c r="Q470" s="35" t="str">
        <f t="shared" si="248"/>
        <v>Propriedade: da.classe.ifc    Domínio: Modelado     Range: Em.IFC</v>
      </c>
      <c r="R470" s="35" t="str">
        <f t="shared" si="249"/>
        <v>Valor:  ifcFan</v>
      </c>
      <c r="S470" s="19" t="s">
        <v>151</v>
      </c>
      <c r="T470" s="55" t="str">
        <f t="shared" si="250"/>
        <v>Refere-se a propriedade     da.classe.ifc     &gt;  ifcFan</v>
      </c>
      <c r="U470" s="55" t="str">
        <f t="shared" si="243"/>
        <v>ifcFan</v>
      </c>
    </row>
    <row r="471" spans="1:21" ht="8.4" customHeight="1" x14ac:dyDescent="0.3">
      <c r="A471" s="32">
        <v>471</v>
      </c>
      <c r="B471" s="18" t="str">
        <f t="shared" si="245"/>
        <v>da.classe.ifc</v>
      </c>
      <c r="C471" s="82" t="s">
        <v>245</v>
      </c>
      <c r="D471" s="34" t="s">
        <v>56</v>
      </c>
      <c r="E471" s="26" t="str">
        <f t="shared" si="253"/>
        <v>de.ifc</v>
      </c>
      <c r="F471" s="26" t="str">
        <f t="shared" si="253"/>
        <v>da.classe.ifc</v>
      </c>
      <c r="G471" s="44" t="s">
        <v>151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252"/>
        <v>Modelado</v>
      </c>
      <c r="P471" s="23" t="str">
        <f t="shared" si="252"/>
        <v>Em.IFC</v>
      </c>
      <c r="Q471" s="35" t="str">
        <f t="shared" si="248"/>
        <v>Propriedade: da.classe.ifc    Domínio: Modelado     Range: Em.IFC</v>
      </c>
      <c r="R471" s="35" t="str">
        <f t="shared" si="249"/>
        <v>Valor:  ifcPump</v>
      </c>
      <c r="S471" s="19" t="s">
        <v>151</v>
      </c>
      <c r="T471" s="55" t="str">
        <f t="shared" si="250"/>
        <v>Refere-se a propriedade     da.classe.ifc     &gt;  ifcPump</v>
      </c>
      <c r="U471" s="55" t="str">
        <f t="shared" si="243"/>
        <v>ifcPump</v>
      </c>
    </row>
    <row r="472" spans="1:21" ht="8.4" customHeight="1" x14ac:dyDescent="0.3">
      <c r="A472" s="32">
        <v>472</v>
      </c>
      <c r="B472" s="18" t="str">
        <f t="shared" si="245"/>
        <v>da.classe.ifc</v>
      </c>
      <c r="C472" s="82" t="s">
        <v>216</v>
      </c>
      <c r="D472" s="34" t="s">
        <v>56</v>
      </c>
      <c r="E472" s="26" t="str">
        <f t="shared" si="253"/>
        <v>de.ifc</v>
      </c>
      <c r="F472" s="26" t="str">
        <f t="shared" si="253"/>
        <v>da.classe.ifc</v>
      </c>
      <c r="G472" s="44" t="s">
        <v>151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252"/>
        <v>Modelado</v>
      </c>
      <c r="P472" s="23" t="str">
        <f t="shared" si="252"/>
        <v>Em.IFC</v>
      </c>
      <c r="Q472" s="35" t="str">
        <f t="shared" si="248"/>
        <v>Propriedade: da.classe.ifc    Domínio: Modelado     Range: Em.IFC</v>
      </c>
      <c r="R472" s="35" t="str">
        <f t="shared" si="249"/>
        <v>Valor:  ifcEIectricFIowStorageDevice</v>
      </c>
      <c r="S472" s="19" t="s">
        <v>151</v>
      </c>
      <c r="T472" s="55" t="str">
        <f t="shared" si="250"/>
        <v>Refere-se a propriedade     da.classe.ifc     &gt;  ifcEIectricFIowStorageDevice</v>
      </c>
      <c r="U472" s="55" t="str">
        <f t="shared" si="243"/>
        <v>ifcEIectricFIowStorageDevice</v>
      </c>
    </row>
    <row r="473" spans="1:21" ht="8.4" customHeight="1" x14ac:dyDescent="0.3">
      <c r="A473" s="32">
        <v>473</v>
      </c>
      <c r="B473" s="18" t="str">
        <f t="shared" si="245"/>
        <v>da.classe.ifc</v>
      </c>
      <c r="C473" s="82" t="s">
        <v>260</v>
      </c>
      <c r="D473" s="34" t="s">
        <v>56</v>
      </c>
      <c r="E473" s="26" t="str">
        <f t="shared" si="253"/>
        <v>de.ifc</v>
      </c>
      <c r="F473" s="26" t="str">
        <f t="shared" si="253"/>
        <v>da.classe.ifc</v>
      </c>
      <c r="G473" s="44" t="s">
        <v>151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252"/>
        <v>Modelado</v>
      </c>
      <c r="P473" s="23" t="str">
        <f t="shared" si="252"/>
        <v>Em.IFC</v>
      </c>
      <c r="Q473" s="35" t="str">
        <f t="shared" si="248"/>
        <v>Propriedade: da.classe.ifc    Domínio: Modelado     Range: Em.IFC</v>
      </c>
      <c r="R473" s="35" t="str">
        <f t="shared" si="249"/>
        <v>Valor:  ifcTank</v>
      </c>
      <c r="S473" s="19" t="s">
        <v>151</v>
      </c>
      <c r="T473" s="55" t="str">
        <f t="shared" si="250"/>
        <v>Refere-se a propriedade     da.classe.ifc     &gt;  ifcTank</v>
      </c>
      <c r="U473" s="55" t="str">
        <f t="shared" si="243"/>
        <v>ifcTank</v>
      </c>
    </row>
    <row r="474" spans="1:21" ht="8.4" customHeight="1" x14ac:dyDescent="0.3">
      <c r="A474" s="32">
        <v>474</v>
      </c>
      <c r="B474" s="18" t="str">
        <f t="shared" si="245"/>
        <v>da.classe.ifc</v>
      </c>
      <c r="C474" s="82" t="s">
        <v>302</v>
      </c>
      <c r="D474" s="34" t="s">
        <v>56</v>
      </c>
      <c r="E474" s="26" t="str">
        <f t="shared" si="253"/>
        <v>de.ifc</v>
      </c>
      <c r="F474" s="26" t="str">
        <f t="shared" si="253"/>
        <v>da.classe.ifc</v>
      </c>
      <c r="G474" s="44" t="s">
        <v>151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252"/>
        <v>Modelado</v>
      </c>
      <c r="P474" s="23" t="str">
        <f t="shared" si="252"/>
        <v>Em.IFC</v>
      </c>
      <c r="Q474" s="35" t="str">
        <f t="shared" si="248"/>
        <v>Propriedade: da.classe.ifc    Domínio: Modelado     Range: Em.IFC</v>
      </c>
      <c r="R474" s="35" t="str">
        <f t="shared" si="249"/>
        <v>Valor:  ifcMaterial</v>
      </c>
      <c r="S474" s="19" t="s">
        <v>151</v>
      </c>
      <c r="T474" s="55" t="str">
        <f t="shared" si="250"/>
        <v>Refere-se a propriedade     da.classe.ifc     &gt;  ifcMaterial</v>
      </c>
      <c r="U474" s="55" t="str">
        <f t="shared" si="243"/>
        <v>ifcMaterial</v>
      </c>
    </row>
    <row r="475" spans="1:21" ht="8.4" customHeight="1" x14ac:dyDescent="0.3">
      <c r="A475" s="32">
        <v>475</v>
      </c>
      <c r="B475" s="18" t="str">
        <f t="shared" si="245"/>
        <v>da.classe.ifc</v>
      </c>
      <c r="C475" s="82" t="s">
        <v>498</v>
      </c>
      <c r="D475" s="34" t="s">
        <v>56</v>
      </c>
      <c r="E475" s="26" t="str">
        <f t="shared" si="253"/>
        <v>de.ifc</v>
      </c>
      <c r="F475" s="26" t="str">
        <f t="shared" si="253"/>
        <v>da.classe.ifc</v>
      </c>
      <c r="G475" s="44" t="s">
        <v>151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252"/>
        <v>Modelado</v>
      </c>
      <c r="P475" s="23" t="str">
        <f t="shared" si="252"/>
        <v>Em.IFC</v>
      </c>
      <c r="Q475" s="35" t="str">
        <f t="shared" si="248"/>
        <v>Propriedade: da.classe.ifc    Domínio: Modelado     Range: Em.IFC</v>
      </c>
      <c r="R475" s="35" t="str">
        <f t="shared" si="249"/>
        <v>Valor:  ifcMaterialConstituent</v>
      </c>
      <c r="S475" s="19" t="s">
        <v>151</v>
      </c>
      <c r="T475" s="55" t="str">
        <f t="shared" si="250"/>
        <v>Refere-se a propriedade     da.classe.ifc     &gt;  ifcMaterialConstituent</v>
      </c>
      <c r="U475" s="55" t="str">
        <f t="shared" si="243"/>
        <v>ifcMaterialConstituent</v>
      </c>
    </row>
    <row r="476" spans="1:21" ht="8.4" customHeight="1" x14ac:dyDescent="0.3">
      <c r="A476" s="32">
        <v>476</v>
      </c>
      <c r="B476" s="18" t="str">
        <f t="shared" si="245"/>
        <v>da.classe.ifc</v>
      </c>
      <c r="C476" s="82" t="s">
        <v>499</v>
      </c>
      <c r="D476" s="34" t="s">
        <v>56</v>
      </c>
      <c r="E476" s="26" t="str">
        <f t="shared" si="253"/>
        <v>de.ifc</v>
      </c>
      <c r="F476" s="26" t="str">
        <f t="shared" si="253"/>
        <v>da.classe.ifc</v>
      </c>
      <c r="G476" s="44" t="s">
        <v>151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252"/>
        <v>Modelado</v>
      </c>
      <c r="P476" s="23" t="str">
        <f t="shared" si="252"/>
        <v>Em.IFC</v>
      </c>
      <c r="Q476" s="35" t="str">
        <f t="shared" si="248"/>
        <v>Propriedade: da.classe.ifc    Domínio: Modelado     Range: Em.IFC</v>
      </c>
      <c r="R476" s="35" t="str">
        <f t="shared" si="249"/>
        <v>Valor:  ifcMaterialConstituentSet</v>
      </c>
      <c r="S476" s="19" t="s">
        <v>151</v>
      </c>
      <c r="T476" s="55" t="str">
        <f t="shared" si="250"/>
        <v>Refere-se a propriedade     da.classe.ifc     &gt;  ifcMaterialConstituentSet</v>
      </c>
      <c r="U476" s="55" t="str">
        <f t="shared" si="243"/>
        <v>ifcMaterialConstituentSet</v>
      </c>
    </row>
    <row r="477" spans="1:21" ht="8.4" customHeight="1" x14ac:dyDescent="0.3">
      <c r="A477" s="32">
        <v>477</v>
      </c>
      <c r="B477" s="18" t="str">
        <f t="shared" si="245"/>
        <v>da.classe.ifc</v>
      </c>
      <c r="C477" s="82" t="s">
        <v>500</v>
      </c>
      <c r="D477" s="34" t="s">
        <v>56</v>
      </c>
      <c r="E477" s="26" t="str">
        <f t="shared" si="253"/>
        <v>de.ifc</v>
      </c>
      <c r="F477" s="26" t="str">
        <f t="shared" si="253"/>
        <v>da.classe.ifc</v>
      </c>
      <c r="G477" s="44" t="s">
        <v>151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252"/>
        <v>Modelado</v>
      </c>
      <c r="P477" s="23" t="str">
        <f t="shared" si="252"/>
        <v>Em.IFC</v>
      </c>
      <c r="Q477" s="35" t="str">
        <f t="shared" si="248"/>
        <v>Propriedade: da.classe.ifc    Domínio: Modelado     Range: Em.IFC</v>
      </c>
      <c r="R477" s="35" t="str">
        <f t="shared" si="249"/>
        <v>Valor:  ifcMaterialLayer</v>
      </c>
      <c r="S477" s="19" t="s">
        <v>151</v>
      </c>
      <c r="T477" s="55" t="str">
        <f t="shared" si="250"/>
        <v>Refere-se a propriedade     da.classe.ifc     &gt;  ifcMaterialLayer</v>
      </c>
      <c r="U477" s="55" t="str">
        <f t="shared" si="243"/>
        <v>ifcMaterialLayer</v>
      </c>
    </row>
    <row r="478" spans="1:21" ht="8.4" customHeight="1" x14ac:dyDescent="0.3">
      <c r="A478" s="32">
        <v>478</v>
      </c>
      <c r="B478" s="18" t="str">
        <f t="shared" si="245"/>
        <v>da.classe.ifc</v>
      </c>
      <c r="C478" s="82" t="s">
        <v>501</v>
      </c>
      <c r="D478" s="34" t="s">
        <v>56</v>
      </c>
      <c r="E478" s="26" t="str">
        <f t="shared" si="253"/>
        <v>de.ifc</v>
      </c>
      <c r="F478" s="26" t="str">
        <f t="shared" si="253"/>
        <v>da.classe.ifc</v>
      </c>
      <c r="G478" s="44" t="s">
        <v>151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252"/>
        <v>Modelado</v>
      </c>
      <c r="P478" s="23" t="str">
        <f t="shared" si="252"/>
        <v>Em.IFC</v>
      </c>
      <c r="Q478" s="35" t="str">
        <f t="shared" si="248"/>
        <v>Propriedade: da.classe.ifc    Domínio: Modelado     Range: Em.IFC</v>
      </c>
      <c r="R478" s="35" t="str">
        <f t="shared" si="249"/>
        <v>Valor:  ifcMaterialLayerSet</v>
      </c>
      <c r="S478" s="19" t="s">
        <v>151</v>
      </c>
      <c r="T478" s="55" t="str">
        <f t="shared" si="250"/>
        <v>Refere-se a propriedade     da.classe.ifc     &gt;  ifcMaterialLayerSet</v>
      </c>
      <c r="U478" s="55" t="str">
        <f t="shared" si="243"/>
        <v>ifcMaterialLayerSet</v>
      </c>
    </row>
    <row r="479" spans="1:21" ht="8.4" customHeight="1" x14ac:dyDescent="0.3">
      <c r="A479" s="32">
        <v>479</v>
      </c>
      <c r="B479" s="18" t="str">
        <f t="shared" si="245"/>
        <v>da.classe.ifc</v>
      </c>
      <c r="C479" s="82" t="s">
        <v>502</v>
      </c>
      <c r="D479" s="34" t="s">
        <v>56</v>
      </c>
      <c r="E479" s="26" t="str">
        <f t="shared" si="253"/>
        <v>de.ifc</v>
      </c>
      <c r="F479" s="26" t="str">
        <f t="shared" si="253"/>
        <v>da.classe.ifc</v>
      </c>
      <c r="G479" s="44" t="s">
        <v>151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252"/>
        <v>Modelado</v>
      </c>
      <c r="P479" s="23" t="str">
        <f t="shared" si="252"/>
        <v>Em.IFC</v>
      </c>
      <c r="Q479" s="35" t="str">
        <f t="shared" si="248"/>
        <v>Propriedade: da.classe.ifc    Domínio: Modelado     Range: Em.IFC</v>
      </c>
      <c r="R479" s="35" t="str">
        <f t="shared" si="249"/>
        <v>Valor:  ifcMaterialProfile</v>
      </c>
      <c r="S479" s="19" t="s">
        <v>151</v>
      </c>
      <c r="T479" s="55" t="str">
        <f t="shared" si="250"/>
        <v>Refere-se a propriedade     da.classe.ifc     &gt;  ifcMaterialProfile</v>
      </c>
      <c r="U479" s="55" t="str">
        <f t="shared" si="243"/>
        <v>ifcMaterialProfile</v>
      </c>
    </row>
    <row r="480" spans="1:21" ht="8.4" customHeight="1" x14ac:dyDescent="0.3">
      <c r="A480" s="32">
        <v>480</v>
      </c>
      <c r="B480" s="18" t="str">
        <f t="shared" si="245"/>
        <v>da.classe.ifc</v>
      </c>
      <c r="C480" s="82" t="s">
        <v>503</v>
      </c>
      <c r="D480" s="34" t="s">
        <v>56</v>
      </c>
      <c r="E480" s="26" t="str">
        <f t="shared" si="253"/>
        <v>de.ifc</v>
      </c>
      <c r="F480" s="26" t="str">
        <f t="shared" si="253"/>
        <v>da.classe.ifc</v>
      </c>
      <c r="G480" s="44" t="s">
        <v>151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252"/>
        <v>Modelado</v>
      </c>
      <c r="P480" s="23" t="str">
        <f t="shared" si="252"/>
        <v>Em.IFC</v>
      </c>
      <c r="Q480" s="35" t="str">
        <f t="shared" si="248"/>
        <v>Propriedade: da.classe.ifc    Domínio: Modelado     Range: Em.IFC</v>
      </c>
      <c r="R480" s="35" t="str">
        <f t="shared" si="249"/>
        <v>Valor:  ifcMaterialProfileSet</v>
      </c>
      <c r="S480" s="19" t="s">
        <v>151</v>
      </c>
      <c r="T480" s="55" t="str">
        <f t="shared" si="250"/>
        <v>Refere-se a propriedade     da.classe.ifc     &gt;  ifcMaterialProfileSet</v>
      </c>
      <c r="U480" s="55" t="str">
        <f t="shared" si="243"/>
        <v>ifcMaterialProfileSet</v>
      </c>
    </row>
    <row r="481" spans="1:21" ht="8.4" customHeight="1" x14ac:dyDescent="0.3">
      <c r="A481" s="32">
        <v>481</v>
      </c>
      <c r="B481" s="18" t="str">
        <f t="shared" si="245"/>
        <v>da.classe.ifc</v>
      </c>
      <c r="C481" s="82" t="s">
        <v>496</v>
      </c>
      <c r="D481" s="34" t="s">
        <v>56</v>
      </c>
      <c r="E481" s="26" t="str">
        <f t="shared" si="253"/>
        <v>de.ifc</v>
      </c>
      <c r="F481" s="26" t="str">
        <f t="shared" si="253"/>
        <v>da.classe.ifc</v>
      </c>
      <c r="G481" s="44" t="s">
        <v>151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252"/>
        <v>Modelado</v>
      </c>
      <c r="P481" s="23" t="str">
        <f t="shared" si="252"/>
        <v>Em.IFC</v>
      </c>
      <c r="Q481" s="35" t="str">
        <f t="shared" si="248"/>
        <v>Propriedade: da.classe.ifc    Domínio: Modelado     Range: Em.IFC</v>
      </c>
      <c r="R481" s="35" t="str">
        <f t="shared" si="249"/>
        <v>Valor:  ifcPolyline</v>
      </c>
      <c r="S481" s="19" t="s">
        <v>151</v>
      </c>
      <c r="T481" s="55" t="str">
        <f t="shared" si="250"/>
        <v>Refere-se a propriedade     da.classe.ifc     &gt;  ifcPolyline</v>
      </c>
      <c r="U481" s="55" t="str">
        <f t="shared" si="243"/>
        <v>ifcPolyline</v>
      </c>
    </row>
    <row r="482" spans="1:21" ht="8.4" customHeight="1" x14ac:dyDescent="0.3">
      <c r="A482" s="32">
        <v>482</v>
      </c>
      <c r="B482" s="18" t="str">
        <f t="shared" si="245"/>
        <v>da.classe.ifc</v>
      </c>
      <c r="C482" s="87" t="s">
        <v>325</v>
      </c>
      <c r="D482" s="34" t="s">
        <v>56</v>
      </c>
      <c r="E482" s="26" t="str">
        <f t="shared" si="253"/>
        <v>de.ifc</v>
      </c>
      <c r="F482" s="26" t="str">
        <f t="shared" si="253"/>
        <v>da.classe.ifc</v>
      </c>
      <c r="G482" s="44" t="s">
        <v>151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ref="O482:P497" si="254">O481</f>
        <v>Modelado</v>
      </c>
      <c r="P482" s="23" t="str">
        <f t="shared" si="254"/>
        <v>Em.IFC</v>
      </c>
      <c r="Q482" s="35" t="str">
        <f t="shared" si="248"/>
        <v>Propriedade: da.classe.ifc    Domínio: Modelado     Range: Em.IFC</v>
      </c>
      <c r="R482" s="35" t="str">
        <f t="shared" si="249"/>
        <v>Valor:  ifcProjectionElement</v>
      </c>
      <c r="S482" s="19" t="s">
        <v>151</v>
      </c>
      <c r="T482" s="55" t="str">
        <f t="shared" si="250"/>
        <v>Refere-se a propriedade     da.classe.ifc     &gt;  ifcProjectionElement</v>
      </c>
      <c r="U482" s="55" t="str">
        <f t="shared" si="243"/>
        <v>ifcProjectionElement</v>
      </c>
    </row>
    <row r="483" spans="1:21" ht="8.4" customHeight="1" x14ac:dyDescent="0.3">
      <c r="A483" s="32">
        <v>483</v>
      </c>
      <c r="B483" s="18" t="str">
        <f t="shared" si="245"/>
        <v>da.classe.ifc</v>
      </c>
      <c r="C483" s="82" t="s">
        <v>305</v>
      </c>
      <c r="D483" s="34" t="s">
        <v>56</v>
      </c>
      <c r="E483" s="26" t="str">
        <f t="shared" ref="E483:F498" si="255">E482</f>
        <v>de.ifc</v>
      </c>
      <c r="F483" s="26" t="str">
        <f t="shared" si="255"/>
        <v>da.classe.ifc</v>
      </c>
      <c r="G483" s="44" t="s">
        <v>151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254"/>
        <v>Modelado</v>
      </c>
      <c r="P483" s="23" t="str">
        <f t="shared" si="254"/>
        <v>Em.IFC</v>
      </c>
      <c r="Q483" s="35" t="str">
        <f t="shared" si="248"/>
        <v>Propriedade: da.classe.ifc    Domínio: Modelado     Range: Em.IFC</v>
      </c>
      <c r="R483" s="35" t="str">
        <f t="shared" si="249"/>
        <v>Valor:  ifcOpeningElement</v>
      </c>
      <c r="S483" s="19" t="s">
        <v>151</v>
      </c>
      <c r="T483" s="55" t="str">
        <f t="shared" si="250"/>
        <v>Refere-se a propriedade     da.classe.ifc     &gt;  ifcOpeningElement</v>
      </c>
      <c r="U483" s="55" t="str">
        <f t="shared" si="243"/>
        <v>ifcOpeningElement</v>
      </c>
    </row>
    <row r="484" spans="1:21" ht="8.4" customHeight="1" x14ac:dyDescent="0.3">
      <c r="A484" s="32">
        <v>484</v>
      </c>
      <c r="B484" s="18" t="str">
        <f t="shared" si="245"/>
        <v>da.classe.ifc</v>
      </c>
      <c r="C484" s="82" t="s">
        <v>330</v>
      </c>
      <c r="D484" s="34" t="s">
        <v>56</v>
      </c>
      <c r="E484" s="26" t="str">
        <f t="shared" si="255"/>
        <v>de.ifc</v>
      </c>
      <c r="F484" s="26" t="str">
        <f t="shared" si="255"/>
        <v>da.classe.ifc</v>
      </c>
      <c r="G484" s="44" t="s">
        <v>151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254"/>
        <v>Modelado</v>
      </c>
      <c r="P484" s="23" t="str">
        <f t="shared" si="254"/>
        <v>Em.IFC</v>
      </c>
      <c r="Q484" s="35" t="str">
        <f t="shared" si="248"/>
        <v>Propriedade: da.classe.ifc    Domínio: Modelado     Range: Em.IFC</v>
      </c>
      <c r="R484" s="35" t="str">
        <f t="shared" si="249"/>
        <v>Valor:  ifcSurfaceFeature</v>
      </c>
      <c r="S484" s="19" t="s">
        <v>151</v>
      </c>
      <c r="T484" s="55" t="str">
        <f t="shared" si="250"/>
        <v>Refere-se a propriedade     da.classe.ifc     &gt;  ifcSurfaceFeature</v>
      </c>
      <c r="U484" s="55" t="str">
        <f t="shared" si="243"/>
        <v>ifcSurfaceFeature</v>
      </c>
    </row>
    <row r="485" spans="1:21" ht="8.4" customHeight="1" x14ac:dyDescent="0.3">
      <c r="A485" s="32">
        <v>485</v>
      </c>
      <c r="B485" s="18" t="str">
        <f t="shared" si="245"/>
        <v>da.classe.ifc</v>
      </c>
      <c r="C485" s="82" t="s">
        <v>295</v>
      </c>
      <c r="D485" s="34" t="s">
        <v>56</v>
      </c>
      <c r="E485" s="26" t="str">
        <f t="shared" si="255"/>
        <v>de.ifc</v>
      </c>
      <c r="F485" s="26" t="str">
        <f t="shared" si="255"/>
        <v>da.classe.ifc</v>
      </c>
      <c r="G485" s="44" t="s">
        <v>151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si="254"/>
        <v>Modelado</v>
      </c>
      <c r="P485" s="23" t="str">
        <f t="shared" si="254"/>
        <v>Em.IFC</v>
      </c>
      <c r="Q485" s="35" t="str">
        <f t="shared" si="248"/>
        <v>Propriedade: da.classe.ifc    Domínio: Modelado     Range: Em.IFC</v>
      </c>
      <c r="R485" s="35" t="str">
        <f t="shared" si="249"/>
        <v>Valor:  ifcVoidingFeature</v>
      </c>
      <c r="S485" s="19" t="s">
        <v>151</v>
      </c>
      <c r="T485" s="55" t="str">
        <f t="shared" si="250"/>
        <v>Refere-se a propriedade     da.classe.ifc     &gt;  ifcVoidingFeature</v>
      </c>
      <c r="U485" s="55" t="str">
        <f t="shared" si="243"/>
        <v>ifcVoidingFeature</v>
      </c>
    </row>
    <row r="486" spans="1:21" ht="8.4" customHeight="1" x14ac:dyDescent="0.3">
      <c r="A486" s="32">
        <v>486</v>
      </c>
      <c r="B486" s="18" t="str">
        <f t="shared" si="245"/>
        <v>da.classe.ifc</v>
      </c>
      <c r="C486" s="82" t="s">
        <v>297</v>
      </c>
      <c r="D486" s="34" t="s">
        <v>56</v>
      </c>
      <c r="E486" s="26" t="str">
        <f t="shared" si="255"/>
        <v>de.ifc</v>
      </c>
      <c r="F486" s="26" t="str">
        <f t="shared" si="255"/>
        <v>da.classe.ifc</v>
      </c>
      <c r="G486" s="44" t="s">
        <v>151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254"/>
        <v>Modelado</v>
      </c>
      <c r="P486" s="23" t="str">
        <f t="shared" si="254"/>
        <v>Em.IFC</v>
      </c>
      <c r="Q486" s="35" t="str">
        <f t="shared" si="248"/>
        <v>Propriedade: da.classe.ifc    Domínio: Modelado     Range: Em.IFC</v>
      </c>
      <c r="R486" s="35" t="str">
        <f t="shared" si="249"/>
        <v>Valor:  ifcBuiIdingEIementPart</v>
      </c>
      <c r="S486" s="19" t="s">
        <v>151</v>
      </c>
      <c r="T486" s="55" t="str">
        <f t="shared" si="250"/>
        <v>Refere-se a propriedade     da.classe.ifc     &gt;  ifcBuiIdingEIementPart</v>
      </c>
      <c r="U486" s="55" t="str">
        <f t="shared" si="243"/>
        <v>ifcBuiIdingEIementPart</v>
      </c>
    </row>
    <row r="487" spans="1:21" ht="8.4" customHeight="1" x14ac:dyDescent="0.3">
      <c r="A487" s="32">
        <v>487</v>
      </c>
      <c r="B487" s="18" t="str">
        <f t="shared" si="245"/>
        <v>da.classe.ifc</v>
      </c>
      <c r="C487" s="82" t="s">
        <v>210</v>
      </c>
      <c r="D487" s="34" t="s">
        <v>56</v>
      </c>
      <c r="E487" s="26" t="str">
        <f t="shared" si="255"/>
        <v>de.ifc</v>
      </c>
      <c r="F487" s="26" t="str">
        <f t="shared" si="255"/>
        <v>da.classe.ifc</v>
      </c>
      <c r="G487" s="44" t="s">
        <v>151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254"/>
        <v>Modelado</v>
      </c>
      <c r="P487" s="23" t="str">
        <f t="shared" si="254"/>
        <v>Em.IFC</v>
      </c>
      <c r="Q487" s="35" t="str">
        <f t="shared" si="248"/>
        <v>Propriedade: da.classe.ifc    Domínio: Modelado     Range: Em.IFC</v>
      </c>
      <c r="R487" s="35" t="str">
        <f t="shared" si="249"/>
        <v>Valor:  ifcDiscreteAccessory</v>
      </c>
      <c r="S487" s="19" t="s">
        <v>151</v>
      </c>
      <c r="T487" s="55" t="str">
        <f t="shared" si="250"/>
        <v>Refere-se a propriedade     da.classe.ifc     &gt;  ifcDiscreteAccessory</v>
      </c>
      <c r="U487" s="55" t="str">
        <f t="shared" si="243"/>
        <v>ifcDiscreteAccessory</v>
      </c>
    </row>
    <row r="488" spans="1:21" ht="8.4" customHeight="1" x14ac:dyDescent="0.3">
      <c r="A488" s="32">
        <v>488</v>
      </c>
      <c r="B488" s="18" t="str">
        <f t="shared" si="245"/>
        <v>da.classe.ifc</v>
      </c>
      <c r="C488" s="82" t="s">
        <v>283</v>
      </c>
      <c r="D488" s="34" t="s">
        <v>56</v>
      </c>
      <c r="E488" s="26" t="str">
        <f t="shared" si="255"/>
        <v>de.ifc</v>
      </c>
      <c r="F488" s="26" t="str">
        <f t="shared" si="255"/>
        <v>da.classe.ifc</v>
      </c>
      <c r="G488" s="44" t="s">
        <v>151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254"/>
        <v>Modelado</v>
      </c>
      <c r="P488" s="23" t="str">
        <f t="shared" si="254"/>
        <v>Em.IFC</v>
      </c>
      <c r="Q488" s="35" t="str">
        <f t="shared" si="248"/>
        <v>Propriedade: da.classe.ifc    Domínio: Modelado     Range: Em.IFC</v>
      </c>
      <c r="R488" s="35" t="str">
        <f t="shared" si="249"/>
        <v>Valor:  ifcFastener</v>
      </c>
      <c r="S488" s="19" t="s">
        <v>151</v>
      </c>
      <c r="T488" s="55" t="str">
        <f t="shared" si="250"/>
        <v>Refere-se a propriedade     da.classe.ifc     &gt;  ifcFastener</v>
      </c>
      <c r="U488" s="55" t="str">
        <f t="shared" si="243"/>
        <v>ifcFastener</v>
      </c>
    </row>
    <row r="489" spans="1:21" ht="8.4" customHeight="1" x14ac:dyDescent="0.3">
      <c r="A489" s="32">
        <v>489</v>
      </c>
      <c r="B489" s="18" t="str">
        <f t="shared" si="245"/>
        <v>da.classe.ifc</v>
      </c>
      <c r="C489" s="82" t="s">
        <v>236</v>
      </c>
      <c r="D489" s="34" t="s">
        <v>56</v>
      </c>
      <c r="E489" s="26" t="str">
        <f t="shared" si="255"/>
        <v>de.ifc</v>
      </c>
      <c r="F489" s="26" t="str">
        <f t="shared" si="255"/>
        <v>da.classe.ifc</v>
      </c>
      <c r="G489" s="44" t="s">
        <v>151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254"/>
        <v>Modelado</v>
      </c>
      <c r="P489" s="23" t="str">
        <f t="shared" si="254"/>
        <v>Em.IFC</v>
      </c>
      <c r="Q489" s="35" t="str">
        <f t="shared" si="248"/>
        <v>Propriedade: da.classe.ifc    Domínio: Modelado     Range: Em.IFC</v>
      </c>
      <c r="R489" s="35" t="str">
        <f t="shared" si="249"/>
        <v>Valor:  ifcMechanicaIFastener</v>
      </c>
      <c r="S489" s="19" t="s">
        <v>151</v>
      </c>
      <c r="T489" s="55" t="str">
        <f t="shared" si="250"/>
        <v>Refere-se a propriedade     da.classe.ifc     &gt;  ifcMechanicaIFastener</v>
      </c>
      <c r="U489" s="55" t="str">
        <f t="shared" si="243"/>
        <v>ifcMechanicaIFastener</v>
      </c>
    </row>
    <row r="490" spans="1:21" ht="8.4" customHeight="1" x14ac:dyDescent="0.3">
      <c r="A490" s="32">
        <v>490</v>
      </c>
      <c r="B490" s="18" t="str">
        <f t="shared" si="245"/>
        <v>da.classe.ifc</v>
      </c>
      <c r="C490" s="82" t="s">
        <v>248</v>
      </c>
      <c r="D490" s="34" t="s">
        <v>56</v>
      </c>
      <c r="E490" s="26" t="str">
        <f t="shared" si="255"/>
        <v>de.ifc</v>
      </c>
      <c r="F490" s="26" t="str">
        <f t="shared" si="255"/>
        <v>da.classe.ifc</v>
      </c>
      <c r="G490" s="44" t="s">
        <v>151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254"/>
        <v>Modelado</v>
      </c>
      <c r="P490" s="23" t="str">
        <f t="shared" si="254"/>
        <v>Em.IFC</v>
      </c>
      <c r="Q490" s="35" t="str">
        <f t="shared" si="248"/>
        <v>Propriedade: da.classe.ifc    Domínio: Modelado     Range: Em.IFC</v>
      </c>
      <c r="R490" s="35" t="str">
        <f t="shared" si="249"/>
        <v>Valor:  ifcReinforcingBar</v>
      </c>
      <c r="S490" s="19" t="s">
        <v>151</v>
      </c>
      <c r="T490" s="55" t="str">
        <f t="shared" si="250"/>
        <v>Refere-se a propriedade     da.classe.ifc     &gt;  ifcReinforcingBar</v>
      </c>
      <c r="U490" s="55" t="str">
        <f t="shared" si="243"/>
        <v>ifcReinforcingBar</v>
      </c>
    </row>
    <row r="491" spans="1:21" ht="8.4" customHeight="1" x14ac:dyDescent="0.3">
      <c r="A491" s="32">
        <v>491</v>
      </c>
      <c r="B491" s="18" t="str">
        <f t="shared" si="245"/>
        <v>da.classe.ifc</v>
      </c>
      <c r="C491" s="82" t="s">
        <v>249</v>
      </c>
      <c r="D491" s="34" t="s">
        <v>56</v>
      </c>
      <c r="E491" s="26" t="str">
        <f t="shared" si="255"/>
        <v>de.ifc</v>
      </c>
      <c r="F491" s="26" t="str">
        <f t="shared" si="255"/>
        <v>da.classe.ifc</v>
      </c>
      <c r="G491" s="44" t="s">
        <v>151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254"/>
        <v>Modelado</v>
      </c>
      <c r="P491" s="23" t="str">
        <f t="shared" si="254"/>
        <v>Em.IFC</v>
      </c>
      <c r="Q491" s="35" t="str">
        <f t="shared" si="248"/>
        <v>Propriedade: da.classe.ifc    Domínio: Modelado     Range: Em.IFC</v>
      </c>
      <c r="R491" s="35" t="str">
        <f t="shared" si="249"/>
        <v>Valor:  ifcReinforcingMesh</v>
      </c>
      <c r="S491" s="19" t="s">
        <v>151</v>
      </c>
      <c r="T491" s="55" t="str">
        <f t="shared" si="250"/>
        <v>Refere-se a propriedade     da.classe.ifc     &gt;  ifcReinforcingMesh</v>
      </c>
      <c r="U491" s="55" t="str">
        <f t="shared" si="243"/>
        <v>ifcReinforcingMesh</v>
      </c>
    </row>
    <row r="492" spans="1:21" ht="8.4" customHeight="1" x14ac:dyDescent="0.3">
      <c r="A492" s="32">
        <v>492</v>
      </c>
      <c r="B492" s="18" t="str">
        <f t="shared" si="245"/>
        <v>da.classe.ifc</v>
      </c>
      <c r="C492" s="82" t="s">
        <v>261</v>
      </c>
      <c r="D492" s="34" t="s">
        <v>56</v>
      </c>
      <c r="E492" s="26" t="str">
        <f t="shared" si="255"/>
        <v>de.ifc</v>
      </c>
      <c r="F492" s="26" t="str">
        <f t="shared" si="255"/>
        <v>da.classe.ifc</v>
      </c>
      <c r="G492" s="44" t="s">
        <v>151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254"/>
        <v>Modelado</v>
      </c>
      <c r="P492" s="23" t="str">
        <f t="shared" si="254"/>
        <v>Em.IFC</v>
      </c>
      <c r="Q492" s="35" t="str">
        <f t="shared" si="248"/>
        <v>Propriedade: da.classe.ifc    Domínio: Modelado     Range: Em.IFC</v>
      </c>
      <c r="R492" s="35" t="str">
        <f t="shared" si="249"/>
        <v>Valor:  ifcTendon</v>
      </c>
      <c r="S492" s="19" t="s">
        <v>151</v>
      </c>
      <c r="T492" s="55" t="str">
        <f t="shared" si="250"/>
        <v>Refere-se a propriedade     da.classe.ifc     &gt;  ifcTendon</v>
      </c>
      <c r="U492" s="55" t="str">
        <f t="shared" si="243"/>
        <v>ifcTendon</v>
      </c>
    </row>
    <row r="493" spans="1:21" ht="8.4" customHeight="1" x14ac:dyDescent="0.3">
      <c r="A493" s="32">
        <v>493</v>
      </c>
      <c r="B493" s="18" t="str">
        <f t="shared" si="245"/>
        <v>da.classe.ifc</v>
      </c>
      <c r="C493" s="82" t="s">
        <v>262</v>
      </c>
      <c r="D493" s="34" t="s">
        <v>56</v>
      </c>
      <c r="E493" s="26" t="str">
        <f t="shared" si="255"/>
        <v>de.ifc</v>
      </c>
      <c r="F493" s="26" t="str">
        <f t="shared" si="255"/>
        <v>da.classe.ifc</v>
      </c>
      <c r="G493" s="44" t="s">
        <v>151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254"/>
        <v>Modelado</v>
      </c>
      <c r="P493" s="23" t="str">
        <f t="shared" si="254"/>
        <v>Em.IFC</v>
      </c>
      <c r="Q493" s="35" t="str">
        <f t="shared" si="248"/>
        <v>Propriedade: da.classe.ifc    Domínio: Modelado     Range: Em.IFC</v>
      </c>
      <c r="R493" s="35" t="str">
        <f t="shared" si="249"/>
        <v>Valor:  ifcTendonAnchor</v>
      </c>
      <c r="S493" s="19" t="s">
        <v>151</v>
      </c>
      <c r="T493" s="55" t="str">
        <f t="shared" si="250"/>
        <v>Refere-se a propriedade     da.classe.ifc     &gt;  ifcTendonAnchor</v>
      </c>
      <c r="U493" s="55" t="str">
        <f t="shared" si="243"/>
        <v>ifcTendonAnchor</v>
      </c>
    </row>
    <row r="494" spans="1:21" ht="8.4" customHeight="1" x14ac:dyDescent="0.3">
      <c r="A494" s="32">
        <v>494</v>
      </c>
      <c r="B494" s="18" t="str">
        <f t="shared" si="245"/>
        <v>da.classe.ifc</v>
      </c>
      <c r="C494" s="82" t="s">
        <v>265</v>
      </c>
      <c r="D494" s="34" t="s">
        <v>56</v>
      </c>
      <c r="E494" s="26" t="str">
        <f t="shared" si="255"/>
        <v>de.ifc</v>
      </c>
      <c r="F494" s="26" t="str">
        <f t="shared" si="255"/>
        <v>da.classe.ifc</v>
      </c>
      <c r="G494" s="44" t="s">
        <v>151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254"/>
        <v>Modelado</v>
      </c>
      <c r="P494" s="23" t="str">
        <f t="shared" si="254"/>
        <v>Em.IFC</v>
      </c>
      <c r="Q494" s="35" t="str">
        <f t="shared" si="248"/>
        <v>Propriedade: da.classe.ifc    Domínio: Modelado     Range: Em.IFC</v>
      </c>
      <c r="R494" s="35" t="str">
        <f t="shared" si="249"/>
        <v>Valor:  ifcVibrationIsoIator</v>
      </c>
      <c r="S494" s="19" t="s">
        <v>151</v>
      </c>
      <c r="T494" s="55" t="str">
        <f t="shared" si="250"/>
        <v>Refere-se a propriedade     da.classe.ifc     &gt;  ifcVibrationIsoIator</v>
      </c>
      <c r="U494" s="55" t="str">
        <f t="shared" si="243"/>
        <v>ifcVibrationIsoIator</v>
      </c>
    </row>
    <row r="495" spans="1:21" ht="8.4" customHeight="1" x14ac:dyDescent="0.3">
      <c r="A495" s="32">
        <v>495</v>
      </c>
      <c r="B495" s="18" t="str">
        <f t="shared" si="245"/>
        <v>da.classe.ifc</v>
      </c>
      <c r="C495" s="82" t="s">
        <v>230</v>
      </c>
      <c r="D495" s="34" t="s">
        <v>56</v>
      </c>
      <c r="E495" s="26" t="str">
        <f t="shared" si="255"/>
        <v>de.ifc</v>
      </c>
      <c r="F495" s="26" t="str">
        <f t="shared" si="255"/>
        <v>da.classe.ifc</v>
      </c>
      <c r="G495" s="44" t="s">
        <v>151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254"/>
        <v>Modelado</v>
      </c>
      <c r="P495" s="23" t="str">
        <f t="shared" si="254"/>
        <v>Em.IFC</v>
      </c>
      <c r="Q495" s="35" t="str">
        <f t="shared" si="248"/>
        <v>Propriedade: da.classe.ifc    Domínio: Modelado     Range: Em.IFC</v>
      </c>
      <c r="R495" s="35" t="str">
        <f t="shared" si="249"/>
        <v>Valor:  ifcFurniture</v>
      </c>
      <c r="S495" s="19" t="s">
        <v>151</v>
      </c>
      <c r="T495" s="55" t="str">
        <f t="shared" si="250"/>
        <v>Refere-se a propriedade     da.classe.ifc     &gt;  ifcFurniture</v>
      </c>
      <c r="U495" s="55" t="str">
        <f t="shared" si="243"/>
        <v>ifcFurniture</v>
      </c>
    </row>
    <row r="496" spans="1:21" ht="8.4" customHeight="1" x14ac:dyDescent="0.3">
      <c r="A496" s="32">
        <v>496</v>
      </c>
      <c r="B496" s="18" t="str">
        <f t="shared" si="245"/>
        <v>da.classe.ifc</v>
      </c>
      <c r="C496" s="82" t="s">
        <v>291</v>
      </c>
      <c r="D496" s="34" t="s">
        <v>56</v>
      </c>
      <c r="E496" s="26" t="str">
        <f t="shared" si="255"/>
        <v>de.ifc</v>
      </c>
      <c r="F496" s="26" t="str">
        <f t="shared" si="255"/>
        <v>da.classe.ifc</v>
      </c>
      <c r="G496" s="44" t="s">
        <v>151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254"/>
        <v>Modelado</v>
      </c>
      <c r="P496" s="23" t="str">
        <f t="shared" si="254"/>
        <v>Em.IFC</v>
      </c>
      <c r="Q496" s="35" t="str">
        <f t="shared" si="248"/>
        <v>Propriedade: da.classe.ifc    Domínio: Modelado     Range: Em.IFC</v>
      </c>
      <c r="R496" s="35" t="str">
        <f t="shared" si="249"/>
        <v>Valor:  ifcSystemFurnitureElement</v>
      </c>
      <c r="S496" s="19" t="s">
        <v>151</v>
      </c>
      <c r="T496" s="55" t="str">
        <f t="shared" si="250"/>
        <v>Refere-se a propriedade     da.classe.ifc     &gt;  ifcSystemFurnitureElement</v>
      </c>
      <c r="U496" s="55" t="str">
        <f t="shared" si="243"/>
        <v>ifcSystemFurnitureElement</v>
      </c>
    </row>
    <row r="497" spans="1:21" ht="8.4" customHeight="1" x14ac:dyDescent="0.3">
      <c r="A497" s="32">
        <v>497</v>
      </c>
      <c r="B497" s="18" t="str">
        <f t="shared" si="245"/>
        <v>da.classe.ifc</v>
      </c>
      <c r="C497" s="82" t="s">
        <v>231</v>
      </c>
      <c r="D497" s="34" t="s">
        <v>56</v>
      </c>
      <c r="E497" s="26" t="str">
        <f t="shared" si="255"/>
        <v>de.ifc</v>
      </c>
      <c r="F497" s="26" t="str">
        <f t="shared" si="255"/>
        <v>da.classe.ifc</v>
      </c>
      <c r="G497" s="44" t="s">
        <v>151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254"/>
        <v>Modelado</v>
      </c>
      <c r="P497" s="23" t="str">
        <f t="shared" si="254"/>
        <v>Em.IFC</v>
      </c>
      <c r="Q497" s="35" t="str">
        <f t="shared" si="248"/>
        <v>Propriedade: da.classe.ifc    Domínio: Modelado     Range: Em.IFC</v>
      </c>
      <c r="R497" s="35" t="str">
        <f t="shared" si="249"/>
        <v>Valor:  ifcGeographicEIement</v>
      </c>
      <c r="S497" s="19" t="s">
        <v>151</v>
      </c>
      <c r="T497" s="55" t="str">
        <f t="shared" si="250"/>
        <v>Refere-se a propriedade     da.classe.ifc     &gt;  ifcGeographicEIement</v>
      </c>
      <c r="U497" s="55" t="str">
        <f t="shared" ref="U497:U560" si="256">C497</f>
        <v>ifcGeographicEIement</v>
      </c>
    </row>
    <row r="498" spans="1:21" ht="8.4" customHeight="1" x14ac:dyDescent="0.3">
      <c r="A498" s="32">
        <v>498</v>
      </c>
      <c r="B498" s="18" t="str">
        <f t="shared" si="245"/>
        <v>da.classe.ifc</v>
      </c>
      <c r="C498" s="87" t="s">
        <v>457</v>
      </c>
      <c r="D498" s="34" t="s">
        <v>56</v>
      </c>
      <c r="E498" s="26" t="str">
        <f t="shared" si="255"/>
        <v>de.ifc</v>
      </c>
      <c r="F498" s="26" t="str">
        <f t="shared" si="255"/>
        <v>da.classe.ifc</v>
      </c>
      <c r="G498" s="44" t="s">
        <v>151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ref="O498:P513" si="257">O497</f>
        <v>Modelado</v>
      </c>
      <c r="P498" s="23" t="str">
        <f t="shared" si="257"/>
        <v>Em.IFC</v>
      </c>
      <c r="Q498" s="35" t="str">
        <f t="shared" si="248"/>
        <v>Propriedade: da.classe.ifc    Domínio: Modelado     Range: Em.IFC</v>
      </c>
      <c r="R498" s="35" t="str">
        <f t="shared" si="249"/>
        <v>Valor:  ifcAsset</v>
      </c>
      <c r="S498" s="19" t="s">
        <v>151</v>
      </c>
      <c r="T498" s="55" t="str">
        <f t="shared" si="250"/>
        <v>Refere-se a propriedade     da.classe.ifc     &gt;  ifcAsset</v>
      </c>
      <c r="U498" s="55" t="str">
        <f t="shared" si="256"/>
        <v>ifcAsset</v>
      </c>
    </row>
    <row r="499" spans="1:21" ht="8.4" customHeight="1" x14ac:dyDescent="0.3">
      <c r="A499" s="32">
        <v>499</v>
      </c>
      <c r="B499" s="18" t="str">
        <f t="shared" ref="B499:B552" si="258">F499</f>
        <v>da.classe.ifc</v>
      </c>
      <c r="C499" s="87" t="s">
        <v>487</v>
      </c>
      <c r="D499" s="34" t="s">
        <v>56</v>
      </c>
      <c r="E499" s="26" t="str">
        <f t="shared" ref="E499:F514" si="259">E498</f>
        <v>de.ifc</v>
      </c>
      <c r="F499" s="26" t="str">
        <f t="shared" si="259"/>
        <v>da.classe.ifc</v>
      </c>
      <c r="G499" s="44" t="s">
        <v>151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257"/>
        <v>Modelado</v>
      </c>
      <c r="P499" s="23" t="str">
        <f t="shared" si="257"/>
        <v>Em.IFC</v>
      </c>
      <c r="Q499" s="35" t="str">
        <f t="shared" si="248"/>
        <v>Propriedade: da.classe.ifc    Domínio: Modelado     Range: Em.IFC</v>
      </c>
      <c r="R499" s="35" t="str">
        <f t="shared" si="249"/>
        <v>Valor:  ifcCondition</v>
      </c>
      <c r="S499" s="19" t="s">
        <v>151</v>
      </c>
      <c r="T499" s="55" t="str">
        <f t="shared" si="250"/>
        <v>Refere-se a propriedade     da.classe.ifc     &gt;  ifcCondition</v>
      </c>
      <c r="U499" s="55" t="str">
        <f t="shared" si="256"/>
        <v>ifcCondition</v>
      </c>
    </row>
    <row r="500" spans="1:21" ht="8.4" customHeight="1" x14ac:dyDescent="0.3">
      <c r="A500" s="32">
        <v>500</v>
      </c>
      <c r="B500" s="18" t="str">
        <f t="shared" si="258"/>
        <v>da.classe.ifc</v>
      </c>
      <c r="C500" s="87" t="s">
        <v>318</v>
      </c>
      <c r="D500" s="34" t="s">
        <v>56</v>
      </c>
      <c r="E500" s="26" t="str">
        <f t="shared" si="259"/>
        <v>de.ifc</v>
      </c>
      <c r="F500" s="26" t="str">
        <f t="shared" si="259"/>
        <v>da.classe.ifc</v>
      </c>
      <c r="G500" s="44" t="s">
        <v>151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257"/>
        <v>Modelado</v>
      </c>
      <c r="P500" s="23" t="str">
        <f t="shared" si="257"/>
        <v>Em.IFC</v>
      </c>
      <c r="Q500" s="35" t="str">
        <f t="shared" si="248"/>
        <v>Propriedade: da.classe.ifc    Domínio: Modelado     Range: Em.IFC</v>
      </c>
      <c r="R500" s="35" t="str">
        <f t="shared" si="249"/>
        <v>Valor:  ifcInventory</v>
      </c>
      <c r="S500" s="19" t="s">
        <v>151</v>
      </c>
      <c r="T500" s="55" t="str">
        <f t="shared" si="250"/>
        <v>Refere-se a propriedade     da.classe.ifc     &gt;  ifcInventory</v>
      </c>
      <c r="U500" s="55" t="str">
        <f t="shared" si="256"/>
        <v>ifcInventory</v>
      </c>
    </row>
    <row r="501" spans="1:21" ht="8.4" customHeight="1" x14ac:dyDescent="0.3">
      <c r="A501" s="32">
        <v>501</v>
      </c>
      <c r="B501" s="18" t="str">
        <f t="shared" si="258"/>
        <v>da.classe.ifc</v>
      </c>
      <c r="C501" s="82" t="s">
        <v>306</v>
      </c>
      <c r="D501" s="34" t="s">
        <v>56</v>
      </c>
      <c r="E501" s="26" t="str">
        <f t="shared" si="259"/>
        <v>de.ifc</v>
      </c>
      <c r="F501" s="26" t="str">
        <f t="shared" si="259"/>
        <v>da.classe.ifc</v>
      </c>
      <c r="G501" s="44" t="s">
        <v>151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si="257"/>
        <v>Modelado</v>
      </c>
      <c r="P501" s="23" t="str">
        <f t="shared" si="257"/>
        <v>Em.IFC</v>
      </c>
      <c r="Q501" s="35" t="str">
        <f t="shared" si="248"/>
        <v>Propriedade: da.classe.ifc    Domínio: Modelado     Range: Em.IFC</v>
      </c>
      <c r="R501" s="35" t="str">
        <f t="shared" si="249"/>
        <v>Valor:  ifcBuildingSystem</v>
      </c>
      <c r="S501" s="19" t="s">
        <v>151</v>
      </c>
      <c r="T501" s="55" t="str">
        <f t="shared" si="250"/>
        <v>Refere-se a propriedade     da.classe.ifc     &gt;  ifcBuildingSystem</v>
      </c>
      <c r="U501" s="55" t="str">
        <f t="shared" si="256"/>
        <v>ifcBuildingSystem</v>
      </c>
    </row>
    <row r="502" spans="1:21" ht="8.4" customHeight="1" x14ac:dyDescent="0.3">
      <c r="A502" s="32">
        <v>502</v>
      </c>
      <c r="B502" s="18" t="str">
        <f t="shared" si="258"/>
        <v>da.classe.ifc</v>
      </c>
      <c r="C502" s="87" t="s">
        <v>307</v>
      </c>
      <c r="D502" s="34" t="s">
        <v>56</v>
      </c>
      <c r="E502" s="26" t="str">
        <f t="shared" si="259"/>
        <v>de.ifc</v>
      </c>
      <c r="F502" s="26" t="str">
        <f t="shared" si="259"/>
        <v>da.classe.ifc</v>
      </c>
      <c r="G502" s="44" t="s">
        <v>151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257"/>
        <v>Modelado</v>
      </c>
      <c r="P502" s="23" t="str">
        <f t="shared" si="257"/>
        <v>Em.IFC</v>
      </c>
      <c r="Q502" s="35" t="str">
        <f t="shared" si="248"/>
        <v>Propriedade: da.classe.ifc    Domínio: Modelado     Range: Em.IFC</v>
      </c>
      <c r="R502" s="35" t="str">
        <f t="shared" si="249"/>
        <v>Valor:  ifcDistributionSystem</v>
      </c>
      <c r="S502" s="19" t="s">
        <v>151</v>
      </c>
      <c r="T502" s="55" t="str">
        <f t="shared" si="250"/>
        <v>Refere-se a propriedade     da.classe.ifc     &gt;  ifcDistributionSystem</v>
      </c>
      <c r="U502" s="55" t="str">
        <f t="shared" si="256"/>
        <v>ifcDistributionSystem</v>
      </c>
    </row>
    <row r="503" spans="1:21" ht="8.4" customHeight="1" x14ac:dyDescent="0.3">
      <c r="A503" s="32">
        <v>503</v>
      </c>
      <c r="B503" s="18" t="str">
        <f t="shared" si="258"/>
        <v>da.classe.ifc</v>
      </c>
      <c r="C503" s="87" t="s">
        <v>497</v>
      </c>
      <c r="D503" s="34" t="s">
        <v>56</v>
      </c>
      <c r="E503" s="26" t="str">
        <f t="shared" si="259"/>
        <v>de.ifc</v>
      </c>
      <c r="F503" s="26" t="str">
        <f t="shared" si="259"/>
        <v>da.classe.ifc</v>
      </c>
      <c r="G503" s="44" t="s">
        <v>151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257"/>
        <v>Modelado</v>
      </c>
      <c r="P503" s="23" t="str">
        <f t="shared" si="257"/>
        <v>Em.IFC</v>
      </c>
      <c r="Q503" s="35" t="str">
        <f t="shared" si="248"/>
        <v>Propriedade: da.classe.ifc    Domínio: Modelado     Range: Em.IFC</v>
      </c>
      <c r="R503" s="35" t="str">
        <f t="shared" si="249"/>
        <v>Valor:  ifcStructuralAnalisysModel</v>
      </c>
      <c r="S503" s="19" t="s">
        <v>151</v>
      </c>
      <c r="T503" s="55" t="str">
        <f t="shared" si="250"/>
        <v>Refere-se a propriedade     da.classe.ifc     &gt;  ifcStructuralAnalisysModel</v>
      </c>
      <c r="U503" s="55" t="str">
        <f t="shared" si="256"/>
        <v>ifcStructuralAnalisysModel</v>
      </c>
    </row>
    <row r="504" spans="1:21" ht="8.4" customHeight="1" x14ac:dyDescent="0.3">
      <c r="A504" s="32">
        <v>504</v>
      </c>
      <c r="B504" s="18" t="str">
        <f t="shared" si="258"/>
        <v>da.classe.ifc</v>
      </c>
      <c r="C504" s="87" t="s">
        <v>328</v>
      </c>
      <c r="D504" s="34" t="s">
        <v>56</v>
      </c>
      <c r="E504" s="26" t="str">
        <f t="shared" si="259"/>
        <v>de.ifc</v>
      </c>
      <c r="F504" s="26" t="str">
        <f t="shared" si="259"/>
        <v>da.classe.ifc</v>
      </c>
      <c r="G504" s="44" t="s">
        <v>151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257"/>
        <v>Modelado</v>
      </c>
      <c r="P504" s="23" t="str">
        <f t="shared" si="257"/>
        <v>Em.IFC</v>
      </c>
      <c r="Q504" s="35" t="str">
        <f t="shared" si="248"/>
        <v>Propriedade: da.classe.ifc    Domínio: Modelado     Range: Em.IFC</v>
      </c>
      <c r="R504" s="35" t="str">
        <f t="shared" si="249"/>
        <v>Valor:  ifcStructuralLoadGroup</v>
      </c>
      <c r="S504" s="19" t="s">
        <v>151</v>
      </c>
      <c r="T504" s="55" t="str">
        <f t="shared" si="250"/>
        <v>Refere-se a propriedade     da.classe.ifc     &gt;  ifcStructuralLoadGroup</v>
      </c>
      <c r="U504" s="55" t="str">
        <f t="shared" si="256"/>
        <v>ifcStructuralLoadGroup</v>
      </c>
    </row>
    <row r="505" spans="1:21" ht="8.4" customHeight="1" x14ac:dyDescent="0.3">
      <c r="A505" s="32">
        <v>505</v>
      </c>
      <c r="B505" s="18" t="str">
        <f t="shared" si="258"/>
        <v>da.classe.ifc</v>
      </c>
      <c r="C505" s="87" t="s">
        <v>458</v>
      </c>
      <c r="D505" s="34" t="s">
        <v>56</v>
      </c>
      <c r="E505" s="26" t="str">
        <f t="shared" si="259"/>
        <v>de.ifc</v>
      </c>
      <c r="F505" s="26" t="str">
        <f t="shared" si="259"/>
        <v>da.classe.ifc</v>
      </c>
      <c r="G505" s="44" t="s">
        <v>151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257"/>
        <v>Modelado</v>
      </c>
      <c r="P505" s="23" t="str">
        <f t="shared" si="257"/>
        <v>Em.IFC</v>
      </c>
      <c r="Q505" s="35" t="str">
        <f t="shared" si="248"/>
        <v>Propriedade: da.classe.ifc    Domínio: Modelado     Range: Em.IFC</v>
      </c>
      <c r="R505" s="35" t="str">
        <f t="shared" si="249"/>
        <v>Valor:  ifcStructuralResultGroup</v>
      </c>
      <c r="S505" s="19" t="s">
        <v>151</v>
      </c>
      <c r="T505" s="55" t="str">
        <f t="shared" si="250"/>
        <v>Refere-se a propriedade     da.classe.ifc     &gt;  ifcStructuralResultGroup</v>
      </c>
      <c r="U505" s="55" t="str">
        <f t="shared" si="256"/>
        <v>ifcStructuralResultGroup</v>
      </c>
    </row>
    <row r="506" spans="1:21" ht="8.4" customHeight="1" x14ac:dyDescent="0.3">
      <c r="A506" s="32">
        <v>506</v>
      </c>
      <c r="B506" s="18" t="str">
        <f t="shared" si="258"/>
        <v>da.classe.ifc</v>
      </c>
      <c r="C506" s="82" t="s">
        <v>267</v>
      </c>
      <c r="D506" s="34" t="s">
        <v>56</v>
      </c>
      <c r="E506" s="26" t="str">
        <f t="shared" si="259"/>
        <v>de.ifc</v>
      </c>
      <c r="F506" s="26" t="str">
        <f t="shared" si="259"/>
        <v>da.classe.ifc</v>
      </c>
      <c r="G506" s="44" t="s">
        <v>151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257"/>
        <v>Modelado</v>
      </c>
      <c r="P506" s="23" t="str">
        <f t="shared" si="257"/>
        <v>Em.IFC</v>
      </c>
      <c r="Q506" s="35" t="str">
        <f t="shared" si="248"/>
        <v>Propriedade: da.classe.ifc    Domínio: Modelado     Range: Em.IFC</v>
      </c>
      <c r="R506" s="35" t="str">
        <f t="shared" si="249"/>
        <v>Valor:  ifcZone</v>
      </c>
      <c r="S506" s="19" t="s">
        <v>151</v>
      </c>
      <c r="T506" s="55" t="str">
        <f t="shared" si="250"/>
        <v>Refere-se a propriedade     da.classe.ifc     &gt;  ifcZone</v>
      </c>
      <c r="U506" s="55" t="str">
        <f t="shared" si="256"/>
        <v>ifcZone</v>
      </c>
    </row>
    <row r="507" spans="1:21" ht="8.4" customHeight="1" x14ac:dyDescent="0.3">
      <c r="A507" s="32">
        <v>507</v>
      </c>
      <c r="B507" s="18" t="str">
        <f t="shared" si="258"/>
        <v>da.classe.ifc</v>
      </c>
      <c r="C507" s="87" t="s">
        <v>315</v>
      </c>
      <c r="D507" s="34" t="s">
        <v>56</v>
      </c>
      <c r="E507" s="26" t="str">
        <f t="shared" si="259"/>
        <v>de.ifc</v>
      </c>
      <c r="F507" s="26" t="str">
        <f t="shared" si="259"/>
        <v>da.classe.ifc</v>
      </c>
      <c r="G507" s="44" t="s">
        <v>151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257"/>
        <v>Modelado</v>
      </c>
      <c r="P507" s="23" t="str">
        <f t="shared" si="257"/>
        <v>Em.IFC</v>
      </c>
      <c r="Q507" s="35" t="str">
        <f t="shared" si="248"/>
        <v>Propriedade: da.classe.ifc    Domínio: Modelado     Range: Em.IFC</v>
      </c>
      <c r="R507" s="35" t="str">
        <f t="shared" si="249"/>
        <v>Valor:  ifcDistributionPort</v>
      </c>
      <c r="S507" s="19" t="s">
        <v>151</v>
      </c>
      <c r="T507" s="55" t="str">
        <f t="shared" si="250"/>
        <v>Refere-se a propriedade     da.classe.ifc     &gt;  ifcDistributionPort</v>
      </c>
      <c r="U507" s="55" t="str">
        <f t="shared" si="256"/>
        <v>ifcDistributionPort</v>
      </c>
    </row>
    <row r="508" spans="1:21" ht="8.4" customHeight="1" x14ac:dyDescent="0.3">
      <c r="A508" s="32">
        <v>508</v>
      </c>
      <c r="B508" s="18" t="str">
        <f t="shared" si="258"/>
        <v>da.classe.ifc</v>
      </c>
      <c r="C508" s="82" t="s">
        <v>232</v>
      </c>
      <c r="D508" s="34" t="s">
        <v>56</v>
      </c>
      <c r="E508" s="26" t="str">
        <f t="shared" si="259"/>
        <v>de.ifc</v>
      </c>
      <c r="F508" s="26" t="str">
        <f t="shared" si="259"/>
        <v>da.classe.ifc</v>
      </c>
      <c r="G508" s="44" t="s">
        <v>151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257"/>
        <v>Modelado</v>
      </c>
      <c r="P508" s="23" t="str">
        <f t="shared" si="257"/>
        <v>Em.IFC</v>
      </c>
      <c r="Q508" s="35" t="str">
        <f t="shared" si="248"/>
        <v>Propriedade: da.classe.ifc    Domínio: Modelado     Range: Em.IFC</v>
      </c>
      <c r="R508" s="35" t="str">
        <f t="shared" si="249"/>
        <v>Valor:  ifcGrid</v>
      </c>
      <c r="S508" s="19" t="s">
        <v>151</v>
      </c>
      <c r="T508" s="55" t="str">
        <f t="shared" si="250"/>
        <v>Refere-se a propriedade     da.classe.ifc     &gt;  ifcGrid</v>
      </c>
      <c r="U508" s="55" t="str">
        <f t="shared" si="256"/>
        <v>ifcGrid</v>
      </c>
    </row>
    <row r="509" spans="1:21" ht="8.4" customHeight="1" x14ac:dyDescent="0.3">
      <c r="A509" s="32">
        <v>509</v>
      </c>
      <c r="B509" s="18" t="str">
        <f t="shared" si="258"/>
        <v>da.classe.ifc</v>
      </c>
      <c r="C509" s="82" t="s">
        <v>489</v>
      </c>
      <c r="D509" s="34" t="s">
        <v>56</v>
      </c>
      <c r="E509" s="26" t="str">
        <f t="shared" si="259"/>
        <v>de.ifc</v>
      </c>
      <c r="F509" s="26" t="str">
        <f t="shared" si="259"/>
        <v>da.classe.ifc</v>
      </c>
      <c r="G509" s="44" t="s">
        <v>151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257"/>
        <v>Modelado</v>
      </c>
      <c r="P509" s="23" t="str">
        <f t="shared" si="257"/>
        <v>Em.IFC</v>
      </c>
      <c r="Q509" s="35" t="str">
        <f t="shared" si="248"/>
        <v>Propriedade: da.classe.ifc    Domínio: Modelado     Range: Em.IFC</v>
      </c>
      <c r="R509" s="35" t="str">
        <f t="shared" si="249"/>
        <v>Valor:  ifcReferent</v>
      </c>
      <c r="S509" s="19" t="s">
        <v>151</v>
      </c>
      <c r="T509" s="55" t="str">
        <f t="shared" si="250"/>
        <v>Refere-se a propriedade     da.classe.ifc     &gt;  ifcReferent</v>
      </c>
      <c r="U509" s="55" t="str">
        <f t="shared" si="256"/>
        <v>ifcReferent</v>
      </c>
    </row>
    <row r="510" spans="1:21" ht="8.4" customHeight="1" x14ac:dyDescent="0.3">
      <c r="A510" s="32">
        <v>510</v>
      </c>
      <c r="B510" s="18" t="str">
        <f t="shared" si="258"/>
        <v>da.classe.ifc</v>
      </c>
      <c r="C510" s="87" t="s">
        <v>316</v>
      </c>
      <c r="D510" s="34" t="s">
        <v>56</v>
      </c>
      <c r="E510" s="26" t="str">
        <f t="shared" si="259"/>
        <v>de.ifc</v>
      </c>
      <c r="F510" s="26" t="str">
        <f t="shared" si="259"/>
        <v>da.classe.ifc</v>
      </c>
      <c r="G510" s="44" t="s">
        <v>151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257"/>
        <v>Modelado</v>
      </c>
      <c r="P510" s="23" t="str">
        <f t="shared" si="257"/>
        <v>Em.IFC</v>
      </c>
      <c r="Q510" s="35" t="str">
        <f t="shared" si="248"/>
        <v>Propriedade: da.classe.ifc    Domínio: Modelado     Range: Em.IFC</v>
      </c>
      <c r="R510" s="35" t="str">
        <f t="shared" si="249"/>
        <v>Valor:  ifcEvent</v>
      </c>
      <c r="S510" s="19" t="s">
        <v>151</v>
      </c>
      <c r="T510" s="55" t="str">
        <f t="shared" si="250"/>
        <v>Refere-se a propriedade     da.classe.ifc     &gt;  ifcEvent</v>
      </c>
      <c r="U510" s="55" t="str">
        <f t="shared" si="256"/>
        <v>ifcEvent</v>
      </c>
    </row>
    <row r="511" spans="1:21" ht="8.4" customHeight="1" x14ac:dyDescent="0.3">
      <c r="A511" s="32">
        <v>511</v>
      </c>
      <c r="B511" s="18" t="str">
        <f t="shared" si="258"/>
        <v>da.classe.ifc</v>
      </c>
      <c r="C511" s="87" t="s">
        <v>324</v>
      </c>
      <c r="D511" s="34" t="s">
        <v>56</v>
      </c>
      <c r="E511" s="26" t="str">
        <f t="shared" si="259"/>
        <v>de.ifc</v>
      </c>
      <c r="F511" s="26" t="str">
        <f t="shared" si="259"/>
        <v>da.classe.ifc</v>
      </c>
      <c r="G511" s="44" t="s">
        <v>151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257"/>
        <v>Modelado</v>
      </c>
      <c r="P511" s="23" t="str">
        <f t="shared" si="257"/>
        <v>Em.IFC</v>
      </c>
      <c r="Q511" s="35" t="str">
        <f t="shared" si="248"/>
        <v>Propriedade: da.classe.ifc    Domínio: Modelado     Range: Em.IFC</v>
      </c>
      <c r="R511" s="35" t="str">
        <f t="shared" si="249"/>
        <v>Valor:  ifcProcedure</v>
      </c>
      <c r="S511" s="19" t="s">
        <v>151</v>
      </c>
      <c r="T511" s="55" t="str">
        <f t="shared" si="250"/>
        <v>Refere-se a propriedade     da.classe.ifc     &gt;  ifcProcedure</v>
      </c>
      <c r="U511" s="55" t="str">
        <f t="shared" si="256"/>
        <v>ifcProcedure</v>
      </c>
    </row>
    <row r="512" spans="1:21" ht="8.4" customHeight="1" x14ac:dyDescent="0.3">
      <c r="A512" s="32">
        <v>512</v>
      </c>
      <c r="B512" s="18" t="str">
        <f t="shared" si="258"/>
        <v>da.classe.ifc</v>
      </c>
      <c r="C512" s="87" t="s">
        <v>331</v>
      </c>
      <c r="D512" s="34" t="s">
        <v>56</v>
      </c>
      <c r="E512" s="26" t="str">
        <f t="shared" si="259"/>
        <v>de.ifc</v>
      </c>
      <c r="F512" s="26" t="str">
        <f t="shared" si="259"/>
        <v>da.classe.ifc</v>
      </c>
      <c r="G512" s="44" t="s">
        <v>151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257"/>
        <v>Modelado</v>
      </c>
      <c r="P512" s="23" t="str">
        <f t="shared" si="257"/>
        <v>Em.IFC</v>
      </c>
      <c r="Q512" s="35" t="str">
        <f t="shared" si="248"/>
        <v>Propriedade: da.classe.ifc    Domínio: Modelado     Range: Em.IFC</v>
      </c>
      <c r="R512" s="35" t="str">
        <f t="shared" si="249"/>
        <v>Valor:  ifcTask</v>
      </c>
      <c r="S512" s="19" t="s">
        <v>151</v>
      </c>
      <c r="T512" s="55" t="str">
        <f t="shared" si="250"/>
        <v>Refere-se a propriedade     da.classe.ifc     &gt;  ifcTask</v>
      </c>
      <c r="U512" s="55" t="str">
        <f t="shared" si="256"/>
        <v>ifcTask</v>
      </c>
    </row>
    <row r="513" spans="1:21" ht="8.4" customHeight="1" x14ac:dyDescent="0.3">
      <c r="A513" s="32">
        <v>513</v>
      </c>
      <c r="B513" s="18" t="str">
        <f t="shared" si="258"/>
        <v>da.classe.ifc</v>
      </c>
      <c r="C513" s="87" t="s">
        <v>309</v>
      </c>
      <c r="D513" s="34" t="s">
        <v>56</v>
      </c>
      <c r="E513" s="26" t="str">
        <f t="shared" si="259"/>
        <v>de.ifc</v>
      </c>
      <c r="F513" s="26" t="str">
        <f t="shared" si="259"/>
        <v>da.classe.ifc</v>
      </c>
      <c r="G513" s="44" t="s">
        <v>151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257"/>
        <v>Modelado</v>
      </c>
      <c r="P513" s="23" t="str">
        <f t="shared" si="257"/>
        <v>Em.IFC</v>
      </c>
      <c r="Q513" s="35" t="str">
        <f t="shared" si="248"/>
        <v>Propriedade: da.classe.ifc    Domínio: Modelado     Range: Em.IFC</v>
      </c>
      <c r="R513" s="35" t="str">
        <f t="shared" si="249"/>
        <v>Valor:  ifcConstructionEquipmentResource</v>
      </c>
      <c r="S513" s="19" t="s">
        <v>151</v>
      </c>
      <c r="T513" s="55" t="str">
        <f t="shared" si="250"/>
        <v>Refere-se a propriedade     da.classe.ifc     &gt;  ifcConstructionEquipmentResource</v>
      </c>
      <c r="U513" s="55" t="str">
        <f t="shared" si="256"/>
        <v>ifcConstructionEquipmentResource</v>
      </c>
    </row>
    <row r="514" spans="1:21" ht="8.4" customHeight="1" x14ac:dyDescent="0.3">
      <c r="A514" s="32">
        <v>514</v>
      </c>
      <c r="B514" s="18" t="str">
        <f t="shared" si="258"/>
        <v>da.classe.ifc</v>
      </c>
      <c r="C514" s="87" t="s">
        <v>310</v>
      </c>
      <c r="D514" s="34" t="s">
        <v>56</v>
      </c>
      <c r="E514" s="26" t="str">
        <f t="shared" si="259"/>
        <v>de.ifc</v>
      </c>
      <c r="F514" s="26" t="str">
        <f t="shared" si="259"/>
        <v>da.classe.ifc</v>
      </c>
      <c r="G514" s="44" t="s">
        <v>151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ref="O514:P529" si="260">O513</f>
        <v>Modelado</v>
      </c>
      <c r="P514" s="23" t="str">
        <f t="shared" si="260"/>
        <v>Em.IFC</v>
      </c>
      <c r="Q514" s="35" t="str">
        <f t="shared" ref="Q514:Q561" si="261">_xlfn.CONCAT("Propriedade: ",  F514, "    Domínio: ", O514, "     Range: ", P514)</f>
        <v>Propriedade: da.classe.ifc    Domínio: Modelado     Range: Em.IFC</v>
      </c>
      <c r="R514" s="35" t="str">
        <f t="shared" ref="R514:R561" si="262">_xlfn.CONCAT("Valor:  ", C514)</f>
        <v>Valor:  ifcConstructionMaterialResource</v>
      </c>
      <c r="S514" s="19" t="s">
        <v>151</v>
      </c>
      <c r="T514" s="55" t="str">
        <f t="shared" ref="T514:T561" si="263">_xlfn.CONCAT("Refere-se a propriedade     ",F514, "     &gt;  ",U514)</f>
        <v>Refere-se a propriedade     da.classe.ifc     &gt;  ifcConstructionMaterialResource</v>
      </c>
      <c r="U514" s="55" t="str">
        <f t="shared" si="256"/>
        <v>ifcConstructionMaterialResource</v>
      </c>
    </row>
    <row r="515" spans="1:21" ht="8.4" customHeight="1" x14ac:dyDescent="0.3">
      <c r="A515" s="32">
        <v>515</v>
      </c>
      <c r="B515" s="18" t="str">
        <f t="shared" si="258"/>
        <v>da.classe.ifc</v>
      </c>
      <c r="C515" s="87" t="s">
        <v>311</v>
      </c>
      <c r="D515" s="34" t="s">
        <v>56</v>
      </c>
      <c r="E515" s="26" t="str">
        <f t="shared" ref="E515:F530" si="264">E514</f>
        <v>de.ifc</v>
      </c>
      <c r="F515" s="26" t="str">
        <f t="shared" si="264"/>
        <v>da.classe.ifc</v>
      </c>
      <c r="G515" s="44" t="s">
        <v>151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260"/>
        <v>Modelado</v>
      </c>
      <c r="P515" s="23" t="str">
        <f t="shared" si="260"/>
        <v>Em.IFC</v>
      </c>
      <c r="Q515" s="35" t="str">
        <f t="shared" si="261"/>
        <v>Propriedade: da.classe.ifc    Domínio: Modelado     Range: Em.IFC</v>
      </c>
      <c r="R515" s="35" t="str">
        <f t="shared" si="262"/>
        <v>Valor:  ifcConstructionProductResource</v>
      </c>
      <c r="S515" s="19" t="s">
        <v>151</v>
      </c>
      <c r="T515" s="55" t="str">
        <f t="shared" si="263"/>
        <v>Refere-se a propriedade     da.classe.ifc     &gt;  ifcConstructionProductResource</v>
      </c>
      <c r="U515" s="55" t="str">
        <f t="shared" si="256"/>
        <v>ifcConstructionProductResource</v>
      </c>
    </row>
    <row r="516" spans="1:21" ht="8.4" customHeight="1" x14ac:dyDescent="0.3">
      <c r="A516" s="32">
        <v>516</v>
      </c>
      <c r="B516" s="18" t="str">
        <f t="shared" si="258"/>
        <v>da.classe.ifc</v>
      </c>
      <c r="C516" s="87" t="s">
        <v>314</v>
      </c>
      <c r="D516" s="34" t="s">
        <v>56</v>
      </c>
      <c r="E516" s="26" t="str">
        <f t="shared" si="264"/>
        <v>de.ifc</v>
      </c>
      <c r="F516" s="26" t="str">
        <f t="shared" si="264"/>
        <v>da.classe.ifc</v>
      </c>
      <c r="G516" s="44" t="s">
        <v>151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260"/>
        <v>Modelado</v>
      </c>
      <c r="P516" s="23" t="str">
        <f t="shared" si="260"/>
        <v>Em.IFC</v>
      </c>
      <c r="Q516" s="35" t="str">
        <f t="shared" si="261"/>
        <v>Propriedade: da.classe.ifc    Domínio: Modelado     Range: Em.IFC</v>
      </c>
      <c r="R516" s="35" t="str">
        <f t="shared" si="262"/>
        <v>Valor:  ifcCrewResource</v>
      </c>
      <c r="S516" s="19" t="s">
        <v>151</v>
      </c>
      <c r="T516" s="55" t="str">
        <f t="shared" si="263"/>
        <v>Refere-se a propriedade     da.classe.ifc     &gt;  ifcCrewResource</v>
      </c>
      <c r="U516" s="55" t="str">
        <f t="shared" si="256"/>
        <v>ifcCrewResource</v>
      </c>
    </row>
    <row r="517" spans="1:21" ht="8.4" customHeight="1" x14ac:dyDescent="0.3">
      <c r="A517" s="32">
        <v>517</v>
      </c>
      <c r="B517" s="18" t="str">
        <f t="shared" si="258"/>
        <v>da.classe.ifc</v>
      </c>
      <c r="C517" s="87" t="s">
        <v>319</v>
      </c>
      <c r="D517" s="34" t="s">
        <v>56</v>
      </c>
      <c r="E517" s="26" t="str">
        <f t="shared" si="264"/>
        <v>de.ifc</v>
      </c>
      <c r="F517" s="26" t="str">
        <f t="shared" si="264"/>
        <v>da.classe.ifc</v>
      </c>
      <c r="G517" s="44" t="s">
        <v>151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si="260"/>
        <v>Modelado</v>
      </c>
      <c r="P517" s="23" t="str">
        <f t="shared" si="260"/>
        <v>Em.IFC</v>
      </c>
      <c r="Q517" s="35" t="str">
        <f t="shared" si="261"/>
        <v>Propriedade: da.classe.ifc    Domínio: Modelado     Range: Em.IFC</v>
      </c>
      <c r="R517" s="35" t="str">
        <f t="shared" si="262"/>
        <v>Valor:  ifcLaborResource</v>
      </c>
      <c r="S517" s="19" t="s">
        <v>151</v>
      </c>
      <c r="T517" s="55" t="str">
        <f t="shared" si="263"/>
        <v>Refere-se a propriedade     da.classe.ifc     &gt;  ifcLaborResource</v>
      </c>
      <c r="U517" s="55" t="str">
        <f t="shared" si="256"/>
        <v>ifcLaborResource</v>
      </c>
    </row>
    <row r="518" spans="1:21" ht="8.4" customHeight="1" x14ac:dyDescent="0.3">
      <c r="A518" s="32">
        <v>518</v>
      </c>
      <c r="B518" s="18" t="str">
        <f t="shared" si="258"/>
        <v>da.classe.ifc</v>
      </c>
      <c r="C518" s="87" t="s">
        <v>329</v>
      </c>
      <c r="D518" s="34" t="s">
        <v>56</v>
      </c>
      <c r="E518" s="26" t="str">
        <f t="shared" si="264"/>
        <v>de.ifc</v>
      </c>
      <c r="F518" s="26" t="str">
        <f t="shared" si="264"/>
        <v>da.classe.ifc</v>
      </c>
      <c r="G518" s="44" t="s">
        <v>151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260"/>
        <v>Modelado</v>
      </c>
      <c r="P518" s="23" t="str">
        <f t="shared" si="260"/>
        <v>Em.IFC</v>
      </c>
      <c r="Q518" s="35" t="str">
        <f t="shared" si="261"/>
        <v>Propriedade: da.classe.ifc    Domínio: Modelado     Range: Em.IFC</v>
      </c>
      <c r="R518" s="35" t="str">
        <f t="shared" si="262"/>
        <v>Valor:  ifcSubContractResource</v>
      </c>
      <c r="S518" s="19" t="s">
        <v>151</v>
      </c>
      <c r="T518" s="55" t="str">
        <f t="shared" si="263"/>
        <v>Refere-se a propriedade     da.classe.ifc     &gt;  ifcSubContractResource</v>
      </c>
      <c r="U518" s="55" t="str">
        <f t="shared" si="256"/>
        <v>ifcSubContractResource</v>
      </c>
    </row>
    <row r="519" spans="1:21" ht="8.4" customHeight="1" x14ac:dyDescent="0.3">
      <c r="A519" s="32">
        <v>519</v>
      </c>
      <c r="B519" s="18" t="str">
        <f t="shared" si="258"/>
        <v>da.classe.ifc</v>
      </c>
      <c r="C519" s="82" t="s">
        <v>289</v>
      </c>
      <c r="D519" s="34" t="s">
        <v>56</v>
      </c>
      <c r="E519" s="26" t="str">
        <f t="shared" si="264"/>
        <v>de.ifc</v>
      </c>
      <c r="F519" s="26" t="str">
        <f t="shared" si="264"/>
        <v>da.classe.ifc</v>
      </c>
      <c r="G519" s="44" t="s">
        <v>151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260"/>
        <v>Modelado</v>
      </c>
      <c r="P519" s="23" t="str">
        <f t="shared" si="260"/>
        <v>Em.IFC</v>
      </c>
      <c r="Q519" s="35" t="str">
        <f t="shared" si="261"/>
        <v>Propriedade: da.classe.ifc    Domínio: Modelado     Range: Em.IFC</v>
      </c>
      <c r="R519" s="35" t="str">
        <f t="shared" si="262"/>
        <v>Valor:  ifcSpatialZone</v>
      </c>
      <c r="S519" s="19" t="s">
        <v>151</v>
      </c>
      <c r="T519" s="55" t="str">
        <f t="shared" si="263"/>
        <v>Refere-se a propriedade     da.classe.ifc     &gt;  ifcSpatialZone</v>
      </c>
      <c r="U519" s="55" t="str">
        <f t="shared" si="256"/>
        <v>ifcSpatialZone</v>
      </c>
    </row>
    <row r="520" spans="1:21" ht="8.4" customHeight="1" x14ac:dyDescent="0.3">
      <c r="A520" s="32">
        <v>520</v>
      </c>
      <c r="B520" s="18" t="str">
        <f t="shared" si="258"/>
        <v>da.classe.ifc</v>
      </c>
      <c r="C520" s="82" t="s">
        <v>488</v>
      </c>
      <c r="D520" s="34" t="s">
        <v>56</v>
      </c>
      <c r="E520" s="26" t="str">
        <f t="shared" si="264"/>
        <v>de.ifc</v>
      </c>
      <c r="F520" s="26" t="str">
        <f t="shared" si="264"/>
        <v>da.classe.ifc</v>
      </c>
      <c r="G520" s="44" t="s">
        <v>151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260"/>
        <v>Modelado</v>
      </c>
      <c r="P520" s="23" t="str">
        <f t="shared" si="260"/>
        <v>Em.IFC</v>
      </c>
      <c r="Q520" s="35" t="str">
        <f t="shared" si="261"/>
        <v>Propriedade: da.classe.ifc    Domínio: Modelado     Range: Em.IFC</v>
      </c>
      <c r="R520" s="35" t="str">
        <f t="shared" si="262"/>
        <v>Valor:  ifcExternalSpatialStructureElement</v>
      </c>
      <c r="S520" s="19" t="s">
        <v>151</v>
      </c>
      <c r="T520" s="55" t="str">
        <f t="shared" si="263"/>
        <v>Refere-se a propriedade     da.classe.ifc     &gt;  ifcExternalSpatialStructureElement</v>
      </c>
      <c r="U520" s="55" t="str">
        <f t="shared" si="256"/>
        <v>ifcExternalSpatialStructureElement</v>
      </c>
    </row>
    <row r="521" spans="1:21" ht="8.4" customHeight="1" x14ac:dyDescent="0.3">
      <c r="A521" s="32">
        <v>521</v>
      </c>
      <c r="B521" s="18" t="str">
        <f t="shared" si="258"/>
        <v>da.classe.ifc</v>
      </c>
      <c r="C521" s="82" t="s">
        <v>254</v>
      </c>
      <c r="D521" s="34" t="s">
        <v>56</v>
      </c>
      <c r="E521" s="26" t="str">
        <f t="shared" si="264"/>
        <v>de.ifc</v>
      </c>
      <c r="F521" s="26" t="str">
        <f t="shared" si="264"/>
        <v>da.classe.ifc</v>
      </c>
      <c r="G521" s="44" t="s">
        <v>151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260"/>
        <v>Modelado</v>
      </c>
      <c r="P521" s="23" t="str">
        <f t="shared" si="260"/>
        <v>Em.IFC</v>
      </c>
      <c r="Q521" s="35" t="str">
        <f t="shared" si="261"/>
        <v>Propriedade: da.classe.ifc    Domínio: Modelado     Range: Em.IFC</v>
      </c>
      <c r="R521" s="35" t="str">
        <f t="shared" si="262"/>
        <v>Valor:  ifcSite</v>
      </c>
      <c r="S521" s="19" t="s">
        <v>151</v>
      </c>
      <c r="T521" s="55" t="str">
        <f t="shared" si="263"/>
        <v>Refere-se a propriedade     da.classe.ifc     &gt;  ifcSite</v>
      </c>
      <c r="U521" s="55" t="str">
        <f t="shared" si="256"/>
        <v>ifcSite</v>
      </c>
    </row>
    <row r="522" spans="1:21" ht="8.4" customHeight="1" x14ac:dyDescent="0.3">
      <c r="A522" s="32">
        <v>522</v>
      </c>
      <c r="B522" s="18" t="str">
        <f t="shared" si="258"/>
        <v>da.classe.ifc</v>
      </c>
      <c r="C522" s="82" t="s">
        <v>256</v>
      </c>
      <c r="D522" s="34" t="s">
        <v>56</v>
      </c>
      <c r="E522" s="26" t="str">
        <f t="shared" si="264"/>
        <v>de.ifc</v>
      </c>
      <c r="F522" s="26" t="str">
        <f t="shared" si="264"/>
        <v>da.classe.ifc</v>
      </c>
      <c r="G522" s="44" t="s">
        <v>151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260"/>
        <v>Modelado</v>
      </c>
      <c r="P522" s="23" t="str">
        <f t="shared" si="260"/>
        <v>Em.IFC</v>
      </c>
      <c r="Q522" s="35" t="str">
        <f t="shared" si="261"/>
        <v>Propriedade: da.classe.ifc    Domínio: Modelado     Range: Em.IFC</v>
      </c>
      <c r="R522" s="35" t="str">
        <f t="shared" si="262"/>
        <v>Valor:  ifcSpace</v>
      </c>
      <c r="S522" s="19" t="s">
        <v>151</v>
      </c>
      <c r="T522" s="55" t="str">
        <f t="shared" si="263"/>
        <v>Refere-se a propriedade     da.classe.ifc     &gt;  ifcSpace</v>
      </c>
      <c r="U522" s="55" t="str">
        <f t="shared" si="256"/>
        <v>ifcSpace</v>
      </c>
    </row>
    <row r="523" spans="1:21" ht="8.4" customHeight="1" x14ac:dyDescent="0.3">
      <c r="A523" s="32">
        <v>523</v>
      </c>
      <c r="B523" s="18" t="str">
        <f t="shared" si="258"/>
        <v>da.classe.ifc</v>
      </c>
      <c r="C523" s="82" t="s">
        <v>504</v>
      </c>
      <c r="D523" s="34" t="s">
        <v>56</v>
      </c>
      <c r="E523" s="26" t="str">
        <f t="shared" si="264"/>
        <v>de.ifc</v>
      </c>
      <c r="F523" s="26" t="str">
        <f t="shared" si="264"/>
        <v>da.classe.ifc</v>
      </c>
      <c r="G523" s="44" t="s">
        <v>151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260"/>
        <v>Modelado</v>
      </c>
      <c r="P523" s="23" t="str">
        <f t="shared" si="260"/>
        <v>Em.IFC</v>
      </c>
      <c r="Q523" s="35" t="str">
        <f t="shared" si="261"/>
        <v>Propriedade: da.classe.ifc    Domínio: Modelado     Range: Em.IFC</v>
      </c>
      <c r="R523" s="35" t="str">
        <f t="shared" si="262"/>
        <v>Valor:  ifcBuilding</v>
      </c>
      <c r="S523" s="19" t="s">
        <v>151</v>
      </c>
      <c r="T523" s="55" t="str">
        <f t="shared" si="263"/>
        <v>Refere-se a propriedade     da.classe.ifc     &gt;  ifcBuilding</v>
      </c>
      <c r="U523" s="55" t="str">
        <f t="shared" si="256"/>
        <v>ifcBuilding</v>
      </c>
    </row>
    <row r="524" spans="1:21" ht="8.4" customHeight="1" x14ac:dyDescent="0.3">
      <c r="A524" s="32">
        <v>524</v>
      </c>
      <c r="B524" s="18" t="str">
        <f t="shared" si="258"/>
        <v>da.classe.ifc</v>
      </c>
      <c r="C524" s="82" t="s">
        <v>495</v>
      </c>
      <c r="D524" s="34" t="s">
        <v>56</v>
      </c>
      <c r="E524" s="26" t="str">
        <f t="shared" si="264"/>
        <v>de.ifc</v>
      </c>
      <c r="F524" s="26" t="str">
        <f t="shared" si="264"/>
        <v>da.classe.ifc</v>
      </c>
      <c r="G524" s="44" t="s">
        <v>151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260"/>
        <v>Modelado</v>
      </c>
      <c r="P524" s="23" t="str">
        <f t="shared" si="260"/>
        <v>Em.IFC</v>
      </c>
      <c r="Q524" s="35" t="str">
        <f t="shared" si="261"/>
        <v>Propriedade: da.classe.ifc    Domínio: Modelado     Range: Em.IFC</v>
      </c>
      <c r="R524" s="35" t="str">
        <f t="shared" si="262"/>
        <v>Valor:  ifcBuildingStorey</v>
      </c>
      <c r="S524" s="19" t="s">
        <v>151</v>
      </c>
      <c r="T524" s="55" t="str">
        <f t="shared" si="263"/>
        <v>Refere-se a propriedade     da.classe.ifc     &gt;  ifcBuildingStorey</v>
      </c>
      <c r="U524" s="55" t="str">
        <f t="shared" si="256"/>
        <v>ifcBuildingStorey</v>
      </c>
    </row>
    <row r="525" spans="1:21" ht="8.4" customHeight="1" x14ac:dyDescent="0.3">
      <c r="A525" s="32">
        <v>525</v>
      </c>
      <c r="B525" s="18" t="str">
        <f t="shared" si="258"/>
        <v>da.classe.ifc</v>
      </c>
      <c r="C525" s="87" t="s">
        <v>332</v>
      </c>
      <c r="D525" s="34" t="s">
        <v>56</v>
      </c>
      <c r="E525" s="26" t="str">
        <f t="shared" si="264"/>
        <v>de.ifc</v>
      </c>
      <c r="F525" s="26" t="str">
        <f t="shared" si="264"/>
        <v>da.classe.ifc</v>
      </c>
      <c r="G525" s="44" t="s">
        <v>151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260"/>
        <v>Modelado</v>
      </c>
      <c r="P525" s="23" t="str">
        <f t="shared" si="260"/>
        <v>Em.IFC</v>
      </c>
      <c r="Q525" s="35" t="str">
        <f t="shared" si="261"/>
        <v>Propriedade: da.classe.ifc    Domínio: Modelado     Range: Em.IFC</v>
      </c>
      <c r="R525" s="35" t="str">
        <f t="shared" si="262"/>
        <v>Valor:  ifcTransportElement</v>
      </c>
      <c r="S525" s="19" t="s">
        <v>151</v>
      </c>
      <c r="T525" s="55" t="str">
        <f t="shared" si="263"/>
        <v>Refere-se a propriedade     da.classe.ifc     &gt;  ifcTransportElement</v>
      </c>
      <c r="U525" s="55" t="str">
        <f t="shared" si="256"/>
        <v>ifcTransportElement</v>
      </c>
    </row>
    <row r="526" spans="1:21" ht="8.4" customHeight="1" x14ac:dyDescent="0.3">
      <c r="A526" s="32">
        <v>526</v>
      </c>
      <c r="B526" s="18" t="str">
        <f t="shared" si="258"/>
        <v>da.classe.ifc</v>
      </c>
      <c r="C526" s="87" t="s">
        <v>334</v>
      </c>
      <c r="D526" s="34" t="s">
        <v>56</v>
      </c>
      <c r="E526" s="26" t="str">
        <f t="shared" si="264"/>
        <v>de.ifc</v>
      </c>
      <c r="F526" s="26" t="str">
        <f t="shared" si="264"/>
        <v>da.classe.ifc</v>
      </c>
      <c r="G526" s="44" t="s">
        <v>151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260"/>
        <v>Modelado</v>
      </c>
      <c r="P526" s="23" t="str">
        <f t="shared" si="260"/>
        <v>Em.IFC</v>
      </c>
      <c r="Q526" s="35" t="str">
        <f t="shared" si="261"/>
        <v>Propriedade: da.classe.ifc    Domínio: Modelado     Range: Em.IFC</v>
      </c>
      <c r="R526" s="35" t="str">
        <f t="shared" si="262"/>
        <v>Valor:  ifcWorkPlan</v>
      </c>
      <c r="S526" s="19" t="s">
        <v>151</v>
      </c>
      <c r="T526" s="55" t="str">
        <f t="shared" si="263"/>
        <v>Refere-se a propriedade     da.classe.ifc     &gt;  ifcWorkPlan</v>
      </c>
      <c r="U526" s="55" t="str">
        <f t="shared" si="256"/>
        <v>ifcWorkPlan</v>
      </c>
    </row>
    <row r="527" spans="1:21" ht="8.4" customHeight="1" x14ac:dyDescent="0.3">
      <c r="A527" s="32">
        <v>527</v>
      </c>
      <c r="B527" s="18" t="str">
        <f t="shared" si="258"/>
        <v>da.classe.ifc</v>
      </c>
      <c r="C527" s="87" t="s">
        <v>335</v>
      </c>
      <c r="D527" s="34" t="s">
        <v>56</v>
      </c>
      <c r="E527" s="26" t="str">
        <f t="shared" si="264"/>
        <v>de.ifc</v>
      </c>
      <c r="F527" s="26" t="str">
        <f t="shared" si="264"/>
        <v>da.classe.ifc</v>
      </c>
      <c r="G527" s="44" t="s">
        <v>151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260"/>
        <v>Modelado</v>
      </c>
      <c r="P527" s="23" t="str">
        <f t="shared" si="260"/>
        <v>Em.IFC</v>
      </c>
      <c r="Q527" s="35" t="str">
        <f t="shared" si="261"/>
        <v>Propriedade: da.classe.ifc    Domínio: Modelado     Range: Em.IFC</v>
      </c>
      <c r="R527" s="35" t="str">
        <f t="shared" si="262"/>
        <v>Valor:  ifcWorkSchedule</v>
      </c>
      <c r="S527" s="19" t="s">
        <v>151</v>
      </c>
      <c r="T527" s="55" t="str">
        <f t="shared" si="263"/>
        <v>Refere-se a propriedade     da.classe.ifc     &gt;  ifcWorkSchedule</v>
      </c>
      <c r="U527" s="55" t="str">
        <f t="shared" si="256"/>
        <v>ifcWorkSchedule</v>
      </c>
    </row>
    <row r="528" spans="1:21" ht="8.4" customHeight="1" x14ac:dyDescent="0.3">
      <c r="A528" s="32">
        <v>528</v>
      </c>
      <c r="B528" s="18" t="str">
        <f t="shared" si="258"/>
        <v>da.classe.ifc</v>
      </c>
      <c r="C528" s="87" t="s">
        <v>521</v>
      </c>
      <c r="D528" s="34" t="s">
        <v>56</v>
      </c>
      <c r="E528" s="26" t="str">
        <f t="shared" si="264"/>
        <v>de.ifc</v>
      </c>
      <c r="F528" s="26" t="str">
        <f t="shared" si="264"/>
        <v>da.classe.ifc</v>
      </c>
      <c r="G528" s="44" t="s">
        <v>151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260"/>
        <v>Modelado</v>
      </c>
      <c r="P528" s="23" t="str">
        <f t="shared" si="260"/>
        <v>Em.IFC</v>
      </c>
      <c r="Q528" s="35" t="str">
        <f t="shared" si="261"/>
        <v>Propriedade: da.classe.ifc    Domínio: Modelado     Range: Em.IFC</v>
      </c>
      <c r="R528" s="35" t="str">
        <f t="shared" si="262"/>
        <v>Valor:  ifcRoot</v>
      </c>
      <c r="S528" s="19" t="s">
        <v>151</v>
      </c>
      <c r="T528" s="55" t="str">
        <f t="shared" si="263"/>
        <v>Refere-se a propriedade     da.classe.ifc     &gt;  ifcRoot</v>
      </c>
      <c r="U528" s="55" t="str">
        <f t="shared" si="256"/>
        <v>ifcRoot</v>
      </c>
    </row>
    <row r="529" spans="1:21" ht="8.4" customHeight="1" x14ac:dyDescent="0.3">
      <c r="A529" s="32">
        <v>529</v>
      </c>
      <c r="B529" s="18" t="str">
        <f t="shared" si="258"/>
        <v>da.classe.ifc</v>
      </c>
      <c r="C529" s="87" t="s">
        <v>522</v>
      </c>
      <c r="D529" s="34" t="s">
        <v>56</v>
      </c>
      <c r="E529" s="26" t="str">
        <f t="shared" si="264"/>
        <v>de.ifc</v>
      </c>
      <c r="F529" s="26" t="str">
        <f t="shared" si="264"/>
        <v>da.classe.ifc</v>
      </c>
      <c r="G529" s="44" t="s">
        <v>151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260"/>
        <v>Modelado</v>
      </c>
      <c r="P529" s="23" t="str">
        <f t="shared" si="260"/>
        <v>Em.IFC</v>
      </c>
      <c r="Q529" s="35" t="str">
        <f t="shared" si="261"/>
        <v>Propriedade: da.classe.ifc    Domínio: Modelado     Range: Em.IFC</v>
      </c>
      <c r="R529" s="35" t="str">
        <f t="shared" si="262"/>
        <v>Valor:  ifcObjectDefinition</v>
      </c>
      <c r="S529" s="19" t="s">
        <v>151</v>
      </c>
      <c r="T529" s="55" t="str">
        <f t="shared" si="263"/>
        <v>Refere-se a propriedade     da.classe.ifc     &gt;  ifcObjectDefinition</v>
      </c>
      <c r="U529" s="55" t="str">
        <f t="shared" si="256"/>
        <v>ifcObjectDefinition</v>
      </c>
    </row>
    <row r="530" spans="1:21" ht="8.4" customHeight="1" x14ac:dyDescent="0.3">
      <c r="A530" s="32">
        <v>530</v>
      </c>
      <c r="B530" s="18" t="str">
        <f t="shared" si="258"/>
        <v>da.classe.ifc</v>
      </c>
      <c r="C530" s="87" t="s">
        <v>523</v>
      </c>
      <c r="D530" s="34" t="s">
        <v>56</v>
      </c>
      <c r="E530" s="26" t="str">
        <f t="shared" si="264"/>
        <v>de.ifc</v>
      </c>
      <c r="F530" s="26" t="str">
        <f t="shared" si="264"/>
        <v>da.classe.ifc</v>
      </c>
      <c r="G530" s="44" t="s">
        <v>151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ref="O530:P545" si="265">O529</f>
        <v>Modelado</v>
      </c>
      <c r="P530" s="23" t="str">
        <f t="shared" si="265"/>
        <v>Em.IFC</v>
      </c>
      <c r="Q530" s="35" t="str">
        <f t="shared" si="261"/>
        <v>Propriedade: da.classe.ifc    Domínio: Modelado     Range: Em.IFC</v>
      </c>
      <c r="R530" s="35" t="str">
        <f t="shared" si="262"/>
        <v>Valor:  ifcPropertyDefinition</v>
      </c>
      <c r="S530" s="19" t="s">
        <v>151</v>
      </c>
      <c r="T530" s="55" t="str">
        <f t="shared" si="263"/>
        <v>Refere-se a propriedade     da.classe.ifc     &gt;  ifcPropertyDefinition</v>
      </c>
      <c r="U530" s="55" t="str">
        <f t="shared" si="256"/>
        <v>ifcPropertyDefinition</v>
      </c>
    </row>
    <row r="531" spans="1:21" ht="8.4" customHeight="1" x14ac:dyDescent="0.3">
      <c r="A531" s="32">
        <v>531</v>
      </c>
      <c r="B531" s="18" t="str">
        <f t="shared" si="258"/>
        <v>da.classe.ifc</v>
      </c>
      <c r="C531" s="87" t="s">
        <v>524</v>
      </c>
      <c r="D531" s="34" t="s">
        <v>56</v>
      </c>
      <c r="E531" s="26" t="str">
        <f t="shared" ref="E531:F546" si="266">E530</f>
        <v>de.ifc</v>
      </c>
      <c r="F531" s="26" t="str">
        <f t="shared" si="266"/>
        <v>da.classe.ifc</v>
      </c>
      <c r="G531" s="44" t="s">
        <v>151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265"/>
        <v>Modelado</v>
      </c>
      <c r="P531" s="23" t="str">
        <f t="shared" si="265"/>
        <v>Em.IFC</v>
      </c>
      <c r="Q531" s="35" t="str">
        <f t="shared" si="261"/>
        <v>Propriedade: da.classe.ifc    Domínio: Modelado     Range: Em.IFC</v>
      </c>
      <c r="R531" s="35" t="str">
        <f t="shared" si="262"/>
        <v>Valor:  ifcRelationship</v>
      </c>
      <c r="S531" s="19" t="s">
        <v>151</v>
      </c>
      <c r="T531" s="55" t="str">
        <f t="shared" si="263"/>
        <v>Refere-se a propriedade     da.classe.ifc     &gt;  ifcRelationship</v>
      </c>
      <c r="U531" s="55" t="str">
        <f t="shared" si="256"/>
        <v>ifcRelationship</v>
      </c>
    </row>
    <row r="532" spans="1:21" ht="8.4" customHeight="1" x14ac:dyDescent="0.3">
      <c r="A532" s="32">
        <v>532</v>
      </c>
      <c r="B532" s="18" t="str">
        <f t="shared" si="258"/>
        <v>da.classe.ifc</v>
      </c>
      <c r="C532" s="87" t="s">
        <v>507</v>
      </c>
      <c r="D532" s="34" t="s">
        <v>56</v>
      </c>
      <c r="E532" s="26" t="str">
        <f t="shared" si="266"/>
        <v>de.ifc</v>
      </c>
      <c r="F532" s="26" t="str">
        <f t="shared" si="266"/>
        <v>da.classe.ifc</v>
      </c>
      <c r="G532" s="44" t="s">
        <v>151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265"/>
        <v>Modelado</v>
      </c>
      <c r="P532" s="23" t="str">
        <f t="shared" si="265"/>
        <v>Em.IFC</v>
      </c>
      <c r="Q532" s="35" t="str">
        <f t="shared" si="261"/>
        <v>Propriedade: da.classe.ifc    Domínio: Modelado     Range: Em.IFC</v>
      </c>
      <c r="R532" s="35" t="str">
        <f t="shared" si="262"/>
        <v>Valor:  ifcProject</v>
      </c>
      <c r="S532" s="19" t="s">
        <v>151</v>
      </c>
      <c r="T532" s="55" t="str">
        <f t="shared" si="263"/>
        <v>Refere-se a propriedade     da.classe.ifc     &gt;  ifcProject</v>
      </c>
      <c r="U532" s="55" t="str">
        <f t="shared" si="256"/>
        <v>ifcProject</v>
      </c>
    </row>
    <row r="533" spans="1:21" ht="8.4" customHeight="1" x14ac:dyDescent="0.3">
      <c r="A533" s="32">
        <v>533</v>
      </c>
      <c r="B533" s="18" t="str">
        <f t="shared" si="258"/>
        <v>da.classe.ifc</v>
      </c>
      <c r="C533" s="87" t="s">
        <v>508</v>
      </c>
      <c r="D533" s="34" t="s">
        <v>56</v>
      </c>
      <c r="E533" s="26" t="str">
        <f t="shared" si="266"/>
        <v>de.ifc</v>
      </c>
      <c r="F533" s="26" t="str">
        <f t="shared" si="266"/>
        <v>da.classe.ifc</v>
      </c>
      <c r="G533" s="44" t="s">
        <v>151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si="265"/>
        <v>Modelado</v>
      </c>
      <c r="P533" s="23" t="str">
        <f t="shared" si="265"/>
        <v>Em.IFC</v>
      </c>
      <c r="Q533" s="35" t="str">
        <f t="shared" si="261"/>
        <v>Propriedade: da.classe.ifc    Domínio: Modelado     Range: Em.IFC</v>
      </c>
      <c r="R533" s="35" t="str">
        <f t="shared" si="262"/>
        <v>Valor:  ifcProjectLibrary</v>
      </c>
      <c r="S533" s="19" t="s">
        <v>151</v>
      </c>
      <c r="T533" s="55" t="str">
        <f t="shared" si="263"/>
        <v>Refere-se a propriedade     da.classe.ifc     &gt;  ifcProjectLibrary</v>
      </c>
      <c r="U533" s="55" t="str">
        <f t="shared" si="256"/>
        <v>ifcProjectLibrary</v>
      </c>
    </row>
    <row r="534" spans="1:21" ht="8.4" customHeight="1" x14ac:dyDescent="0.3">
      <c r="A534" s="32">
        <v>534</v>
      </c>
      <c r="B534" s="18" t="str">
        <f t="shared" si="258"/>
        <v>da.classe.ifc</v>
      </c>
      <c r="C534" s="87" t="s">
        <v>517</v>
      </c>
      <c r="D534" s="34" t="s">
        <v>56</v>
      </c>
      <c r="E534" s="26" t="str">
        <f t="shared" si="266"/>
        <v>de.ifc</v>
      </c>
      <c r="F534" s="26" t="str">
        <f t="shared" si="266"/>
        <v>da.classe.ifc</v>
      </c>
      <c r="G534" s="44" t="s">
        <v>151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65"/>
        <v>Modelado</v>
      </c>
      <c r="P534" s="23" t="str">
        <f t="shared" si="265"/>
        <v>Em.IFC</v>
      </c>
      <c r="Q534" s="35" t="str">
        <f t="shared" si="261"/>
        <v>Propriedade: da.classe.ifc    Domínio: Modelado     Range: Em.IFC</v>
      </c>
      <c r="R534" s="35" t="str">
        <f t="shared" si="262"/>
        <v>Valor:  ifcContext</v>
      </c>
      <c r="S534" s="19" t="s">
        <v>151</v>
      </c>
      <c r="T534" s="55" t="str">
        <f t="shared" si="263"/>
        <v>Refere-se a propriedade     da.classe.ifc     &gt;  ifcContext</v>
      </c>
      <c r="U534" s="55" t="str">
        <f t="shared" si="256"/>
        <v>ifcContext</v>
      </c>
    </row>
    <row r="535" spans="1:21" ht="8.4" customHeight="1" x14ac:dyDescent="0.3">
      <c r="A535" s="32">
        <v>535</v>
      </c>
      <c r="B535" s="18" t="str">
        <f t="shared" si="258"/>
        <v>da.classe.ifc</v>
      </c>
      <c r="C535" s="87" t="s">
        <v>512</v>
      </c>
      <c r="D535" s="34" t="s">
        <v>56</v>
      </c>
      <c r="E535" s="26" t="str">
        <f t="shared" si="266"/>
        <v>de.ifc</v>
      </c>
      <c r="F535" s="26" t="str">
        <f t="shared" si="266"/>
        <v>da.classe.ifc</v>
      </c>
      <c r="G535" s="44" t="s">
        <v>151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65"/>
        <v>Modelado</v>
      </c>
      <c r="P535" s="23" t="str">
        <f t="shared" si="265"/>
        <v>Em.IFC</v>
      </c>
      <c r="Q535" s="35" t="str">
        <f t="shared" si="261"/>
        <v>Propriedade: da.classe.ifc    Domínio: Modelado     Range: Em.IFC</v>
      </c>
      <c r="R535" s="35" t="str">
        <f t="shared" si="262"/>
        <v>Valor:  ifcObject</v>
      </c>
      <c r="S535" s="19" t="s">
        <v>151</v>
      </c>
      <c r="T535" s="55" t="str">
        <f t="shared" si="263"/>
        <v>Refere-se a propriedade     da.classe.ifc     &gt;  ifcObject</v>
      </c>
      <c r="U535" s="55" t="str">
        <f t="shared" si="256"/>
        <v>ifcObject</v>
      </c>
    </row>
    <row r="536" spans="1:21" ht="8.4" customHeight="1" x14ac:dyDescent="0.3">
      <c r="A536" s="32">
        <v>536</v>
      </c>
      <c r="B536" s="18" t="str">
        <f t="shared" si="258"/>
        <v>da.classe.ifc</v>
      </c>
      <c r="C536" s="87" t="s">
        <v>518</v>
      </c>
      <c r="D536" s="34" t="s">
        <v>56</v>
      </c>
      <c r="E536" s="26" t="str">
        <f t="shared" si="266"/>
        <v>de.ifc</v>
      </c>
      <c r="F536" s="26" t="str">
        <f t="shared" si="266"/>
        <v>da.classe.ifc</v>
      </c>
      <c r="G536" s="44" t="s">
        <v>151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65"/>
        <v>Modelado</v>
      </c>
      <c r="P536" s="23" t="str">
        <f t="shared" si="265"/>
        <v>Em.IFC</v>
      </c>
      <c r="Q536" s="35" t="str">
        <f t="shared" si="261"/>
        <v>Propriedade: da.classe.ifc    Domínio: Modelado     Range: Em.IFC</v>
      </c>
      <c r="R536" s="35" t="str">
        <f t="shared" si="262"/>
        <v>Valor:  ifcTypeObject</v>
      </c>
      <c r="S536" s="19" t="s">
        <v>151</v>
      </c>
      <c r="T536" s="55" t="str">
        <f t="shared" si="263"/>
        <v>Refere-se a propriedade     da.classe.ifc     &gt;  ifcTypeObject</v>
      </c>
      <c r="U536" s="55" t="str">
        <f t="shared" si="256"/>
        <v>ifcTypeObject</v>
      </c>
    </row>
    <row r="537" spans="1:21" ht="8.4" customHeight="1" x14ac:dyDescent="0.3">
      <c r="A537" s="32">
        <v>537</v>
      </c>
      <c r="B537" s="18" t="str">
        <f t="shared" si="258"/>
        <v>da.classe.ifc</v>
      </c>
      <c r="C537" s="87" t="s">
        <v>513</v>
      </c>
      <c r="D537" s="34" t="s">
        <v>56</v>
      </c>
      <c r="E537" s="26" t="str">
        <f t="shared" si="266"/>
        <v>de.ifc</v>
      </c>
      <c r="F537" s="26" t="str">
        <f t="shared" si="266"/>
        <v>da.classe.ifc</v>
      </c>
      <c r="G537" s="44" t="s">
        <v>151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65"/>
        <v>Modelado</v>
      </c>
      <c r="P537" s="23" t="str">
        <f t="shared" si="265"/>
        <v>Em.IFC</v>
      </c>
      <c r="Q537" s="35" t="str">
        <f t="shared" si="261"/>
        <v>Propriedade: da.classe.ifc    Domínio: Modelado     Range: Em.IFC</v>
      </c>
      <c r="R537" s="35" t="str">
        <f t="shared" si="262"/>
        <v>Valor:  ifcActor</v>
      </c>
      <c r="S537" s="19" t="s">
        <v>151</v>
      </c>
      <c r="T537" s="55" t="str">
        <f t="shared" si="263"/>
        <v>Refere-se a propriedade     da.classe.ifc     &gt;  ifcActor</v>
      </c>
      <c r="U537" s="55" t="str">
        <f t="shared" si="256"/>
        <v>ifcActor</v>
      </c>
    </row>
    <row r="538" spans="1:21" ht="8.4" customHeight="1" x14ac:dyDescent="0.3">
      <c r="A538" s="32">
        <v>538</v>
      </c>
      <c r="B538" s="18" t="str">
        <f t="shared" si="258"/>
        <v>da.classe.ifc</v>
      </c>
      <c r="C538" s="87" t="s">
        <v>514</v>
      </c>
      <c r="D538" s="34" t="s">
        <v>56</v>
      </c>
      <c r="E538" s="26" t="str">
        <f t="shared" si="266"/>
        <v>de.ifc</v>
      </c>
      <c r="F538" s="26" t="str">
        <f t="shared" si="266"/>
        <v>da.classe.ifc</v>
      </c>
      <c r="G538" s="44" t="s">
        <v>151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65"/>
        <v>Modelado</v>
      </c>
      <c r="P538" s="23" t="str">
        <f t="shared" si="265"/>
        <v>Em.IFC</v>
      </c>
      <c r="Q538" s="35" t="str">
        <f t="shared" si="261"/>
        <v>Propriedade: da.classe.ifc    Domínio: Modelado     Range: Em.IFC</v>
      </c>
      <c r="R538" s="35" t="str">
        <f t="shared" si="262"/>
        <v>Valor:  ifcControl</v>
      </c>
      <c r="S538" s="19" t="s">
        <v>151</v>
      </c>
      <c r="T538" s="55" t="str">
        <f t="shared" si="263"/>
        <v>Refere-se a propriedade     da.classe.ifc     &gt;  ifcControl</v>
      </c>
      <c r="U538" s="55" t="str">
        <f t="shared" si="256"/>
        <v>ifcControl</v>
      </c>
    </row>
    <row r="539" spans="1:21" ht="8.4" customHeight="1" x14ac:dyDescent="0.3">
      <c r="A539" s="32">
        <v>539</v>
      </c>
      <c r="B539" s="18" t="str">
        <f t="shared" si="258"/>
        <v>da.classe.ifc</v>
      </c>
      <c r="C539" s="87" t="s">
        <v>515</v>
      </c>
      <c r="D539" s="34" t="s">
        <v>56</v>
      </c>
      <c r="E539" s="26" t="str">
        <f t="shared" si="266"/>
        <v>de.ifc</v>
      </c>
      <c r="F539" s="26" t="str">
        <f t="shared" si="266"/>
        <v>da.classe.ifc</v>
      </c>
      <c r="G539" s="44" t="s">
        <v>151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65"/>
        <v>Modelado</v>
      </c>
      <c r="P539" s="23" t="str">
        <f t="shared" si="265"/>
        <v>Em.IFC</v>
      </c>
      <c r="Q539" s="35" t="str">
        <f t="shared" si="261"/>
        <v>Propriedade: da.classe.ifc    Domínio: Modelado     Range: Em.IFC</v>
      </c>
      <c r="R539" s="35" t="str">
        <f t="shared" si="262"/>
        <v>Valor:  ifcGroup</v>
      </c>
      <c r="S539" s="19" t="s">
        <v>151</v>
      </c>
      <c r="T539" s="55" t="str">
        <f t="shared" si="263"/>
        <v>Refere-se a propriedade     da.classe.ifc     &gt;  ifcGroup</v>
      </c>
      <c r="U539" s="55" t="str">
        <f t="shared" si="256"/>
        <v>ifcGroup</v>
      </c>
    </row>
    <row r="540" spans="1:21" ht="8.4" customHeight="1" x14ac:dyDescent="0.3">
      <c r="A540" s="32">
        <v>540</v>
      </c>
      <c r="B540" s="18" t="str">
        <f t="shared" si="258"/>
        <v>da.classe.ifc</v>
      </c>
      <c r="C540" s="87" t="s">
        <v>519</v>
      </c>
      <c r="D540" s="34" t="s">
        <v>56</v>
      </c>
      <c r="E540" s="26" t="str">
        <f t="shared" si="266"/>
        <v>de.ifc</v>
      </c>
      <c r="F540" s="26" t="str">
        <f t="shared" si="266"/>
        <v>da.classe.ifc</v>
      </c>
      <c r="G540" s="44" t="s">
        <v>151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65"/>
        <v>Modelado</v>
      </c>
      <c r="P540" s="23" t="str">
        <f t="shared" si="265"/>
        <v>Em.IFC</v>
      </c>
      <c r="Q540" s="35" t="str">
        <f t="shared" si="261"/>
        <v>Propriedade: da.classe.ifc    Domínio: Modelado     Range: Em.IFC</v>
      </c>
      <c r="R540" s="35" t="str">
        <f t="shared" si="262"/>
        <v>Valor:  ifcProcess</v>
      </c>
      <c r="S540" s="19" t="s">
        <v>151</v>
      </c>
      <c r="T540" s="55" t="str">
        <f t="shared" si="263"/>
        <v>Refere-se a propriedade     da.classe.ifc     &gt;  ifcProcess</v>
      </c>
      <c r="U540" s="55" t="str">
        <f t="shared" si="256"/>
        <v>ifcProcess</v>
      </c>
    </row>
    <row r="541" spans="1:21" ht="8.4" customHeight="1" x14ac:dyDescent="0.3">
      <c r="A541" s="32">
        <v>541</v>
      </c>
      <c r="B541" s="18" t="str">
        <f t="shared" si="258"/>
        <v>da.classe.ifc</v>
      </c>
      <c r="C541" s="87" t="s">
        <v>516</v>
      </c>
      <c r="D541" s="34" t="s">
        <v>56</v>
      </c>
      <c r="E541" s="26" t="str">
        <f t="shared" si="266"/>
        <v>de.ifc</v>
      </c>
      <c r="F541" s="26" t="str">
        <f t="shared" si="266"/>
        <v>da.classe.ifc</v>
      </c>
      <c r="G541" s="44" t="s">
        <v>151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65"/>
        <v>Modelado</v>
      </c>
      <c r="P541" s="23" t="str">
        <f t="shared" si="265"/>
        <v>Em.IFC</v>
      </c>
      <c r="Q541" s="35" t="str">
        <f t="shared" si="261"/>
        <v>Propriedade: da.classe.ifc    Domínio: Modelado     Range: Em.IFC</v>
      </c>
      <c r="R541" s="35" t="str">
        <f t="shared" si="262"/>
        <v>Valor:  ifcProduct</v>
      </c>
      <c r="S541" s="19" t="s">
        <v>151</v>
      </c>
      <c r="T541" s="55" t="str">
        <f t="shared" si="263"/>
        <v>Refere-se a propriedade     da.classe.ifc     &gt;  ifcProduct</v>
      </c>
      <c r="U541" s="55" t="str">
        <f t="shared" si="256"/>
        <v>ifcProduct</v>
      </c>
    </row>
    <row r="542" spans="1:21" ht="8.4" customHeight="1" x14ac:dyDescent="0.3">
      <c r="A542" s="32">
        <v>542</v>
      </c>
      <c r="B542" s="18" t="str">
        <f t="shared" si="258"/>
        <v>da.classe.ifc</v>
      </c>
      <c r="C542" s="87" t="s">
        <v>520</v>
      </c>
      <c r="D542" s="34" t="s">
        <v>56</v>
      </c>
      <c r="E542" s="26" t="str">
        <f t="shared" si="266"/>
        <v>de.ifc</v>
      </c>
      <c r="F542" s="26" t="str">
        <f t="shared" si="266"/>
        <v>da.classe.ifc</v>
      </c>
      <c r="G542" s="44" t="s">
        <v>151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65"/>
        <v>Modelado</v>
      </c>
      <c r="P542" s="23" t="str">
        <f t="shared" si="265"/>
        <v>Em.IFC</v>
      </c>
      <c r="Q542" s="35" t="str">
        <f t="shared" si="261"/>
        <v>Propriedade: da.classe.ifc    Domínio: Modelado     Range: Em.IFC</v>
      </c>
      <c r="R542" s="35" t="str">
        <f t="shared" si="262"/>
        <v>Valor:  ifcResource</v>
      </c>
      <c r="S542" s="19" t="s">
        <v>151</v>
      </c>
      <c r="T542" s="55" t="str">
        <f t="shared" si="263"/>
        <v>Refere-se a propriedade     da.classe.ifc     &gt;  ifcResource</v>
      </c>
      <c r="U542" s="55" t="str">
        <f t="shared" si="256"/>
        <v>ifcResource</v>
      </c>
    </row>
    <row r="543" spans="1:21" ht="8.4" customHeight="1" x14ac:dyDescent="0.3">
      <c r="A543" s="32">
        <v>543</v>
      </c>
      <c r="B543" s="18" t="str">
        <f t="shared" si="258"/>
        <v>da.classe.ifc</v>
      </c>
      <c r="C543" s="87" t="s">
        <v>509</v>
      </c>
      <c r="D543" s="34" t="s">
        <v>56</v>
      </c>
      <c r="E543" s="26" t="str">
        <f t="shared" si="266"/>
        <v>de.ifc</v>
      </c>
      <c r="F543" s="26" t="str">
        <f t="shared" si="266"/>
        <v>da.classe.ifc</v>
      </c>
      <c r="G543" s="44" t="s">
        <v>151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65"/>
        <v>Modelado</v>
      </c>
      <c r="P543" s="23" t="str">
        <f t="shared" si="265"/>
        <v>Em.IFC</v>
      </c>
      <c r="Q543" s="35" t="str">
        <f t="shared" si="261"/>
        <v>Propriedade: da.classe.ifc    Domínio: Modelado     Range: Em.IFC</v>
      </c>
      <c r="R543" s="35" t="str">
        <f t="shared" si="262"/>
        <v>Valor:  ifcTypeProduct</v>
      </c>
      <c r="S543" s="19" t="s">
        <v>151</v>
      </c>
      <c r="T543" s="55" t="str">
        <f t="shared" si="263"/>
        <v>Refere-se a propriedade     da.classe.ifc     &gt;  ifcTypeProduct</v>
      </c>
      <c r="U543" s="55" t="str">
        <f t="shared" si="256"/>
        <v>ifcTypeProduct</v>
      </c>
    </row>
    <row r="544" spans="1:21" ht="8.4" customHeight="1" x14ac:dyDescent="0.3">
      <c r="A544" s="32">
        <v>544</v>
      </c>
      <c r="B544" s="18" t="str">
        <f t="shared" si="258"/>
        <v>da.classe.ifc</v>
      </c>
      <c r="C544" s="87" t="s">
        <v>510</v>
      </c>
      <c r="D544" s="34" t="s">
        <v>56</v>
      </c>
      <c r="E544" s="26" t="str">
        <f t="shared" si="266"/>
        <v>de.ifc</v>
      </c>
      <c r="F544" s="26" t="str">
        <f t="shared" si="266"/>
        <v>da.classe.ifc</v>
      </c>
      <c r="G544" s="44" t="s">
        <v>151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65"/>
        <v>Modelado</v>
      </c>
      <c r="P544" s="23" t="str">
        <f t="shared" si="265"/>
        <v>Em.IFC</v>
      </c>
      <c r="Q544" s="35" t="str">
        <f t="shared" si="261"/>
        <v>Propriedade: da.classe.ifc    Domínio: Modelado     Range: Em.IFC</v>
      </c>
      <c r="R544" s="35" t="str">
        <f t="shared" si="262"/>
        <v>Valor:  ifcTypeProcess</v>
      </c>
      <c r="S544" s="19" t="s">
        <v>151</v>
      </c>
      <c r="T544" s="55" t="str">
        <f t="shared" si="263"/>
        <v>Refere-se a propriedade     da.classe.ifc     &gt;  ifcTypeProcess</v>
      </c>
      <c r="U544" s="55" t="str">
        <f t="shared" si="256"/>
        <v>ifcTypeProcess</v>
      </c>
    </row>
    <row r="545" spans="1:21" ht="8.4" customHeight="1" x14ac:dyDescent="0.3">
      <c r="A545" s="32">
        <v>545</v>
      </c>
      <c r="B545" s="18" t="str">
        <f t="shared" si="258"/>
        <v>da.classe.ifc</v>
      </c>
      <c r="C545" s="87" t="s">
        <v>511</v>
      </c>
      <c r="D545" s="34" t="s">
        <v>56</v>
      </c>
      <c r="E545" s="26" t="str">
        <f t="shared" si="266"/>
        <v>de.ifc</v>
      </c>
      <c r="F545" s="26" t="str">
        <f t="shared" si="266"/>
        <v>da.classe.ifc</v>
      </c>
      <c r="G545" s="44" t="s">
        <v>151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65"/>
        <v>Modelado</v>
      </c>
      <c r="P545" s="23" t="str">
        <f t="shared" si="265"/>
        <v>Em.IFC</v>
      </c>
      <c r="Q545" s="35" t="str">
        <f t="shared" si="261"/>
        <v>Propriedade: da.classe.ifc    Domínio: Modelado     Range: Em.IFC</v>
      </c>
      <c r="R545" s="35" t="str">
        <f t="shared" si="262"/>
        <v>Valor:  ifcTypeResource</v>
      </c>
      <c r="S545" s="19" t="s">
        <v>151</v>
      </c>
      <c r="T545" s="55" t="str">
        <f t="shared" si="263"/>
        <v>Refere-se a propriedade     da.classe.ifc     &gt;  ifcTypeResource</v>
      </c>
      <c r="U545" s="55" t="str">
        <f t="shared" si="256"/>
        <v>ifcTypeResource</v>
      </c>
    </row>
    <row r="546" spans="1:21" ht="8.4" customHeight="1" x14ac:dyDescent="0.3">
      <c r="A546" s="32">
        <v>546</v>
      </c>
      <c r="B546" s="18" t="str">
        <f t="shared" si="258"/>
        <v>da.classe.ifc</v>
      </c>
      <c r="C546" s="87" t="s">
        <v>525</v>
      </c>
      <c r="D546" s="34" t="s">
        <v>56</v>
      </c>
      <c r="E546" s="26" t="str">
        <f t="shared" si="266"/>
        <v>de.ifc</v>
      </c>
      <c r="F546" s="26" t="str">
        <f t="shared" si="266"/>
        <v>da.classe.ifc</v>
      </c>
      <c r="G546" s="44" t="s">
        <v>151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ref="O546:P552" si="267">O545</f>
        <v>Modelado</v>
      </c>
      <c r="P546" s="23" t="str">
        <f t="shared" si="267"/>
        <v>Em.IFC</v>
      </c>
      <c r="Q546" s="35" t="str">
        <f t="shared" si="261"/>
        <v>Propriedade: da.classe.ifc    Domínio: Modelado     Range: Em.IFC</v>
      </c>
      <c r="R546" s="35" t="str">
        <f t="shared" si="262"/>
        <v>Valor:  ifcPropertyBoundedValue</v>
      </c>
      <c r="S546" s="19" t="s">
        <v>151</v>
      </c>
      <c r="T546" s="55" t="str">
        <f t="shared" si="263"/>
        <v>Refere-se a propriedade     da.classe.ifc     &gt;  ifcPropertyBoundedValue</v>
      </c>
      <c r="U546" s="55" t="str">
        <f t="shared" si="256"/>
        <v>ifcPropertyBoundedValue</v>
      </c>
    </row>
    <row r="547" spans="1:21" ht="8.4" customHeight="1" x14ac:dyDescent="0.3">
      <c r="A547" s="32">
        <v>547</v>
      </c>
      <c r="B547" s="18" t="str">
        <f t="shared" si="258"/>
        <v>da.classe.ifc</v>
      </c>
      <c r="C547" s="87" t="s">
        <v>526</v>
      </c>
      <c r="D547" s="34" t="s">
        <v>56</v>
      </c>
      <c r="E547" s="26" t="str">
        <f t="shared" ref="E547:F552" si="268">E546</f>
        <v>de.ifc</v>
      </c>
      <c r="F547" s="26" t="str">
        <f t="shared" si="268"/>
        <v>da.classe.ifc</v>
      </c>
      <c r="G547" s="44" t="s">
        <v>151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67"/>
        <v>Modelado</v>
      </c>
      <c r="P547" s="23" t="str">
        <f t="shared" si="267"/>
        <v>Em.IFC</v>
      </c>
      <c r="Q547" s="35" t="str">
        <f t="shared" si="261"/>
        <v>Propriedade: da.classe.ifc    Domínio: Modelado     Range: Em.IFC</v>
      </c>
      <c r="R547" s="35" t="str">
        <f t="shared" si="262"/>
        <v>Valor:  ifcPropertyEnumeratedValue</v>
      </c>
      <c r="S547" s="19" t="s">
        <v>151</v>
      </c>
      <c r="T547" s="55" t="str">
        <f t="shared" si="263"/>
        <v>Refere-se a propriedade     da.classe.ifc     &gt;  ifcPropertyEnumeratedValue</v>
      </c>
      <c r="U547" s="55" t="str">
        <f t="shared" si="256"/>
        <v>ifcPropertyEnumeratedValue</v>
      </c>
    </row>
    <row r="548" spans="1:21" ht="8.4" customHeight="1" x14ac:dyDescent="0.3">
      <c r="A548" s="32">
        <v>548</v>
      </c>
      <c r="B548" s="18" t="str">
        <f t="shared" si="258"/>
        <v>da.classe.ifc</v>
      </c>
      <c r="C548" s="87" t="s">
        <v>527</v>
      </c>
      <c r="D548" s="34" t="s">
        <v>56</v>
      </c>
      <c r="E548" s="26" t="str">
        <f t="shared" si="268"/>
        <v>de.ifc</v>
      </c>
      <c r="F548" s="26" t="str">
        <f t="shared" si="268"/>
        <v>da.classe.ifc</v>
      </c>
      <c r="G548" s="44" t="s">
        <v>151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67"/>
        <v>Modelado</v>
      </c>
      <c r="P548" s="23" t="str">
        <f t="shared" si="267"/>
        <v>Em.IFC</v>
      </c>
      <c r="Q548" s="35" t="str">
        <f t="shared" si="261"/>
        <v>Propriedade: da.classe.ifc    Domínio: Modelado     Range: Em.IFC</v>
      </c>
      <c r="R548" s="35" t="str">
        <f t="shared" si="262"/>
        <v>Valor:  ifcPropertyListValue</v>
      </c>
      <c r="S548" s="19" t="s">
        <v>151</v>
      </c>
      <c r="T548" s="55" t="str">
        <f t="shared" si="263"/>
        <v>Refere-se a propriedade     da.classe.ifc     &gt;  ifcPropertyListValue</v>
      </c>
      <c r="U548" s="55" t="str">
        <f t="shared" si="256"/>
        <v>ifcPropertyListValue</v>
      </c>
    </row>
    <row r="549" spans="1:21" ht="8.4" customHeight="1" x14ac:dyDescent="0.3">
      <c r="A549" s="32">
        <v>549</v>
      </c>
      <c r="B549" s="18" t="str">
        <f t="shared" si="258"/>
        <v>da.classe.ifc</v>
      </c>
      <c r="C549" s="87" t="s">
        <v>530</v>
      </c>
      <c r="D549" s="34" t="s">
        <v>56</v>
      </c>
      <c r="E549" s="26" t="str">
        <f t="shared" si="268"/>
        <v>de.ifc</v>
      </c>
      <c r="F549" s="26" t="str">
        <f t="shared" si="268"/>
        <v>da.classe.ifc</v>
      </c>
      <c r="G549" s="44" t="s">
        <v>151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si="267"/>
        <v>Modelado</v>
      </c>
      <c r="P549" s="23" t="str">
        <f t="shared" si="267"/>
        <v>Em.IFC</v>
      </c>
      <c r="Q549" s="35" t="str">
        <f t="shared" si="261"/>
        <v>Propriedade: da.classe.ifc    Domínio: Modelado     Range: Em.IFC</v>
      </c>
      <c r="R549" s="35" t="str">
        <f t="shared" si="262"/>
        <v>Valor:  ifcPropertyReferenceValue</v>
      </c>
      <c r="S549" s="19" t="s">
        <v>151</v>
      </c>
      <c r="T549" s="55" t="str">
        <f t="shared" si="263"/>
        <v>Refere-se a propriedade     da.classe.ifc     &gt;  ifcPropertyReferenceValue</v>
      </c>
      <c r="U549" s="55" t="str">
        <f t="shared" si="256"/>
        <v>ifcPropertyReferenceValue</v>
      </c>
    </row>
    <row r="550" spans="1:21" ht="8.4" customHeight="1" x14ac:dyDescent="0.3">
      <c r="A550" s="32">
        <v>550</v>
      </c>
      <c r="B550" s="18" t="str">
        <f t="shared" si="258"/>
        <v>da.classe.ifc</v>
      </c>
      <c r="C550" s="87" t="s">
        <v>528</v>
      </c>
      <c r="D550" s="34" t="s">
        <v>56</v>
      </c>
      <c r="E550" s="26" t="str">
        <f t="shared" si="268"/>
        <v>de.ifc</v>
      </c>
      <c r="F550" s="26" t="str">
        <f t="shared" si="268"/>
        <v>da.classe.ifc</v>
      </c>
      <c r="G550" s="44" t="s">
        <v>151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67"/>
        <v>Modelado</v>
      </c>
      <c r="P550" s="23" t="str">
        <f t="shared" si="267"/>
        <v>Em.IFC</v>
      </c>
      <c r="Q550" s="35" t="str">
        <f t="shared" si="261"/>
        <v>Propriedade: da.classe.ifc    Domínio: Modelado     Range: Em.IFC</v>
      </c>
      <c r="R550" s="35" t="str">
        <f t="shared" si="262"/>
        <v>Valor:  ifcPropertySingleValue</v>
      </c>
      <c r="S550" s="19" t="s">
        <v>151</v>
      </c>
      <c r="T550" s="55" t="str">
        <f t="shared" si="263"/>
        <v>Refere-se a propriedade     da.classe.ifc     &gt;  ifcPropertySingleValue</v>
      </c>
      <c r="U550" s="55" t="str">
        <f t="shared" si="256"/>
        <v>ifcPropertySingleValue</v>
      </c>
    </row>
    <row r="551" spans="1:21" ht="8.4" customHeight="1" x14ac:dyDescent="0.3">
      <c r="A551" s="32">
        <v>551</v>
      </c>
      <c r="B551" s="18" t="str">
        <f t="shared" si="258"/>
        <v>da.classe.ifc</v>
      </c>
      <c r="C551" s="87" t="s">
        <v>529</v>
      </c>
      <c r="D551" s="34" t="s">
        <v>56</v>
      </c>
      <c r="E551" s="26" t="str">
        <f t="shared" si="268"/>
        <v>de.ifc</v>
      </c>
      <c r="F551" s="26" t="str">
        <f t="shared" si="268"/>
        <v>da.classe.ifc</v>
      </c>
      <c r="G551" s="44" t="s">
        <v>151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67"/>
        <v>Modelado</v>
      </c>
      <c r="P551" s="23" t="str">
        <f t="shared" si="267"/>
        <v>Em.IFC</v>
      </c>
      <c r="Q551" s="35" t="str">
        <f t="shared" si="261"/>
        <v>Propriedade: da.classe.ifc    Domínio: Modelado     Range: Em.IFC</v>
      </c>
      <c r="R551" s="35" t="str">
        <f t="shared" si="262"/>
        <v>Valor:  ifcPropertyTableValue</v>
      </c>
      <c r="S551" s="19" t="s">
        <v>151</v>
      </c>
      <c r="T551" s="55" t="str">
        <f t="shared" si="263"/>
        <v>Refere-se a propriedade     da.classe.ifc     &gt;  ifcPropertyTableValue</v>
      </c>
      <c r="U551" s="55" t="str">
        <f t="shared" si="256"/>
        <v>ifcPropertyTableValue</v>
      </c>
    </row>
    <row r="552" spans="1:21" ht="8.4" customHeight="1" x14ac:dyDescent="0.3">
      <c r="A552" s="32">
        <v>552</v>
      </c>
      <c r="B552" s="18" t="str">
        <f t="shared" si="258"/>
        <v>da.classe.ifc</v>
      </c>
      <c r="C552" s="87" t="s">
        <v>531</v>
      </c>
      <c r="D552" s="34" t="s">
        <v>56</v>
      </c>
      <c r="E552" s="26" t="str">
        <f t="shared" si="268"/>
        <v>de.ifc</v>
      </c>
      <c r="F552" s="26" t="str">
        <f t="shared" si="268"/>
        <v>da.classe.ifc</v>
      </c>
      <c r="G552" s="44" t="s">
        <v>151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67"/>
        <v>Modelado</v>
      </c>
      <c r="P552" s="23" t="str">
        <f t="shared" si="267"/>
        <v>Em.IFC</v>
      </c>
      <c r="Q552" s="35" t="str">
        <f t="shared" si="261"/>
        <v>Propriedade: da.classe.ifc    Domínio: Modelado     Range: Em.IFC</v>
      </c>
      <c r="R552" s="35" t="str">
        <f t="shared" si="262"/>
        <v>Valor:  ifcComplexProperty</v>
      </c>
      <c r="S552" s="19" t="s">
        <v>151</v>
      </c>
      <c r="T552" s="55" t="str">
        <f t="shared" si="263"/>
        <v>Refere-se a propriedade     da.classe.ifc     &gt;  ifcComplexProperty</v>
      </c>
      <c r="U552" s="55" t="str">
        <f t="shared" si="256"/>
        <v>ifcComplexProperty</v>
      </c>
    </row>
    <row r="553" spans="1:21" ht="8.4" customHeight="1" x14ac:dyDescent="0.3">
      <c r="A553" s="32">
        <v>553</v>
      </c>
      <c r="B553" s="113" t="str">
        <f>ProjInfo!B6</f>
        <v>NBR.Data</v>
      </c>
      <c r="C553" s="113" t="str">
        <f>F553</f>
        <v>espacial</v>
      </c>
      <c r="D553" s="114" t="s">
        <v>56</v>
      </c>
      <c r="E553" s="41" t="str">
        <f>ProjInfo!B5</f>
        <v>NBR.Prop</v>
      </c>
      <c r="F553" s="41" t="s">
        <v>1516</v>
      </c>
      <c r="G553" s="43" t="s">
        <v>151</v>
      </c>
      <c r="H553" s="43" t="s">
        <v>151</v>
      </c>
      <c r="I553" s="43" t="s">
        <v>151</v>
      </c>
      <c r="J553" s="43" t="s">
        <v>151</v>
      </c>
      <c r="K553" s="43" t="s">
        <v>151</v>
      </c>
      <c r="L553" s="43" t="s">
        <v>151</v>
      </c>
      <c r="M553" s="43" t="s">
        <v>151</v>
      </c>
      <c r="N553" s="43" t="s">
        <v>151</v>
      </c>
      <c r="O553" s="40" t="s">
        <v>1454</v>
      </c>
      <c r="P553" s="40" t="s">
        <v>1491</v>
      </c>
      <c r="Q553" s="35" t="str">
        <f t="shared" si="261"/>
        <v>Propriedade: espacial    Domínio: Modelado     Range: Em.Revit</v>
      </c>
      <c r="R553" s="35" t="str">
        <f t="shared" si="262"/>
        <v>Valor:  espacial</v>
      </c>
      <c r="S553" s="19" t="s">
        <v>151</v>
      </c>
      <c r="T553" s="55" t="str">
        <f t="shared" si="263"/>
        <v>Refere-se a propriedade     espacial     &gt;  espacial</v>
      </c>
      <c r="U553" s="55" t="str">
        <f t="shared" si="256"/>
        <v>espacial</v>
      </c>
    </row>
    <row r="554" spans="1:21" ht="8.4" customHeight="1" x14ac:dyDescent="0.3">
      <c r="A554" s="32">
        <v>554</v>
      </c>
      <c r="B554" s="63" t="str">
        <f>E554</f>
        <v>espacial</v>
      </c>
      <c r="C554" s="96" t="str">
        <f>F554</f>
        <v>de.ambiente</v>
      </c>
      <c r="D554" s="106" t="s">
        <v>56</v>
      </c>
      <c r="E554" s="65" t="str">
        <f>F553</f>
        <v>espacial</v>
      </c>
      <c r="F554" s="65" t="s">
        <v>1455</v>
      </c>
      <c r="G554" s="44" t="s">
        <v>151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>O553</f>
        <v>Modelado</v>
      </c>
      <c r="P554" s="23" t="str">
        <f>P553</f>
        <v>Em.Revit</v>
      </c>
      <c r="Q554" s="35" t="str">
        <f t="shared" si="261"/>
        <v>Propriedade: de.ambiente    Domínio: Modelado     Range: Em.Revit</v>
      </c>
      <c r="R554" s="35" t="str">
        <f t="shared" si="262"/>
        <v>Valor:  de.ambiente</v>
      </c>
      <c r="S554" s="19" t="s">
        <v>151</v>
      </c>
      <c r="T554" s="55" t="str">
        <f t="shared" si="263"/>
        <v>Refere-se a propriedade     de.ambiente     &gt;  de.ambiente</v>
      </c>
      <c r="U554" s="55" t="str">
        <f t="shared" si="256"/>
        <v>de.ambiente</v>
      </c>
    </row>
    <row r="555" spans="1:21" ht="8.4" customHeight="1" x14ac:dyDescent="0.3">
      <c r="A555" s="32">
        <v>555</v>
      </c>
      <c r="B555" s="18" t="str">
        <f>F555</f>
        <v>de.ambiente</v>
      </c>
      <c r="C555" s="87" t="s">
        <v>1512</v>
      </c>
      <c r="D555" s="34" t="s">
        <v>56</v>
      </c>
      <c r="E555" s="26" t="str">
        <f>E554</f>
        <v>espacial</v>
      </c>
      <c r="F555" s="26" t="str">
        <f>F554</f>
        <v>de.ambiente</v>
      </c>
      <c r="G555" s="44" t="s">
        <v>151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ref="O555:O562" si="269">O554</f>
        <v>Modelado</v>
      </c>
      <c r="P555" s="23" t="str">
        <f t="shared" ref="P555:P562" si="270">P554</f>
        <v>Em.Revit</v>
      </c>
      <c r="Q555" s="35" t="str">
        <f t="shared" si="261"/>
        <v>Propriedade: de.ambiente    Domínio: Modelado     Range: Em.Revit</v>
      </c>
      <c r="R555" s="35" t="str">
        <f t="shared" si="262"/>
        <v>Valor:  ambiente.A</v>
      </c>
      <c r="S555" s="19" t="s">
        <v>151</v>
      </c>
      <c r="T555" s="55" t="str">
        <f t="shared" si="263"/>
        <v>Refere-se a propriedade     de.ambiente     &gt;  ambiente.A</v>
      </c>
      <c r="U555" s="55" t="str">
        <f t="shared" si="256"/>
        <v>ambiente.A</v>
      </c>
    </row>
    <row r="556" spans="1:21" ht="8.4" customHeight="1" x14ac:dyDescent="0.3">
      <c r="A556" s="32">
        <v>556</v>
      </c>
      <c r="B556" s="18" t="str">
        <f>F556</f>
        <v>de.ambiente</v>
      </c>
      <c r="C556" s="87" t="s">
        <v>1513</v>
      </c>
      <c r="D556" s="34" t="s">
        <v>56</v>
      </c>
      <c r="E556" s="26" t="str">
        <f>E554</f>
        <v>espacial</v>
      </c>
      <c r="F556" s="26" t="str">
        <f>F554</f>
        <v>de.ambiente</v>
      </c>
      <c r="G556" s="44" t="s">
        <v>151</v>
      </c>
      <c r="H556" s="44" t="s">
        <v>151</v>
      </c>
      <c r="I556" s="44" t="s">
        <v>151</v>
      </c>
      <c r="J556" s="44" t="s">
        <v>151</v>
      </c>
      <c r="K556" s="44" t="s">
        <v>151</v>
      </c>
      <c r="L556" s="44" t="s">
        <v>151</v>
      </c>
      <c r="M556" s="44" t="s">
        <v>151</v>
      </c>
      <c r="N556" s="44" t="s">
        <v>151</v>
      </c>
      <c r="O556" s="23" t="str">
        <f t="shared" si="269"/>
        <v>Modelado</v>
      </c>
      <c r="P556" s="23" t="str">
        <f t="shared" si="270"/>
        <v>Em.Revit</v>
      </c>
      <c r="Q556" s="35" t="str">
        <f t="shared" ref="Q556" si="271">_xlfn.CONCAT("Propriedade: ",  F556, "    Domínio: ", O556, "     Range: ", P556)</f>
        <v>Propriedade: de.ambiente    Domínio: Modelado     Range: Em.Revit</v>
      </c>
      <c r="R556" s="35" t="str">
        <f t="shared" ref="R556" si="272">_xlfn.CONCAT("Valor:  ", C556)</f>
        <v>Valor:  ambiente.B</v>
      </c>
      <c r="S556" s="19" t="s">
        <v>151</v>
      </c>
      <c r="T556" s="55" t="str">
        <f t="shared" ref="T556" si="273">_xlfn.CONCAT("Refere-se a propriedade     ",F556, "     &gt;  ",U556)</f>
        <v>Refere-se a propriedade     de.ambiente     &gt;  ambiente.B</v>
      </c>
      <c r="U556" s="55" t="str">
        <f t="shared" ref="U556" si="274">C556</f>
        <v>ambiente.B</v>
      </c>
    </row>
    <row r="557" spans="1:21" ht="8.4" customHeight="1" x14ac:dyDescent="0.3">
      <c r="A557" s="32">
        <v>557</v>
      </c>
      <c r="B557" s="63" t="str">
        <f>E557</f>
        <v>espacial</v>
      </c>
      <c r="C557" s="96" t="str">
        <f t="shared" ref="C557:C560" si="275">F557</f>
        <v>de.divisão</v>
      </c>
      <c r="D557" s="106" t="s">
        <v>56</v>
      </c>
      <c r="E557" s="65" t="str">
        <f t="shared" ref="E557" si="276">E556</f>
        <v>espacial</v>
      </c>
      <c r="F557" s="65" t="s">
        <v>1519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 t="shared" si="269"/>
        <v>Modelado</v>
      </c>
      <c r="P557" s="23" t="str">
        <f t="shared" si="270"/>
        <v>Em.Revit</v>
      </c>
      <c r="Q557" s="35" t="str">
        <f t="shared" si="261"/>
        <v>Propriedade: de.divisão    Domínio: Modelado     Range: Em.Revit</v>
      </c>
      <c r="R557" s="35" t="str">
        <f t="shared" si="262"/>
        <v>Valor:  de.divisão</v>
      </c>
      <c r="S557" s="19" t="s">
        <v>151</v>
      </c>
      <c r="T557" s="55" t="str">
        <f t="shared" si="263"/>
        <v>Refere-se a propriedade     de.divisão     &gt;  de.divisão</v>
      </c>
      <c r="U557" s="55" t="str">
        <f t="shared" si="256"/>
        <v>de.divisão</v>
      </c>
    </row>
    <row r="558" spans="1:21" ht="8.4" customHeight="1" x14ac:dyDescent="0.3">
      <c r="A558" s="32">
        <v>558</v>
      </c>
      <c r="B558" s="18" t="str">
        <f>F558</f>
        <v>de.divisão</v>
      </c>
      <c r="C558" s="87" t="s">
        <v>1520</v>
      </c>
      <c r="D558" s="34" t="s">
        <v>56</v>
      </c>
      <c r="E558" s="26" t="str">
        <f>E556</f>
        <v>espacial</v>
      </c>
      <c r="F558" s="26" t="str">
        <f>F557</f>
        <v>de.divisão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si="269"/>
        <v>Modelado</v>
      </c>
      <c r="P558" s="23" t="str">
        <f t="shared" si="270"/>
        <v>Em.Revit</v>
      </c>
      <c r="Q558" s="35" t="str">
        <f t="shared" ref="Q558" si="277">_xlfn.CONCAT("Propriedade: ",  F558, "    Domínio: ", O558, "     Range: ", P558)</f>
        <v>Propriedade: de.divisão    Domínio: Modelado     Range: Em.Revit</v>
      </c>
      <c r="R558" s="35" t="str">
        <f t="shared" ref="R558" si="278">_xlfn.CONCAT("Valor:  ", C558)</f>
        <v>Valor:  divisão.A</v>
      </c>
      <c r="S558" s="19" t="s">
        <v>151</v>
      </c>
      <c r="T558" s="55" t="str">
        <f t="shared" ref="T558" si="279">_xlfn.CONCAT("Refere-se a propriedade     ",F558, "     &gt;  ",U558)</f>
        <v>Refere-se a propriedade     de.divisão     &gt;  divisão.A</v>
      </c>
      <c r="U558" s="55" t="str">
        <f t="shared" ref="U558" si="280">C558</f>
        <v>divisão.A</v>
      </c>
    </row>
    <row r="559" spans="1:21" ht="8.4" customHeight="1" x14ac:dyDescent="0.3">
      <c r="A559" s="32">
        <v>559</v>
      </c>
      <c r="B559" s="18" t="str">
        <f>F559</f>
        <v>de.divisão</v>
      </c>
      <c r="C559" s="87" t="s">
        <v>1521</v>
      </c>
      <c r="D559" s="34" t="s">
        <v>56</v>
      </c>
      <c r="E559" s="26" t="str">
        <f>E557</f>
        <v>espacial</v>
      </c>
      <c r="F559" s="26" t="str">
        <f>F557</f>
        <v>de.divisão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69"/>
        <v>Modelado</v>
      </c>
      <c r="P559" s="23" t="str">
        <f t="shared" si="270"/>
        <v>Em.Revit</v>
      </c>
      <c r="Q559" s="35" t="str">
        <f t="shared" si="261"/>
        <v>Propriedade: de.divisão    Domínio: Modelado     Range: Em.Revit</v>
      </c>
      <c r="R559" s="35" t="str">
        <f t="shared" si="262"/>
        <v>Valor:  divisão.B</v>
      </c>
      <c r="S559" s="19" t="s">
        <v>151</v>
      </c>
      <c r="T559" s="55" t="str">
        <f t="shared" si="263"/>
        <v>Refere-se a propriedade     de.divisão     &gt;  divisão.B</v>
      </c>
      <c r="U559" s="55" t="str">
        <f t="shared" si="256"/>
        <v>divisão.B</v>
      </c>
    </row>
    <row r="560" spans="1:21" ht="8.4" customHeight="1" x14ac:dyDescent="0.3">
      <c r="A560" s="32">
        <v>560</v>
      </c>
      <c r="B560" s="63" t="str">
        <f t="shared" ref="B560" si="281">E560</f>
        <v>espacial</v>
      </c>
      <c r="C560" s="96" t="str">
        <f t="shared" si="275"/>
        <v>de.zona</v>
      </c>
      <c r="D560" s="106" t="s">
        <v>56</v>
      </c>
      <c r="E560" s="65" t="str">
        <f>E557</f>
        <v>espacial</v>
      </c>
      <c r="F560" s="65" t="s">
        <v>1456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69"/>
        <v>Modelado</v>
      </c>
      <c r="P560" s="23" t="str">
        <f t="shared" si="270"/>
        <v>Em.Revit</v>
      </c>
      <c r="Q560" s="35" t="str">
        <f t="shared" si="261"/>
        <v>Propriedade: de.zona    Domínio: Modelado     Range: Em.Revit</v>
      </c>
      <c r="R560" s="35" t="str">
        <f t="shared" si="262"/>
        <v>Valor:  de.zona</v>
      </c>
      <c r="S560" s="19" t="s">
        <v>151</v>
      </c>
      <c r="T560" s="55" t="str">
        <f t="shared" si="263"/>
        <v>Refere-se a propriedade     de.zona     &gt;  de.zona</v>
      </c>
      <c r="U560" s="55" t="str">
        <f t="shared" si="256"/>
        <v>de.zona</v>
      </c>
    </row>
    <row r="561" spans="1:21" ht="8.4" customHeight="1" x14ac:dyDescent="0.3">
      <c r="A561" s="32">
        <v>561</v>
      </c>
      <c r="B561" s="18" t="str">
        <f>F561</f>
        <v>de.zona</v>
      </c>
      <c r="C561" s="87" t="s">
        <v>1514</v>
      </c>
      <c r="D561" s="34" t="s">
        <v>56</v>
      </c>
      <c r="E561" s="26" t="str">
        <f>E559</f>
        <v>espacial</v>
      </c>
      <c r="F561" s="26" t="str">
        <f>F560</f>
        <v>de.zona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si="269"/>
        <v>Modelado</v>
      </c>
      <c r="P561" s="23" t="str">
        <f t="shared" si="270"/>
        <v>Em.Revit</v>
      </c>
      <c r="Q561" s="35" t="str">
        <f t="shared" si="261"/>
        <v>Propriedade: de.zona    Domínio: Modelado     Range: Em.Revit</v>
      </c>
      <c r="R561" s="35" t="str">
        <f t="shared" si="262"/>
        <v>Valor:  zona.A</v>
      </c>
      <c r="S561" s="19" t="s">
        <v>151</v>
      </c>
      <c r="T561" s="55" t="str">
        <f t="shared" si="263"/>
        <v>Refere-se a propriedade     de.zona     &gt;  zona.A</v>
      </c>
      <c r="U561" s="55" t="str">
        <f t="shared" ref="U561:U562" si="282">C561</f>
        <v>zona.A</v>
      </c>
    </row>
    <row r="562" spans="1:21" ht="8.4" customHeight="1" x14ac:dyDescent="0.3">
      <c r="A562" s="32">
        <v>562</v>
      </c>
      <c r="B562" s="18" t="str">
        <f>F562</f>
        <v>de.zona</v>
      </c>
      <c r="C562" s="87" t="s">
        <v>1515</v>
      </c>
      <c r="D562" s="34" t="s">
        <v>56</v>
      </c>
      <c r="E562" s="26" t="str">
        <f>E560</f>
        <v>espacial</v>
      </c>
      <c r="F562" s="26" t="str">
        <f>F560</f>
        <v>de.zona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si="269"/>
        <v>Modelado</v>
      </c>
      <c r="P562" s="23" t="str">
        <f t="shared" si="270"/>
        <v>Em.Revit</v>
      </c>
      <c r="Q562" s="35" t="str">
        <f t="shared" ref="Q562" si="283">_xlfn.CONCAT("Propriedade: ",  F562, "    Domínio: ", O562, "     Range: ", P562)</f>
        <v>Propriedade: de.zona    Domínio: Modelado     Range: Em.Revit</v>
      </c>
      <c r="R562" s="35" t="str">
        <f t="shared" ref="R562" si="284">_xlfn.CONCAT("Valor:  ", C562)</f>
        <v>Valor:  zona.B</v>
      </c>
      <c r="S562" s="19" t="s">
        <v>151</v>
      </c>
      <c r="T562" s="55" t="str">
        <f t="shared" ref="T562" si="285">_xlfn.CONCAT("Refere-se a propriedade     ",F562, "     &gt;  ",U562)</f>
        <v>Refere-se a propriedade     de.zona     &gt;  zona.B</v>
      </c>
      <c r="U562" s="55" t="str">
        <f t="shared" si="282"/>
        <v>zona.B</v>
      </c>
    </row>
    <row r="563" spans="1:21" ht="8.4" customHeight="1" x14ac:dyDescent="0.3">
      <c r="A563" s="32">
        <v>563</v>
      </c>
      <c r="B563" s="113" t="str">
        <f>ProjInfo!B6</f>
        <v>NBR.Data</v>
      </c>
      <c r="C563" s="113" t="str">
        <f>F563</f>
        <v>posição</v>
      </c>
      <c r="D563" s="114" t="s">
        <v>56</v>
      </c>
      <c r="E563" s="41" t="str">
        <f>ProjInfo!B5</f>
        <v>NBR.Prop</v>
      </c>
      <c r="F563" s="41" t="s">
        <v>1457</v>
      </c>
      <c r="G563" s="43" t="s">
        <v>151</v>
      </c>
      <c r="H563" s="43" t="s">
        <v>151</v>
      </c>
      <c r="I563" s="43" t="s">
        <v>151</v>
      </c>
      <c r="J563" s="43" t="s">
        <v>151</v>
      </c>
      <c r="K563" s="43" t="s">
        <v>151</v>
      </c>
      <c r="L563" s="43" t="s">
        <v>151</v>
      </c>
      <c r="M563" s="43" t="s">
        <v>151</v>
      </c>
      <c r="N563" s="43" t="s">
        <v>151</v>
      </c>
      <c r="O563" s="40" t="s">
        <v>1454</v>
      </c>
      <c r="P563" s="40" t="s">
        <v>1491</v>
      </c>
      <c r="Q563" s="35" t="str">
        <f t="shared" ref="Q563:Q589" si="286">_xlfn.CONCAT("Propriedade: ",  F563, "    Domínio: ", O563, "     Range: ", P563)</f>
        <v>Propriedade: posição    Domínio: Modelado     Range: Em.Revit</v>
      </c>
      <c r="R563" s="35" t="str">
        <f t="shared" ref="R563:R589" si="287">_xlfn.CONCAT("Valor:  ", C563)</f>
        <v>Valor:  posição</v>
      </c>
      <c r="S563" s="19" t="s">
        <v>151</v>
      </c>
      <c r="T563" s="55" t="str">
        <f t="shared" ref="T563:T589" si="288">_xlfn.CONCAT("Refere-se a propriedade     ",F563, "     &gt;  ",U563)</f>
        <v>Refere-se a propriedade     posição     &gt;  posição</v>
      </c>
      <c r="U563" s="55" t="str">
        <f t="shared" ref="U563:U578" si="289">C563</f>
        <v>posição</v>
      </c>
    </row>
    <row r="564" spans="1:21" ht="8.4" customHeight="1" x14ac:dyDescent="0.3">
      <c r="A564" s="32">
        <v>564</v>
      </c>
      <c r="B564" s="101" t="str">
        <f t="shared" ref="B564:B574" si="290">E564</f>
        <v>posição</v>
      </c>
      <c r="C564" s="105" t="s">
        <v>1495</v>
      </c>
      <c r="D564" s="34" t="s">
        <v>56</v>
      </c>
      <c r="E564" s="65" t="str">
        <f>F563</f>
        <v>posição</v>
      </c>
      <c r="F564" s="65" t="s">
        <v>1172</v>
      </c>
      <c r="G564" s="44" t="s">
        <v>151</v>
      </c>
      <c r="H564" s="44" t="s">
        <v>151</v>
      </c>
      <c r="I564" s="44" t="s">
        <v>944</v>
      </c>
      <c r="J564" s="44" t="s">
        <v>151</v>
      </c>
      <c r="K564" s="44" t="s">
        <v>946</v>
      </c>
      <c r="L564" s="44" t="s">
        <v>151</v>
      </c>
      <c r="M564" s="44" t="s">
        <v>151</v>
      </c>
      <c r="N564" s="44" t="s">
        <v>1010</v>
      </c>
      <c r="O564" s="23" t="s">
        <v>1454</v>
      </c>
      <c r="P564" s="23" t="str">
        <f>P563</f>
        <v>Em.Revit</v>
      </c>
      <c r="Q564" s="35" t="str">
        <f t="shared" si="286"/>
        <v>Propriedade: fora.de    Domínio: Modelado     Range: Em.Revit</v>
      </c>
      <c r="R564" s="35" t="str">
        <f t="shared" si="287"/>
        <v>Valor:  exterior</v>
      </c>
      <c r="S564" s="19" t="s">
        <v>151</v>
      </c>
      <c r="T564" s="55" t="str">
        <f t="shared" si="288"/>
        <v>Refere-se a propriedade     fora.de     &gt;  exterior</v>
      </c>
      <c r="U564" s="55" t="str">
        <f t="shared" si="289"/>
        <v>exterior</v>
      </c>
    </row>
    <row r="565" spans="1:21" ht="8.4" customHeight="1" x14ac:dyDescent="0.3">
      <c r="A565" s="32">
        <v>565</v>
      </c>
      <c r="B565" s="101" t="str">
        <f t="shared" si="290"/>
        <v>posição</v>
      </c>
      <c r="C565" s="105" t="s">
        <v>1496</v>
      </c>
      <c r="D565" s="34" t="s">
        <v>56</v>
      </c>
      <c r="E565" s="65" t="str">
        <f>F563</f>
        <v>posição</v>
      </c>
      <c r="F565" s="65" t="s">
        <v>1010</v>
      </c>
      <c r="G565" s="44" t="s">
        <v>151</v>
      </c>
      <c r="H565" s="44" t="s">
        <v>151</v>
      </c>
      <c r="I565" s="44" t="s">
        <v>944</v>
      </c>
      <c r="J565" s="44" t="s">
        <v>151</v>
      </c>
      <c r="K565" s="44" t="s">
        <v>946</v>
      </c>
      <c r="L565" s="44" t="s">
        <v>151</v>
      </c>
      <c r="M565" s="44" t="s">
        <v>151</v>
      </c>
      <c r="N565" s="44" t="s">
        <v>151</v>
      </c>
      <c r="O565" s="23" t="str">
        <f t="shared" ref="O565:P577" si="291">O564</f>
        <v>Modelado</v>
      </c>
      <c r="P565" s="23" t="str">
        <f t="shared" si="291"/>
        <v>Em.Revit</v>
      </c>
      <c r="Q565" s="35" t="str">
        <f t="shared" si="286"/>
        <v>Propriedade: dentro.de    Domínio: Modelado     Range: Em.Revit</v>
      </c>
      <c r="R565" s="35" t="str">
        <f t="shared" si="287"/>
        <v>Valor:  interior</v>
      </c>
      <c r="S565" s="19" t="s">
        <v>151</v>
      </c>
      <c r="T565" s="55" t="str">
        <f t="shared" si="288"/>
        <v>Refere-se a propriedade     dentro.de     &gt;  interior</v>
      </c>
      <c r="U565" s="55" t="str">
        <f t="shared" si="289"/>
        <v>interior</v>
      </c>
    </row>
    <row r="566" spans="1:21" ht="8.4" customHeight="1" x14ac:dyDescent="0.3">
      <c r="A566" s="32">
        <v>566</v>
      </c>
      <c r="B566" s="101" t="str">
        <f t="shared" si="290"/>
        <v>posição</v>
      </c>
      <c r="C566" s="105" t="s">
        <v>1497</v>
      </c>
      <c r="D566" s="34" t="s">
        <v>56</v>
      </c>
      <c r="E566" s="65" t="str">
        <f t="shared" ref="E566:E574" si="292">E565</f>
        <v>posição</v>
      </c>
      <c r="F566" s="65" t="s">
        <v>1011</v>
      </c>
      <c r="G566" s="44" t="s">
        <v>151</v>
      </c>
      <c r="H566" s="44" t="s">
        <v>151</v>
      </c>
      <c r="I566" s="44" t="s">
        <v>151</v>
      </c>
      <c r="J566" s="44" t="s">
        <v>945</v>
      </c>
      <c r="K566" s="44" t="s">
        <v>151</v>
      </c>
      <c r="L566" s="44" t="s">
        <v>151</v>
      </c>
      <c r="M566" s="44" t="s">
        <v>151</v>
      </c>
      <c r="N566" s="44" t="s">
        <v>151</v>
      </c>
      <c r="O566" s="23" t="str">
        <f t="shared" si="291"/>
        <v>Modelado</v>
      </c>
      <c r="P566" s="23" t="str">
        <f t="shared" si="291"/>
        <v>Em.Revit</v>
      </c>
      <c r="Q566" s="35" t="str">
        <f t="shared" si="286"/>
        <v>Propriedade: adjacente.a    Domínio: Modelado     Range: Em.Revit</v>
      </c>
      <c r="R566" s="35" t="str">
        <f t="shared" si="287"/>
        <v>Valor:  adjacente</v>
      </c>
      <c r="S566" s="19" t="s">
        <v>151</v>
      </c>
      <c r="T566" s="55" t="str">
        <f t="shared" si="288"/>
        <v>Refere-se a propriedade     adjacente.a     &gt;  adjacente</v>
      </c>
      <c r="U566" s="55" t="str">
        <f t="shared" si="289"/>
        <v>adjacente</v>
      </c>
    </row>
    <row r="567" spans="1:21" ht="8.4" customHeight="1" x14ac:dyDescent="0.3">
      <c r="A567" s="32">
        <v>567</v>
      </c>
      <c r="B567" s="101" t="str">
        <f t="shared" si="290"/>
        <v>posição</v>
      </c>
      <c r="C567" s="105" t="s">
        <v>1498</v>
      </c>
      <c r="D567" s="34" t="s">
        <v>56</v>
      </c>
      <c r="E567" s="65" t="str">
        <f t="shared" si="292"/>
        <v>posição</v>
      </c>
      <c r="F567" s="65" t="s">
        <v>1171</v>
      </c>
      <c r="G567" s="44" t="s">
        <v>151</v>
      </c>
      <c r="H567" s="44" t="s">
        <v>151</v>
      </c>
      <c r="I567" s="44" t="s">
        <v>151</v>
      </c>
      <c r="J567" s="44" t="s">
        <v>945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ref="O567:P572" si="293">O566</f>
        <v>Modelado</v>
      </c>
      <c r="P567" s="23" t="str">
        <f t="shared" si="291"/>
        <v>Em.Revit</v>
      </c>
      <c r="Q567" s="35" t="str">
        <f t="shared" si="286"/>
        <v>Propriedade: frente.a    Domínio: Modelado     Range: Em.Revit</v>
      </c>
      <c r="R567" s="35" t="str">
        <f t="shared" si="287"/>
        <v>Valor:  emfrente</v>
      </c>
      <c r="S567" s="19" t="s">
        <v>151</v>
      </c>
      <c r="T567" s="55" t="str">
        <f t="shared" si="288"/>
        <v>Refere-se a propriedade     frente.a     &gt;  emfrente</v>
      </c>
      <c r="U567" s="55" t="str">
        <f t="shared" si="289"/>
        <v>emfrente</v>
      </c>
    </row>
    <row r="568" spans="1:21" ht="8.4" customHeight="1" x14ac:dyDescent="0.3">
      <c r="A568" s="32">
        <v>568</v>
      </c>
      <c r="B568" s="101" t="str">
        <f t="shared" ref="B568:B570" si="294">E568</f>
        <v>posição</v>
      </c>
      <c r="C568" s="105" t="s">
        <v>1499</v>
      </c>
      <c r="D568" s="34" t="s">
        <v>56</v>
      </c>
      <c r="E568" s="65" t="str">
        <f t="shared" si="292"/>
        <v>posição</v>
      </c>
      <c r="F568" s="65" t="s">
        <v>1168</v>
      </c>
      <c r="G568" s="44" t="s">
        <v>151</v>
      </c>
      <c r="H568" s="44" t="s">
        <v>151</v>
      </c>
      <c r="I568" s="44" t="s">
        <v>944</v>
      </c>
      <c r="J568" s="44" t="s">
        <v>151</v>
      </c>
      <c r="K568" s="44" t="s">
        <v>946</v>
      </c>
      <c r="L568" s="44" t="s">
        <v>151</v>
      </c>
      <c r="M568" s="44" t="s">
        <v>151</v>
      </c>
      <c r="N568" s="44" t="s">
        <v>151</v>
      </c>
      <c r="O568" s="23" t="str">
        <f t="shared" si="293"/>
        <v>Modelado</v>
      </c>
      <c r="P568" s="23" t="str">
        <f t="shared" si="293"/>
        <v>Em.Revit</v>
      </c>
      <c r="Q568" s="35" t="str">
        <f t="shared" ref="Q568:Q570" si="295">_xlfn.CONCAT("Propriedade: ",  F568, "    Domínio: ", O568, "     Range: ", P568)</f>
        <v>Propriedade: central.a    Domínio: Modelado     Range: Em.Revit</v>
      </c>
      <c r="R568" s="35" t="str">
        <f t="shared" ref="R568:R570" si="296">_xlfn.CONCAT("Valor:  ", C568)</f>
        <v>Valor:  centralizada</v>
      </c>
      <c r="S568" s="19" t="s">
        <v>151</v>
      </c>
      <c r="T568" s="55" t="str">
        <f t="shared" ref="T568:T570" si="297">_xlfn.CONCAT("Refere-se a propriedade     ",F568, "     &gt;  ",U568)</f>
        <v>Refere-se a propriedade     central.a     &gt;  centralizada</v>
      </c>
      <c r="U568" s="55" t="str">
        <f t="shared" ref="U568:U570" si="298">C568</f>
        <v>centralizada</v>
      </c>
    </row>
    <row r="569" spans="1:21" ht="8.4" customHeight="1" x14ac:dyDescent="0.3">
      <c r="A569" s="32">
        <v>569</v>
      </c>
      <c r="B569" s="101" t="str">
        <f t="shared" si="294"/>
        <v>posição</v>
      </c>
      <c r="C569" s="105" t="s">
        <v>1500</v>
      </c>
      <c r="D569" s="34" t="s">
        <v>56</v>
      </c>
      <c r="E569" s="65" t="str">
        <f t="shared" si="292"/>
        <v>posição</v>
      </c>
      <c r="F569" s="65" t="s">
        <v>1169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946</v>
      </c>
      <c r="L569" s="44" t="s">
        <v>151</v>
      </c>
      <c r="M569" s="44" t="s">
        <v>151</v>
      </c>
      <c r="N569" s="44" t="s">
        <v>151</v>
      </c>
      <c r="O569" s="23" t="str">
        <f t="shared" si="293"/>
        <v>Modelado</v>
      </c>
      <c r="P569" s="23" t="str">
        <f t="shared" si="293"/>
        <v>Em.Revit</v>
      </c>
      <c r="Q569" s="35" t="str">
        <f t="shared" si="295"/>
        <v>Propriedade: perimetral.a    Domínio: Modelado     Range: Em.Revit</v>
      </c>
      <c r="R569" s="35" t="str">
        <f t="shared" si="296"/>
        <v>Valor:  perimetral</v>
      </c>
      <c r="S569" s="19" t="s">
        <v>151</v>
      </c>
      <c r="T569" s="55" t="str">
        <f t="shared" si="297"/>
        <v>Refere-se a propriedade     perimetral.a     &gt;  perimetral</v>
      </c>
      <c r="U569" s="55" t="str">
        <f t="shared" si="298"/>
        <v>perimetral</v>
      </c>
    </row>
    <row r="570" spans="1:21" ht="8.4" customHeight="1" x14ac:dyDescent="0.3">
      <c r="A570" s="32">
        <v>570</v>
      </c>
      <c r="B570" s="101" t="str">
        <f t="shared" si="294"/>
        <v>posição</v>
      </c>
      <c r="C570" s="105" t="s">
        <v>1501</v>
      </c>
      <c r="D570" s="34" t="s">
        <v>56</v>
      </c>
      <c r="E570" s="65" t="str">
        <f t="shared" si="292"/>
        <v>posição</v>
      </c>
      <c r="F570" s="65" t="s">
        <v>1170</v>
      </c>
      <c r="G570" s="44" t="s">
        <v>151</v>
      </c>
      <c r="H570" s="44" t="s">
        <v>151</v>
      </c>
      <c r="I570" s="44" t="s">
        <v>944</v>
      </c>
      <c r="J570" s="44" t="s">
        <v>945</v>
      </c>
      <c r="K570" s="44" t="s">
        <v>151</v>
      </c>
      <c r="L570" s="44" t="s">
        <v>151</v>
      </c>
      <c r="M570" s="44" t="s">
        <v>151</v>
      </c>
      <c r="N570" s="44" t="s">
        <v>151</v>
      </c>
      <c r="O570" s="23" t="str">
        <f t="shared" si="293"/>
        <v>Modelado</v>
      </c>
      <c r="P570" s="23" t="str">
        <f t="shared" si="293"/>
        <v>Em.Revit</v>
      </c>
      <c r="Q570" s="35" t="str">
        <f t="shared" si="295"/>
        <v>Propriedade: agrupado.com    Domínio: Modelado     Range: Em.Revit</v>
      </c>
      <c r="R570" s="35" t="str">
        <f t="shared" si="296"/>
        <v>Valor:  agrupada</v>
      </c>
      <c r="S570" s="19" t="s">
        <v>151</v>
      </c>
      <c r="T570" s="55" t="str">
        <f t="shared" si="297"/>
        <v>Refere-se a propriedade     agrupado.com     &gt;  agrupada</v>
      </c>
      <c r="U570" s="55" t="str">
        <f t="shared" si="298"/>
        <v>agrupada</v>
      </c>
    </row>
    <row r="571" spans="1:21" ht="8.4" customHeight="1" x14ac:dyDescent="0.3">
      <c r="A571" s="32">
        <v>571</v>
      </c>
      <c r="B571" s="101" t="str">
        <f t="shared" si="290"/>
        <v>posição</v>
      </c>
      <c r="C571" s="105" t="s">
        <v>1502</v>
      </c>
      <c r="D571" s="34" t="s">
        <v>56</v>
      </c>
      <c r="E571" s="65" t="str">
        <f t="shared" si="292"/>
        <v>posição</v>
      </c>
      <c r="F571" s="65" t="s">
        <v>1164</v>
      </c>
      <c r="G571" s="44" t="s">
        <v>151</v>
      </c>
      <c r="H571" s="44" t="s">
        <v>151</v>
      </c>
      <c r="I571" s="44" t="s">
        <v>151</v>
      </c>
      <c r="J571" s="44" t="s">
        <v>151</v>
      </c>
      <c r="K571" s="44" t="s">
        <v>946</v>
      </c>
      <c r="L571" s="44" t="s">
        <v>151</v>
      </c>
      <c r="M571" s="44" t="s">
        <v>151</v>
      </c>
      <c r="N571" s="44" t="s">
        <v>1165</v>
      </c>
      <c r="O571" s="23" t="str">
        <f t="shared" si="293"/>
        <v>Modelado</v>
      </c>
      <c r="P571" s="23" t="str">
        <f t="shared" si="293"/>
        <v>Em.Revit</v>
      </c>
      <c r="Q571" s="35" t="str">
        <f t="shared" si="286"/>
        <v>Propriedade: acima.de    Domínio: Modelado     Range: Em.Revit</v>
      </c>
      <c r="R571" s="35" t="str">
        <f t="shared" si="287"/>
        <v>Valor:  acima</v>
      </c>
      <c r="S571" s="19" t="s">
        <v>151</v>
      </c>
      <c r="T571" s="55" t="str">
        <f t="shared" si="288"/>
        <v>Refere-se a propriedade     acima.de     &gt;  acima</v>
      </c>
      <c r="U571" s="55" t="str">
        <f t="shared" si="289"/>
        <v>acima</v>
      </c>
    </row>
    <row r="572" spans="1:21" ht="8.4" customHeight="1" x14ac:dyDescent="0.3">
      <c r="A572" s="32">
        <v>572</v>
      </c>
      <c r="B572" s="101" t="str">
        <f t="shared" si="290"/>
        <v>posição</v>
      </c>
      <c r="C572" s="105" t="s">
        <v>1503</v>
      </c>
      <c r="D572" s="34" t="s">
        <v>56</v>
      </c>
      <c r="E572" s="65" t="str">
        <f t="shared" si="292"/>
        <v>posição</v>
      </c>
      <c r="F572" s="65" t="s">
        <v>1165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946</v>
      </c>
      <c r="L572" s="44" t="s">
        <v>151</v>
      </c>
      <c r="M572" s="44" t="s">
        <v>151</v>
      </c>
      <c r="N572" s="44" t="s">
        <v>151</v>
      </c>
      <c r="O572" s="23" t="str">
        <f t="shared" si="293"/>
        <v>Modelado</v>
      </c>
      <c r="P572" s="23" t="str">
        <f t="shared" si="293"/>
        <v>Em.Revit</v>
      </c>
      <c r="Q572" s="35" t="str">
        <f t="shared" si="286"/>
        <v>Propriedade: embaixo.de    Domínio: Modelado     Range: Em.Revit</v>
      </c>
      <c r="R572" s="35" t="str">
        <f t="shared" si="287"/>
        <v>Valor:  embaixo</v>
      </c>
      <c r="S572" s="19" t="s">
        <v>151</v>
      </c>
      <c r="T572" s="55" t="str">
        <f t="shared" si="288"/>
        <v>Refere-se a propriedade     embaixo.de     &gt;  embaixo</v>
      </c>
      <c r="U572" s="55" t="str">
        <f t="shared" si="289"/>
        <v>embaixo</v>
      </c>
    </row>
    <row r="573" spans="1:21" ht="8.4" customHeight="1" x14ac:dyDescent="0.3">
      <c r="A573" s="32">
        <v>573</v>
      </c>
      <c r="B573" s="101" t="str">
        <f t="shared" si="290"/>
        <v>posição</v>
      </c>
      <c r="C573" s="105" t="s">
        <v>1504</v>
      </c>
      <c r="D573" s="34" t="s">
        <v>56</v>
      </c>
      <c r="E573" s="65" t="str">
        <f t="shared" si="292"/>
        <v>posição</v>
      </c>
      <c r="F573" s="65" t="s">
        <v>1166</v>
      </c>
      <c r="G573" s="44" t="s">
        <v>151</v>
      </c>
      <c r="H573" s="44" t="s">
        <v>151</v>
      </c>
      <c r="I573" s="44" t="s">
        <v>944</v>
      </c>
      <c r="J573" s="44" t="s">
        <v>945</v>
      </c>
      <c r="K573" s="44" t="s">
        <v>151</v>
      </c>
      <c r="L573" s="44" t="s">
        <v>151</v>
      </c>
      <c r="M573" s="44" t="s">
        <v>151</v>
      </c>
      <c r="N573" s="44" t="s">
        <v>151</v>
      </c>
      <c r="O573" s="23" t="str">
        <f t="shared" ref="O573:P573" si="299">O572</f>
        <v>Modelado</v>
      </c>
      <c r="P573" s="23" t="str">
        <f t="shared" si="299"/>
        <v>Em.Revit</v>
      </c>
      <c r="Q573" s="35" t="str">
        <f t="shared" si="286"/>
        <v>Propriedade: paralelo.a    Domínio: Modelado     Range: Em.Revit</v>
      </c>
      <c r="R573" s="35" t="str">
        <f t="shared" si="287"/>
        <v>Valor:  parelela</v>
      </c>
      <c r="S573" s="19" t="s">
        <v>151</v>
      </c>
      <c r="T573" s="55" t="str">
        <f t="shared" si="288"/>
        <v>Refere-se a propriedade     paralelo.a     &gt;  parelela</v>
      </c>
      <c r="U573" s="55" t="str">
        <f t="shared" si="289"/>
        <v>parelela</v>
      </c>
    </row>
    <row r="574" spans="1:21" ht="8.4" customHeight="1" x14ac:dyDescent="0.3">
      <c r="A574" s="32">
        <v>574</v>
      </c>
      <c r="B574" s="101" t="str">
        <f t="shared" si="290"/>
        <v>posição</v>
      </c>
      <c r="C574" s="105" t="s">
        <v>1505</v>
      </c>
      <c r="D574" s="34" t="s">
        <v>56</v>
      </c>
      <c r="E574" s="65" t="str">
        <f t="shared" si="292"/>
        <v>posição</v>
      </c>
      <c r="F574" s="65" t="s">
        <v>1167</v>
      </c>
      <c r="G574" s="44" t="s">
        <v>151</v>
      </c>
      <c r="H574" s="44" t="s">
        <v>151</v>
      </c>
      <c r="I574" s="44" t="s">
        <v>151</v>
      </c>
      <c r="J574" s="44" t="s">
        <v>945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300">O573</f>
        <v>Modelado</v>
      </c>
      <c r="P574" s="23" t="str">
        <f t="shared" si="300"/>
        <v>Em.Revit</v>
      </c>
      <c r="Q574" s="35" t="str">
        <f t="shared" si="286"/>
        <v>Propriedade: perpendicular.a    Domínio: Modelado     Range: Em.Revit</v>
      </c>
      <c r="R574" s="35" t="str">
        <f t="shared" si="287"/>
        <v>Valor:  perpendicular</v>
      </c>
      <c r="S574" s="19" t="s">
        <v>151</v>
      </c>
      <c r="T574" s="55" t="str">
        <f t="shared" si="288"/>
        <v>Refere-se a propriedade     perpendicular.a     &gt;  perpendicular</v>
      </c>
      <c r="U574" s="55" t="str">
        <f t="shared" si="289"/>
        <v>perpendicular</v>
      </c>
    </row>
    <row r="575" spans="1:21" ht="8.4" customHeight="1" x14ac:dyDescent="0.3">
      <c r="A575" s="32">
        <v>575</v>
      </c>
      <c r="B575" s="113" t="str">
        <f>ProjInfo!B6</f>
        <v>NBR.Data</v>
      </c>
      <c r="C575" s="113" t="str">
        <f>F575</f>
        <v>usos</v>
      </c>
      <c r="D575" s="114" t="s">
        <v>56</v>
      </c>
      <c r="E575" s="41" t="str">
        <f>ProjInfo!B5</f>
        <v>NBR.Prop</v>
      </c>
      <c r="F575" s="41" t="s">
        <v>1431</v>
      </c>
      <c r="G575" s="54" t="s">
        <v>151</v>
      </c>
      <c r="H575" s="54" t="s">
        <v>151</v>
      </c>
      <c r="I575" s="54" t="s">
        <v>151</v>
      </c>
      <c r="J575" s="54" t="s">
        <v>151</v>
      </c>
      <c r="K575" s="54" t="s">
        <v>151</v>
      </c>
      <c r="L575" s="54" t="s">
        <v>151</v>
      </c>
      <c r="M575" s="54" t="s">
        <v>151</v>
      </c>
      <c r="N575" s="54" t="s">
        <v>151</v>
      </c>
      <c r="O575" s="40" t="s">
        <v>1454</v>
      </c>
      <c r="P575" s="40" t="s">
        <v>1491</v>
      </c>
      <c r="Q575" s="35" t="str">
        <f t="shared" si="286"/>
        <v>Propriedade: usos    Domínio: Modelado     Range: Em.Revit</v>
      </c>
      <c r="R575" s="35" t="str">
        <f t="shared" si="287"/>
        <v>Valor:  usos</v>
      </c>
      <c r="S575" s="19" t="s">
        <v>151</v>
      </c>
      <c r="T575" s="55" t="str">
        <f t="shared" si="288"/>
        <v>Refere-se a propriedade     usos     &gt;  usos</v>
      </c>
      <c r="U575" s="55" t="str">
        <f t="shared" si="289"/>
        <v>usos</v>
      </c>
    </row>
    <row r="576" spans="1:21" ht="8.4" customHeight="1" x14ac:dyDescent="0.3">
      <c r="A576" s="32">
        <v>576</v>
      </c>
      <c r="B576" s="101" t="str">
        <f t="shared" ref="B576:B578" si="301">E576</f>
        <v>usos</v>
      </c>
      <c r="C576" s="105" t="s">
        <v>1178</v>
      </c>
      <c r="D576" s="100" t="s">
        <v>56</v>
      </c>
      <c r="E576" s="65" t="str">
        <f>F575</f>
        <v>usos</v>
      </c>
      <c r="F576" s="65" t="s">
        <v>1177</v>
      </c>
      <c r="G576" s="68" t="s">
        <v>151</v>
      </c>
      <c r="H576" s="68" t="s">
        <v>151</v>
      </c>
      <c r="I576" s="68" t="s">
        <v>151</v>
      </c>
      <c r="J576" s="68" t="s">
        <v>151</v>
      </c>
      <c r="K576" s="68" t="s">
        <v>151</v>
      </c>
      <c r="L576" s="68" t="s">
        <v>151</v>
      </c>
      <c r="M576" s="68" t="s">
        <v>151</v>
      </c>
      <c r="N576" s="68" t="s">
        <v>151</v>
      </c>
      <c r="O576" s="23" t="str">
        <f t="shared" si="291"/>
        <v>Modelado</v>
      </c>
      <c r="P576" s="23" t="str">
        <f t="shared" si="291"/>
        <v>Em.Revit</v>
      </c>
      <c r="Q576" s="35" t="str">
        <f t="shared" si="286"/>
        <v>Propriedade: fundamental.em    Domínio: Modelado     Range: Em.Revit</v>
      </c>
      <c r="R576" s="35" t="str">
        <f t="shared" si="287"/>
        <v>Valor:  Fundamental</v>
      </c>
      <c r="S576" s="19" t="s">
        <v>151</v>
      </c>
      <c r="T576" s="55" t="str">
        <f t="shared" si="288"/>
        <v>Refere-se a propriedade     fundamental.em     &gt;  Fundamental</v>
      </c>
      <c r="U576" s="55" t="str">
        <f t="shared" si="289"/>
        <v>Fundamental</v>
      </c>
    </row>
    <row r="577" spans="1:21" ht="8.4" customHeight="1" x14ac:dyDescent="0.3">
      <c r="A577" s="32">
        <v>577</v>
      </c>
      <c r="B577" s="101" t="str">
        <f t="shared" si="301"/>
        <v>usos</v>
      </c>
      <c r="C577" s="105" t="s">
        <v>1175</v>
      </c>
      <c r="D577" s="100" t="s">
        <v>56</v>
      </c>
      <c r="E577" s="65" t="str">
        <f>F575</f>
        <v>usos</v>
      </c>
      <c r="F577" s="65" t="s">
        <v>1173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91"/>
        <v>Modelado</v>
      </c>
      <c r="P577" s="23" t="str">
        <f t="shared" si="291"/>
        <v>Em.Revit</v>
      </c>
      <c r="Q577" s="35" t="str">
        <f t="shared" si="286"/>
        <v>Propriedade: obrigatório.para    Domínio: Modelado     Range: Em.Revit</v>
      </c>
      <c r="R577" s="35" t="str">
        <f t="shared" si="287"/>
        <v>Valor:  Obrigatório</v>
      </c>
      <c r="S577" s="19" t="s">
        <v>151</v>
      </c>
      <c r="T577" s="55" t="str">
        <f t="shared" si="288"/>
        <v>Refere-se a propriedade     obrigatório.para     &gt;  Obrigatório</v>
      </c>
      <c r="U577" s="55" t="str">
        <f t="shared" si="289"/>
        <v>Obrigatório</v>
      </c>
    </row>
    <row r="578" spans="1:21" ht="8.4" customHeight="1" x14ac:dyDescent="0.3">
      <c r="A578" s="32">
        <v>578</v>
      </c>
      <c r="B578" s="101" t="str">
        <f t="shared" si="301"/>
        <v>usos</v>
      </c>
      <c r="C578" s="105" t="s">
        <v>1176</v>
      </c>
      <c r="D578" s="100" t="s">
        <v>56</v>
      </c>
      <c r="E578" s="65" t="str">
        <f t="shared" ref="E578" si="302">E577</f>
        <v>usos</v>
      </c>
      <c r="F578" s="65" t="s">
        <v>1174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ref="O578:P578" si="303">O577</f>
        <v>Modelado</v>
      </c>
      <c r="P578" s="23" t="str">
        <f t="shared" si="303"/>
        <v>Em.Revit</v>
      </c>
      <c r="Q578" s="35" t="str">
        <f t="shared" si="286"/>
        <v>Propriedade: opcional.para    Domínio: Modelado     Range: Em.Revit</v>
      </c>
      <c r="R578" s="35" t="str">
        <f t="shared" si="287"/>
        <v>Valor:  Opcional</v>
      </c>
      <c r="S578" s="19" t="s">
        <v>151</v>
      </c>
      <c r="T578" s="55" t="str">
        <f t="shared" si="288"/>
        <v>Refere-se a propriedade     opcional.para     &gt;  Opcional</v>
      </c>
      <c r="U578" s="55" t="str">
        <f t="shared" si="289"/>
        <v>Opcional</v>
      </c>
    </row>
    <row r="579" spans="1:21" ht="8.4" customHeight="1" x14ac:dyDescent="0.3">
      <c r="A579" s="32">
        <v>579</v>
      </c>
      <c r="B579" s="113" t="str">
        <f>ProjInfo!B6</f>
        <v>NBR.Data</v>
      </c>
      <c r="C579" s="113" t="str">
        <f>F579</f>
        <v>urbanas</v>
      </c>
      <c r="D579" s="114" t="s">
        <v>56</v>
      </c>
      <c r="E579" s="64" t="str">
        <f>ProjInfo!B5</f>
        <v>NBR.Prop</v>
      </c>
      <c r="F579" s="64" t="s">
        <v>1447</v>
      </c>
      <c r="G579" s="43" t="s">
        <v>151</v>
      </c>
      <c r="H579" s="43" t="s">
        <v>151</v>
      </c>
      <c r="I579" s="43" t="s">
        <v>151</v>
      </c>
      <c r="J579" s="43" t="s">
        <v>151</v>
      </c>
      <c r="K579" s="43" t="s">
        <v>151</v>
      </c>
      <c r="L579" s="43" t="s">
        <v>151</v>
      </c>
      <c r="M579" s="43" t="s">
        <v>151</v>
      </c>
      <c r="N579" s="43" t="s">
        <v>151</v>
      </c>
      <c r="O579" s="40" t="s">
        <v>1252</v>
      </c>
      <c r="P579" s="40" t="s">
        <v>1435</v>
      </c>
      <c r="Q579" s="35" t="str">
        <f t="shared" si="286"/>
        <v>Propriedade: urbanas    Domínio: Geográfico     Range: Limite</v>
      </c>
      <c r="R579" s="35" t="str">
        <f t="shared" si="287"/>
        <v>Valor:  urbanas</v>
      </c>
      <c r="S579" s="19" t="s">
        <v>151</v>
      </c>
      <c r="T579" s="55" t="str">
        <f t="shared" si="288"/>
        <v>Refere-se a propriedade     urbanas     &gt;  urbanas</v>
      </c>
      <c r="U579" s="55" t="str">
        <f>C579</f>
        <v>urbanas</v>
      </c>
    </row>
    <row r="580" spans="1:21" ht="8.4" customHeight="1" x14ac:dyDescent="0.3">
      <c r="A580" s="32">
        <v>580</v>
      </c>
      <c r="B580" s="101" t="str">
        <f t="shared" ref="B580:B585" si="304">E580</f>
        <v>urbanas</v>
      </c>
      <c r="C580" s="101" t="str">
        <f>F580</f>
        <v>do.país</v>
      </c>
      <c r="D580" s="100" t="s">
        <v>56</v>
      </c>
      <c r="E580" s="65" t="str">
        <f>F579</f>
        <v>urbanas</v>
      </c>
      <c r="F580" s="65" t="s">
        <v>1428</v>
      </c>
      <c r="G580" s="44" t="s">
        <v>151</v>
      </c>
      <c r="H580" s="44" t="s">
        <v>151</v>
      </c>
      <c r="I580" s="44" t="s">
        <v>151</v>
      </c>
      <c r="J580" s="44" t="s">
        <v>151</v>
      </c>
      <c r="K580" s="44" t="s">
        <v>151</v>
      </c>
      <c r="L580" s="44" t="s">
        <v>151</v>
      </c>
      <c r="M580" s="44" t="s">
        <v>151</v>
      </c>
      <c r="N580" s="44" t="s">
        <v>151</v>
      </c>
      <c r="O580" s="23" t="str">
        <f t="shared" ref="O580:P591" si="305">O579</f>
        <v>Geográfico</v>
      </c>
      <c r="P580" s="25" t="str">
        <f>P579</f>
        <v>Limite</v>
      </c>
      <c r="Q580" s="35" t="str">
        <f t="shared" si="286"/>
        <v>Propriedade: do.país    Domínio: Geográfico     Range: Limite</v>
      </c>
      <c r="R580" s="35" t="str">
        <f t="shared" si="287"/>
        <v>Valor:  do.país</v>
      </c>
      <c r="S580" s="19" t="s">
        <v>151</v>
      </c>
      <c r="T580" s="55" t="str">
        <f t="shared" si="288"/>
        <v>Refere-se a propriedade     do.país     &gt;  do.país</v>
      </c>
      <c r="U580" s="55" t="str">
        <f t="shared" ref="U580:U589" si="306">C580</f>
        <v>do.país</v>
      </c>
    </row>
    <row r="581" spans="1:21" ht="8.4" customHeight="1" x14ac:dyDescent="0.3">
      <c r="A581" s="32">
        <v>581</v>
      </c>
      <c r="B581" s="101" t="str">
        <f t="shared" si="304"/>
        <v>urbanas</v>
      </c>
      <c r="C581" s="101" t="str">
        <f>F581</f>
        <v>do.estado</v>
      </c>
      <c r="D581" s="100" t="s">
        <v>56</v>
      </c>
      <c r="E581" s="65" t="str">
        <f>F579</f>
        <v>urbanas</v>
      </c>
      <c r="F581" s="65" t="s">
        <v>1423</v>
      </c>
      <c r="G581" s="44" t="s">
        <v>151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si="305"/>
        <v>Geográfico</v>
      </c>
      <c r="P581" s="25" t="str">
        <f t="shared" si="305"/>
        <v>Limite</v>
      </c>
      <c r="Q581" s="35" t="str">
        <f t="shared" si="286"/>
        <v>Propriedade: do.estado    Domínio: Geográfico     Range: Limite</v>
      </c>
      <c r="R581" s="35" t="str">
        <f t="shared" si="287"/>
        <v>Valor:  do.estado</v>
      </c>
      <c r="S581" s="19" t="s">
        <v>151</v>
      </c>
      <c r="T581" s="55" t="str">
        <f t="shared" si="288"/>
        <v>Refere-se a propriedade     do.estado     &gt;  do.estado</v>
      </c>
      <c r="U581" s="55" t="str">
        <f t="shared" si="306"/>
        <v>do.estado</v>
      </c>
    </row>
    <row r="582" spans="1:21" ht="8.4" customHeight="1" x14ac:dyDescent="0.3">
      <c r="A582" s="32">
        <v>582</v>
      </c>
      <c r="B582" s="101" t="str">
        <f t="shared" si="304"/>
        <v>urbanas</v>
      </c>
      <c r="C582" s="101" t="str">
        <f t="shared" ref="C582:C584" si="307">F582</f>
        <v>do.município</v>
      </c>
      <c r="D582" s="100" t="s">
        <v>56</v>
      </c>
      <c r="E582" s="65" t="str">
        <f>E581</f>
        <v>urbanas</v>
      </c>
      <c r="F582" s="65" t="s">
        <v>1424</v>
      </c>
      <c r="G582" s="44" t="s">
        <v>151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305"/>
        <v>Geográfico</v>
      </c>
      <c r="P582" s="25" t="str">
        <f t="shared" si="305"/>
        <v>Limite</v>
      </c>
      <c r="Q582" s="35" t="str">
        <f t="shared" si="286"/>
        <v>Propriedade: do.município    Domínio: Geográfico     Range: Limite</v>
      </c>
      <c r="R582" s="35" t="str">
        <f t="shared" si="287"/>
        <v>Valor:  do.município</v>
      </c>
      <c r="S582" s="19" t="s">
        <v>151</v>
      </c>
      <c r="T582" s="55" t="str">
        <f t="shared" si="288"/>
        <v>Refere-se a propriedade     do.município     &gt;  do.município</v>
      </c>
      <c r="U582" s="55" t="str">
        <f t="shared" si="306"/>
        <v>do.município</v>
      </c>
    </row>
    <row r="583" spans="1:21" ht="8.4" customHeight="1" x14ac:dyDescent="0.3">
      <c r="A583" s="32">
        <v>583</v>
      </c>
      <c r="B583" s="101" t="str">
        <f t="shared" si="304"/>
        <v>urbanas</v>
      </c>
      <c r="C583" s="101" t="str">
        <f t="shared" si="307"/>
        <v>do.bairro</v>
      </c>
      <c r="D583" s="100" t="s">
        <v>56</v>
      </c>
      <c r="E583" s="65" t="str">
        <f>E582</f>
        <v>urbanas</v>
      </c>
      <c r="F583" s="65" t="s">
        <v>1425</v>
      </c>
      <c r="G583" s="44" t="s">
        <v>151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305"/>
        <v>Geográfico</v>
      </c>
      <c r="P583" s="25" t="str">
        <f t="shared" si="305"/>
        <v>Limite</v>
      </c>
      <c r="Q583" s="35" t="str">
        <f t="shared" si="286"/>
        <v>Propriedade: do.bairro    Domínio: Geográfico     Range: Limite</v>
      </c>
      <c r="R583" s="35" t="str">
        <f t="shared" si="287"/>
        <v>Valor:  do.bairro</v>
      </c>
      <c r="S583" s="19" t="s">
        <v>151</v>
      </c>
      <c r="T583" s="55" t="str">
        <f t="shared" si="288"/>
        <v>Refere-se a propriedade     do.bairro     &gt;  do.bairro</v>
      </c>
      <c r="U583" s="55" t="str">
        <f t="shared" si="306"/>
        <v>do.bairro</v>
      </c>
    </row>
    <row r="584" spans="1:21" ht="8.4" customHeight="1" x14ac:dyDescent="0.3">
      <c r="A584" s="32">
        <v>584</v>
      </c>
      <c r="B584" s="101" t="str">
        <f t="shared" si="304"/>
        <v>urbanas</v>
      </c>
      <c r="C584" s="101" t="str">
        <f t="shared" si="307"/>
        <v>da.região.municipal</v>
      </c>
      <c r="D584" s="100" t="s">
        <v>56</v>
      </c>
      <c r="E584" s="65" t="str">
        <f>E582</f>
        <v>urbanas</v>
      </c>
      <c r="F584" s="65" t="s">
        <v>1463</v>
      </c>
      <c r="G584" s="44" t="s">
        <v>151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>O582</f>
        <v>Geográfico</v>
      </c>
      <c r="P584" s="25" t="str">
        <f>P582</f>
        <v>Limite</v>
      </c>
      <c r="Q584" s="35" t="str">
        <f t="shared" si="286"/>
        <v>Propriedade: da.região.municipal    Domínio: Geográfico     Range: Limite</v>
      </c>
      <c r="R584" s="35" t="str">
        <f t="shared" si="287"/>
        <v>Valor:  da.região.municipal</v>
      </c>
      <c r="S584" s="19" t="s">
        <v>151</v>
      </c>
      <c r="T584" s="55" t="str">
        <f t="shared" si="288"/>
        <v>Refere-se a propriedade     da.região.municipal     &gt;  da.região.municipal</v>
      </c>
      <c r="U584" s="55" t="str">
        <f t="shared" si="306"/>
        <v>da.região.municipal</v>
      </c>
    </row>
    <row r="585" spans="1:21" ht="8.4" customHeight="1" x14ac:dyDescent="0.3">
      <c r="A585" s="32">
        <v>585</v>
      </c>
      <c r="B585" s="101" t="str">
        <f t="shared" si="304"/>
        <v>urbanas</v>
      </c>
      <c r="C585" s="101" t="str">
        <f t="shared" ref="C585" si="308">F585</f>
        <v>do.perímetro.municipal</v>
      </c>
      <c r="D585" s="100" t="s">
        <v>56</v>
      </c>
      <c r="E585" s="65" t="str">
        <f>E583</f>
        <v>urbanas</v>
      </c>
      <c r="F585" s="65" t="s">
        <v>1464</v>
      </c>
      <c r="G585" s="44" t="s">
        <v>151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>O583</f>
        <v>Geográfico</v>
      </c>
      <c r="P585" s="25" t="str">
        <f>P583</f>
        <v>Limite</v>
      </c>
      <c r="Q585" s="35" t="str">
        <f t="shared" ref="Q585" si="309">_xlfn.CONCAT("Propriedade: ",  F585, "    Domínio: ", O585, "     Range: ", P585)</f>
        <v>Propriedade: do.perímetro.municipal    Domínio: Geográfico     Range: Limite</v>
      </c>
      <c r="R585" s="35" t="str">
        <f t="shared" ref="R585" si="310">_xlfn.CONCAT("Valor:  ", C585)</f>
        <v>Valor:  do.perímetro.municipal</v>
      </c>
      <c r="S585" s="19" t="s">
        <v>151</v>
      </c>
      <c r="T585" s="55" t="str">
        <f t="shared" ref="T585" si="311">_xlfn.CONCAT("Refere-se a propriedade     ",F585, "     &gt;  ",U585)</f>
        <v>Refere-se a propriedade     do.perímetro.municipal     &gt;  do.perímetro.municipal</v>
      </c>
      <c r="U585" s="55" t="str">
        <f t="shared" ref="U585" si="312">C585</f>
        <v>do.perímetro.municipal</v>
      </c>
    </row>
    <row r="586" spans="1:21" ht="8.4" customHeight="1" x14ac:dyDescent="0.3">
      <c r="A586" s="32">
        <v>586</v>
      </c>
      <c r="B586" s="18" t="str">
        <f>F586</f>
        <v>do.país</v>
      </c>
      <c r="C586" s="18" t="s">
        <v>1429</v>
      </c>
      <c r="D586" s="100" t="s">
        <v>56</v>
      </c>
      <c r="E586" s="26" t="str">
        <f>E582</f>
        <v>urbanas</v>
      </c>
      <c r="F586" s="26" t="str">
        <f t="shared" ref="F586:F591" si="313">F580</f>
        <v>do.país</v>
      </c>
      <c r="G586" s="44" t="s">
        <v>151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>O583</f>
        <v>Geográfico</v>
      </c>
      <c r="P586" s="25" t="str">
        <f>P583</f>
        <v>Limite</v>
      </c>
      <c r="Q586" s="35" t="str">
        <f t="shared" si="286"/>
        <v>Propriedade: do.país    Domínio: Geográfico     Range: Limite</v>
      </c>
      <c r="R586" s="35" t="str">
        <f t="shared" si="287"/>
        <v>Valor:  Brasil</v>
      </c>
      <c r="S586" s="19" t="s">
        <v>151</v>
      </c>
      <c r="T586" s="55" t="str">
        <f t="shared" si="288"/>
        <v>Refere-se a propriedade     do.país     &gt;  Brasil</v>
      </c>
      <c r="U586" s="55" t="str">
        <f t="shared" si="306"/>
        <v>Brasil</v>
      </c>
    </row>
    <row r="587" spans="1:21" ht="8.4" customHeight="1" x14ac:dyDescent="0.3">
      <c r="A587" s="32">
        <v>587</v>
      </c>
      <c r="B587" s="18" t="str">
        <f>F587</f>
        <v>do.estado</v>
      </c>
      <c r="C587" s="87" t="s">
        <v>1430</v>
      </c>
      <c r="D587" s="100" t="s">
        <v>56</v>
      </c>
      <c r="E587" s="26" t="str">
        <f>E583</f>
        <v>urbanas</v>
      </c>
      <c r="F587" s="26" t="str">
        <f t="shared" si="313"/>
        <v>do.estado</v>
      </c>
      <c r="G587" s="44" t="s">
        <v>151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305"/>
        <v>Geográfico</v>
      </c>
      <c r="P587" s="25" t="str">
        <f t="shared" si="305"/>
        <v>Limite</v>
      </c>
      <c r="Q587" s="35" t="str">
        <f t="shared" si="286"/>
        <v>Propriedade: do.estado    Domínio: Geográfico     Range: Limite</v>
      </c>
      <c r="R587" s="35" t="str">
        <f t="shared" si="287"/>
        <v>Valor:  Rio.de.Janeiro.RJ</v>
      </c>
      <c r="S587" s="19" t="s">
        <v>151</v>
      </c>
      <c r="T587" s="55" t="str">
        <f t="shared" si="288"/>
        <v>Refere-se a propriedade     do.estado     &gt;  Rio.de.Janeiro.RJ</v>
      </c>
      <c r="U587" s="55" t="str">
        <f t="shared" si="306"/>
        <v>Rio.de.Janeiro.RJ</v>
      </c>
    </row>
    <row r="588" spans="1:21" ht="8.4" customHeight="1" x14ac:dyDescent="0.3">
      <c r="A588" s="32">
        <v>588</v>
      </c>
      <c r="B588" s="18" t="str">
        <f>F588</f>
        <v>do.município</v>
      </c>
      <c r="C588" s="87" t="s">
        <v>1426</v>
      </c>
      <c r="D588" s="100" t="s">
        <v>56</v>
      </c>
      <c r="E588" s="26" t="str">
        <f t="shared" ref="E588:E591" si="314">E587</f>
        <v>urbanas</v>
      </c>
      <c r="F588" s="26" t="str">
        <f t="shared" si="313"/>
        <v>do.município</v>
      </c>
      <c r="G588" s="44" t="s">
        <v>151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305"/>
        <v>Geográfico</v>
      </c>
      <c r="P588" s="25" t="str">
        <f t="shared" si="305"/>
        <v>Limite</v>
      </c>
      <c r="Q588" s="35" t="str">
        <f t="shared" si="286"/>
        <v>Propriedade: do.município    Domínio: Geográfico     Range: Limite</v>
      </c>
      <c r="R588" s="35" t="str">
        <f t="shared" si="287"/>
        <v>Valor:  Rio.de.Janeiro</v>
      </c>
      <c r="S588" s="19" t="s">
        <v>151</v>
      </c>
      <c r="T588" s="55" t="str">
        <f t="shared" si="288"/>
        <v>Refere-se a propriedade     do.município     &gt;  Rio.de.Janeiro</v>
      </c>
      <c r="U588" s="55" t="str">
        <f t="shared" si="306"/>
        <v>Rio.de.Janeiro</v>
      </c>
    </row>
    <row r="589" spans="1:21" ht="8.4" customHeight="1" x14ac:dyDescent="0.3">
      <c r="A589" s="32">
        <v>589</v>
      </c>
      <c r="B589" s="18" t="str">
        <f t="shared" ref="B589" si="315">F589</f>
        <v>do.bairro</v>
      </c>
      <c r="C589" s="18" t="s">
        <v>1243</v>
      </c>
      <c r="D589" s="100" t="s">
        <v>56</v>
      </c>
      <c r="E589" s="26" t="str">
        <f t="shared" si="314"/>
        <v>urbanas</v>
      </c>
      <c r="F589" s="26" t="str">
        <f t="shared" si="313"/>
        <v>do.bairro</v>
      </c>
      <c r="G589" s="44" t="s">
        <v>151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305"/>
        <v>Geográfico</v>
      </c>
      <c r="P589" s="25" t="str">
        <f t="shared" si="305"/>
        <v>Limite</v>
      </c>
      <c r="Q589" s="35" t="str">
        <f t="shared" si="286"/>
        <v>Propriedade: do.bairro    Domínio: Geográfico     Range: Limite</v>
      </c>
      <c r="R589" s="35" t="str">
        <f t="shared" si="287"/>
        <v>Valor:  Copacabana</v>
      </c>
      <c r="S589" s="19" t="s">
        <v>151</v>
      </c>
      <c r="T589" s="55" t="str">
        <f t="shared" si="288"/>
        <v>Refere-se a propriedade     do.bairro     &gt;  Copacabana</v>
      </c>
      <c r="U589" s="55" t="str">
        <f t="shared" si="306"/>
        <v>Copacabana</v>
      </c>
    </row>
    <row r="590" spans="1:21" ht="8.4" customHeight="1" x14ac:dyDescent="0.3">
      <c r="A590" s="32">
        <v>590</v>
      </c>
      <c r="B590" s="18" t="str">
        <f t="shared" ref="B590:B591" si="316">F590</f>
        <v>da.região.municipal</v>
      </c>
      <c r="C590" s="18" t="s">
        <v>1461</v>
      </c>
      <c r="D590" s="100" t="s">
        <v>56</v>
      </c>
      <c r="E590" s="26" t="str">
        <f t="shared" si="314"/>
        <v>urbanas</v>
      </c>
      <c r="F590" s="26" t="str">
        <f t="shared" si="313"/>
        <v>da.região.municipal</v>
      </c>
      <c r="G590" s="44" t="s">
        <v>151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305"/>
        <v>Geográfico</v>
      </c>
      <c r="P590" s="25" t="str">
        <f t="shared" si="305"/>
        <v>Limite</v>
      </c>
      <c r="Q590" s="35" t="str">
        <f t="shared" ref="Q590:Q593" si="317">_xlfn.CONCAT("Propriedade: ",  F590, "    Domínio: ", O590, "     Range: ", P590)</f>
        <v>Propriedade: da.região.municipal    Domínio: Geográfico     Range: Limite</v>
      </c>
      <c r="R590" s="35" t="str">
        <f t="shared" ref="R590:R593" si="318">_xlfn.CONCAT("Valor:  ", C590)</f>
        <v>Valor:  Bairro.Copacabana</v>
      </c>
      <c r="S590" s="19" t="s">
        <v>151</v>
      </c>
      <c r="T590" s="55" t="str">
        <f t="shared" ref="T590:T593" si="319">_xlfn.CONCAT("Refere-se a propriedade     ",F590, "     &gt;  ",U590)</f>
        <v>Refere-se a propriedade     da.região.municipal     &gt;  Bairro.Copacabana</v>
      </c>
      <c r="U590" s="55" t="str">
        <f t="shared" ref="U590:U593" si="320">C590</f>
        <v>Bairro.Copacabana</v>
      </c>
    </row>
    <row r="591" spans="1:21" ht="8.4" customHeight="1" x14ac:dyDescent="0.3">
      <c r="A591" s="32">
        <v>591</v>
      </c>
      <c r="B591" s="18" t="str">
        <f t="shared" si="316"/>
        <v>do.perímetro.municipal</v>
      </c>
      <c r="C591" s="18" t="s">
        <v>1462</v>
      </c>
      <c r="D591" s="100" t="s">
        <v>56</v>
      </c>
      <c r="E591" s="26" t="str">
        <f t="shared" si="314"/>
        <v>urbanas</v>
      </c>
      <c r="F591" s="26" t="str">
        <f t="shared" si="313"/>
        <v>do.perímetro.municipal</v>
      </c>
      <c r="G591" s="44" t="s">
        <v>151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si="305"/>
        <v>Geográfico</v>
      </c>
      <c r="P591" s="25" t="str">
        <f t="shared" si="305"/>
        <v>Limite</v>
      </c>
      <c r="Q591" s="35" t="str">
        <f t="shared" si="317"/>
        <v>Propriedade: do.perímetro.municipal    Domínio: Geográfico     Range: Limite</v>
      </c>
      <c r="R591" s="35" t="str">
        <f t="shared" si="318"/>
        <v>Valor:  Quadra.Q01</v>
      </c>
      <c r="S591" s="19" t="s">
        <v>151</v>
      </c>
      <c r="T591" s="55" t="str">
        <f t="shared" si="319"/>
        <v>Refere-se a propriedade     do.perímetro.municipal     &gt;  Quadra.Q01</v>
      </c>
      <c r="U591" s="55" t="str">
        <f t="shared" si="320"/>
        <v>Quadra.Q01</v>
      </c>
    </row>
    <row r="592" spans="1:21" ht="8.4" customHeight="1" x14ac:dyDescent="0.3">
      <c r="A592" s="32">
        <v>592</v>
      </c>
      <c r="B592" s="113" t="str">
        <f>ProjInfo!B6</f>
        <v>NBR.Data</v>
      </c>
      <c r="C592" s="113" t="str">
        <f>F592</f>
        <v>dimensional</v>
      </c>
      <c r="D592" s="114" t="s">
        <v>46</v>
      </c>
      <c r="E592" s="41" t="str">
        <f>ProjInfo!B5</f>
        <v>NBR.Prop</v>
      </c>
      <c r="F592" s="41" t="s">
        <v>1506</v>
      </c>
      <c r="G592" s="43" t="s">
        <v>151</v>
      </c>
      <c r="H592" s="43" t="s">
        <v>151</v>
      </c>
      <c r="I592" s="43" t="s">
        <v>151</v>
      </c>
      <c r="J592" s="43" t="s">
        <v>151</v>
      </c>
      <c r="K592" s="43" t="s">
        <v>151</v>
      </c>
      <c r="L592" s="43" t="s">
        <v>151</v>
      </c>
      <c r="M592" s="43" t="s">
        <v>151</v>
      </c>
      <c r="N592" s="43" t="s">
        <v>151</v>
      </c>
      <c r="O592" s="40" t="s">
        <v>1454</v>
      </c>
      <c r="P592" s="40" t="s">
        <v>1491</v>
      </c>
      <c r="Q592" s="35" t="str">
        <f t="shared" si="317"/>
        <v>Propriedade: dimensional    Domínio: Modelado     Range: Em.Revit</v>
      </c>
      <c r="R592" s="35" t="str">
        <f t="shared" si="318"/>
        <v>Valor:  dimensional</v>
      </c>
      <c r="S592" s="19" t="s">
        <v>151</v>
      </c>
      <c r="T592" s="55" t="str">
        <f t="shared" si="319"/>
        <v>Refere-se a propriedade     dimensional     &gt;  dimensional</v>
      </c>
      <c r="U592" s="55" t="str">
        <f t="shared" si="320"/>
        <v>dimensional</v>
      </c>
    </row>
    <row r="593" spans="1:21" ht="8.4" customHeight="1" x14ac:dyDescent="0.3">
      <c r="A593" s="32">
        <v>593</v>
      </c>
      <c r="B593" s="63" t="str">
        <f>E593</f>
        <v>dimensional</v>
      </c>
      <c r="C593" s="96" t="str">
        <f>F593</f>
        <v>de.areas</v>
      </c>
      <c r="D593" s="106" t="str">
        <f t="shared" ref="D593:D599" si="321">D592</f>
        <v>xsd:decimal</v>
      </c>
      <c r="E593" s="65" t="str">
        <f>F592</f>
        <v>dimensional</v>
      </c>
      <c r="F593" s="65" t="s">
        <v>1517</v>
      </c>
      <c r="G593" s="44" t="s">
        <v>151</v>
      </c>
      <c r="H593" s="44" t="s">
        <v>151</v>
      </c>
      <c r="I593" s="44" t="s">
        <v>151</v>
      </c>
      <c r="J593" s="44" t="s">
        <v>151</v>
      </c>
      <c r="K593" s="44" t="s">
        <v>151</v>
      </c>
      <c r="L593" s="44" t="s">
        <v>151</v>
      </c>
      <c r="M593" s="44" t="s">
        <v>151</v>
      </c>
      <c r="N593" s="44" t="s">
        <v>151</v>
      </c>
      <c r="O593" s="23" t="str">
        <f>O592</f>
        <v>Modelado</v>
      </c>
      <c r="P593" s="23" t="str">
        <f>P592</f>
        <v>Em.Revit</v>
      </c>
      <c r="Q593" s="35" t="str">
        <f t="shared" si="317"/>
        <v>Propriedade: de.areas    Domínio: Modelado     Range: Em.Revit</v>
      </c>
      <c r="R593" s="35" t="str">
        <f t="shared" si="318"/>
        <v>Valor:  de.areas</v>
      </c>
      <c r="S593" s="19" t="s">
        <v>151</v>
      </c>
      <c r="T593" s="55" t="str">
        <f t="shared" si="319"/>
        <v>Refere-se a propriedade     de.areas     &gt;  de.areas</v>
      </c>
      <c r="U593" s="55" t="str">
        <f t="shared" si="320"/>
        <v>de.areas</v>
      </c>
    </row>
    <row r="594" spans="1:21" ht="8.4" customHeight="1" x14ac:dyDescent="0.3">
      <c r="A594" s="32">
        <v>594</v>
      </c>
      <c r="B594" s="63" t="str">
        <f>E594</f>
        <v>de.areas</v>
      </c>
      <c r="C594" s="117" t="str">
        <f>F594</f>
        <v>tem.area.máxima</v>
      </c>
      <c r="D594" s="34" t="str">
        <f t="shared" si="321"/>
        <v>xsd:decimal</v>
      </c>
      <c r="E594" s="65" t="str">
        <f>F593</f>
        <v>de.areas</v>
      </c>
      <c r="F594" s="65" t="s">
        <v>1522</v>
      </c>
      <c r="G594" s="44" t="s">
        <v>151</v>
      </c>
      <c r="H594" s="44" t="s">
        <v>151</v>
      </c>
      <c r="I594" s="44" t="s">
        <v>151</v>
      </c>
      <c r="J594" s="44" t="s">
        <v>151</v>
      </c>
      <c r="K594" s="44" t="s">
        <v>151</v>
      </c>
      <c r="L594" s="44" t="s">
        <v>151</v>
      </c>
      <c r="M594" s="44" t="s">
        <v>151</v>
      </c>
      <c r="N594" s="44" t="s">
        <v>151</v>
      </c>
      <c r="O594" s="23" t="str">
        <f t="shared" ref="O594:O613" si="322">O593</f>
        <v>Modelado</v>
      </c>
      <c r="P594" s="23" t="str">
        <f t="shared" ref="P594:P613" si="323">P593</f>
        <v>Em.Revit</v>
      </c>
      <c r="Q594" s="35" t="str">
        <f t="shared" ref="Q594" si="324">_xlfn.CONCAT("Propriedade: ",  F594, "    Domínio: ", O594, "     Range: ", P594)</f>
        <v>Propriedade: tem.area.máxima    Domínio: Modelado     Range: Em.Revit</v>
      </c>
      <c r="R594" s="35" t="str">
        <f t="shared" ref="R594" si="325">_xlfn.CONCAT("Valor:  ", C594)</f>
        <v>Valor:  tem.area.máxima</v>
      </c>
      <c r="S594" s="19" t="s">
        <v>151</v>
      </c>
      <c r="T594" s="55" t="str">
        <f t="shared" ref="T594" si="326">_xlfn.CONCAT("Refere-se a propriedade     ",F594, "     &gt;  ",U594)</f>
        <v>Refere-se a propriedade     tem.area.máxima     &gt;  tem.area.máxima</v>
      </c>
      <c r="U594" s="55" t="str">
        <f t="shared" ref="U594" si="327">C594</f>
        <v>tem.area.máxima</v>
      </c>
    </row>
    <row r="595" spans="1:21" ht="8.4" customHeight="1" x14ac:dyDescent="0.3">
      <c r="A595" s="32">
        <v>595</v>
      </c>
      <c r="B595" s="18" t="str">
        <f>F595</f>
        <v>tem.area.máxima</v>
      </c>
      <c r="C595" s="112">
        <v>50</v>
      </c>
      <c r="D595" s="34" t="str">
        <f t="shared" si="321"/>
        <v>xsd:decimal</v>
      </c>
      <c r="E595" s="118" t="str">
        <f>E594</f>
        <v>de.areas</v>
      </c>
      <c r="F595" s="118" t="str">
        <f>F594</f>
        <v>tem.area.máxima</v>
      </c>
      <c r="G595" s="44" t="s">
        <v>151</v>
      </c>
      <c r="H595" s="44" t="s">
        <v>151</v>
      </c>
      <c r="I595" s="44" t="s">
        <v>151</v>
      </c>
      <c r="J595" s="44" t="s">
        <v>151</v>
      </c>
      <c r="K595" s="44" t="s">
        <v>151</v>
      </c>
      <c r="L595" s="44" t="s">
        <v>151</v>
      </c>
      <c r="M595" s="44" t="s">
        <v>151</v>
      </c>
      <c r="N595" s="44" t="s">
        <v>151</v>
      </c>
      <c r="O595" s="23" t="str">
        <f t="shared" si="322"/>
        <v>Modelado</v>
      </c>
      <c r="P595" s="23" t="str">
        <f t="shared" si="323"/>
        <v>Em.Revit</v>
      </c>
      <c r="Q595" s="35" t="str">
        <f t="shared" ref="Q595:Q596" si="328">_xlfn.CONCAT("Propriedade: ",  F595, "    Domínio: ", O595, "     Range: ", P595)</f>
        <v>Propriedade: tem.area.máxima    Domínio: Modelado     Range: Em.Revit</v>
      </c>
      <c r="R595" s="35" t="str">
        <f t="shared" ref="R595:R596" si="329">_xlfn.CONCAT("Valor:  ", C595)</f>
        <v>Valor:  50</v>
      </c>
      <c r="S595" s="19" t="s">
        <v>151</v>
      </c>
      <c r="T595" s="55" t="str">
        <f t="shared" ref="T595:T596" si="330">_xlfn.CONCAT("Refere-se a propriedade     ",F595, "     &gt;  ",U595)</f>
        <v>Refere-se a propriedade     tem.area.máxima     &gt;  50</v>
      </c>
      <c r="U595" s="55">
        <f t="shared" ref="U595:U596" si="331">C595</f>
        <v>50</v>
      </c>
    </row>
    <row r="596" spans="1:21" ht="8.4" customHeight="1" x14ac:dyDescent="0.3">
      <c r="A596" s="32">
        <v>596</v>
      </c>
      <c r="B596" s="63" t="str">
        <f>E596</f>
        <v>de.areas</v>
      </c>
      <c r="C596" s="117" t="str">
        <f>F596</f>
        <v>tem.area.mínima</v>
      </c>
      <c r="D596" s="34" t="str">
        <f t="shared" si="321"/>
        <v>xsd:decimal</v>
      </c>
      <c r="E596" s="20" t="str">
        <f>E595</f>
        <v>de.areas</v>
      </c>
      <c r="F596" s="65" t="s">
        <v>1523</v>
      </c>
      <c r="G596" s="44" t="s">
        <v>151</v>
      </c>
      <c r="H596" s="44" t="s">
        <v>151</v>
      </c>
      <c r="I596" s="44" t="s">
        <v>151</v>
      </c>
      <c r="J596" s="44" t="s">
        <v>151</v>
      </c>
      <c r="K596" s="44" t="s">
        <v>151</v>
      </c>
      <c r="L596" s="44" t="s">
        <v>151</v>
      </c>
      <c r="M596" s="44" t="s">
        <v>151</v>
      </c>
      <c r="N596" s="44" t="s">
        <v>151</v>
      </c>
      <c r="O596" s="23" t="str">
        <f>O595</f>
        <v>Modelado</v>
      </c>
      <c r="P596" s="23" t="str">
        <f>P595</f>
        <v>Em.Revit</v>
      </c>
      <c r="Q596" s="35" t="str">
        <f t="shared" si="328"/>
        <v>Propriedade: tem.area.mínima    Domínio: Modelado     Range: Em.Revit</v>
      </c>
      <c r="R596" s="35" t="str">
        <f t="shared" si="329"/>
        <v>Valor:  tem.area.mínima</v>
      </c>
      <c r="S596" s="19" t="s">
        <v>151</v>
      </c>
      <c r="T596" s="55" t="str">
        <f t="shared" si="330"/>
        <v>Refere-se a propriedade     tem.area.mínima     &gt;  tem.area.mínima</v>
      </c>
      <c r="U596" s="55" t="str">
        <f t="shared" si="331"/>
        <v>tem.area.mínima</v>
      </c>
    </row>
    <row r="597" spans="1:21" ht="8.4" customHeight="1" x14ac:dyDescent="0.3">
      <c r="A597" s="32">
        <v>597</v>
      </c>
      <c r="B597" s="18" t="str">
        <f>F597</f>
        <v>tem.area.mínima</v>
      </c>
      <c r="C597" s="112">
        <v>25</v>
      </c>
      <c r="D597" s="34" t="str">
        <f t="shared" si="321"/>
        <v>xsd:decimal</v>
      </c>
      <c r="E597" s="118" t="str">
        <f t="shared" ref="E597" si="332">E596</f>
        <v>de.areas</v>
      </c>
      <c r="F597" s="26" t="str">
        <f>F596</f>
        <v>tem.area.mínima</v>
      </c>
      <c r="G597" s="44" t="s">
        <v>151</v>
      </c>
      <c r="H597" s="44" t="s">
        <v>151</v>
      </c>
      <c r="I597" s="44" t="s">
        <v>151</v>
      </c>
      <c r="J597" s="44" t="s">
        <v>151</v>
      </c>
      <c r="K597" s="44" t="s">
        <v>151</v>
      </c>
      <c r="L597" s="44" t="s">
        <v>151</v>
      </c>
      <c r="M597" s="44" t="s">
        <v>151</v>
      </c>
      <c r="N597" s="44" t="s">
        <v>151</v>
      </c>
      <c r="O597" s="23" t="str">
        <f t="shared" si="322"/>
        <v>Modelado</v>
      </c>
      <c r="P597" s="23" t="str">
        <f t="shared" si="323"/>
        <v>Em.Revit</v>
      </c>
      <c r="Q597" s="35" t="str">
        <f t="shared" ref="Q597:Q598" si="333">_xlfn.CONCAT("Propriedade: ",  F597, "    Domínio: ", O597, "     Range: ", P597)</f>
        <v>Propriedade: tem.area.mínima    Domínio: Modelado     Range: Em.Revit</v>
      </c>
      <c r="R597" s="35" t="str">
        <f t="shared" ref="R597:R598" si="334">_xlfn.CONCAT("Valor:  ", C597)</f>
        <v>Valor:  25</v>
      </c>
      <c r="S597" s="19" t="s">
        <v>151</v>
      </c>
      <c r="T597" s="55" t="str">
        <f t="shared" ref="T597:T598" si="335">_xlfn.CONCAT("Refere-se a propriedade     ",F597, "     &gt;  ",U597)</f>
        <v>Refere-se a propriedade     tem.area.mínima     &gt;  25</v>
      </c>
      <c r="U597" s="55">
        <f t="shared" ref="U597:U598" si="336">C597</f>
        <v>25</v>
      </c>
    </row>
    <row r="598" spans="1:21" ht="8.4" customHeight="1" x14ac:dyDescent="0.3">
      <c r="A598" s="32">
        <v>598</v>
      </c>
      <c r="B598" s="63" t="str">
        <f>E598</f>
        <v>de.areas</v>
      </c>
      <c r="C598" s="117" t="str">
        <f>F598</f>
        <v>tem.area.projetada</v>
      </c>
      <c r="D598" s="34" t="str">
        <f t="shared" si="321"/>
        <v>xsd:decimal</v>
      </c>
      <c r="E598" s="20" t="str">
        <f>E597</f>
        <v>de.areas</v>
      </c>
      <c r="F598" s="65" t="s">
        <v>1524</v>
      </c>
      <c r="G598" s="44" t="s">
        <v>151</v>
      </c>
      <c r="H598" s="44" t="s">
        <v>151</v>
      </c>
      <c r="I598" s="44" t="s">
        <v>151</v>
      </c>
      <c r="J598" s="44" t="s">
        <v>151</v>
      </c>
      <c r="K598" s="44" t="s">
        <v>151</v>
      </c>
      <c r="L598" s="44" t="s">
        <v>151</v>
      </c>
      <c r="M598" s="44" t="s">
        <v>151</v>
      </c>
      <c r="N598" s="44" t="s">
        <v>151</v>
      </c>
      <c r="O598" s="23" t="str">
        <f t="shared" si="322"/>
        <v>Modelado</v>
      </c>
      <c r="P598" s="23" t="str">
        <f t="shared" si="323"/>
        <v>Em.Revit</v>
      </c>
      <c r="Q598" s="35" t="str">
        <f t="shared" si="333"/>
        <v>Propriedade: tem.area.projetada    Domínio: Modelado     Range: Em.Revit</v>
      </c>
      <c r="R598" s="35" t="str">
        <f t="shared" si="334"/>
        <v>Valor:  tem.area.projetada</v>
      </c>
      <c r="S598" s="19" t="s">
        <v>151</v>
      </c>
      <c r="T598" s="55" t="str">
        <f t="shared" si="335"/>
        <v>Refere-se a propriedade     tem.area.projetada     &gt;  tem.area.projetada</v>
      </c>
      <c r="U598" s="55" t="str">
        <f t="shared" si="336"/>
        <v>tem.area.projetada</v>
      </c>
    </row>
    <row r="599" spans="1:21" ht="8.4" customHeight="1" x14ac:dyDescent="0.3">
      <c r="A599" s="32">
        <v>599</v>
      </c>
      <c r="B599" s="18" t="str">
        <f>F599</f>
        <v>tem.area.projetada</v>
      </c>
      <c r="C599" s="112">
        <v>36.4</v>
      </c>
      <c r="D599" s="34" t="str">
        <f t="shared" si="321"/>
        <v>xsd:decimal</v>
      </c>
      <c r="E599" s="118" t="str">
        <f t="shared" ref="E599" si="337">E598</f>
        <v>de.areas</v>
      </c>
      <c r="F599" s="26" t="str">
        <f>F598</f>
        <v>tem.area.projetada</v>
      </c>
      <c r="G599" s="44" t="s">
        <v>151</v>
      </c>
      <c r="H599" s="44" t="s">
        <v>151</v>
      </c>
      <c r="I599" s="44" t="s">
        <v>151</v>
      </c>
      <c r="J599" s="44" t="s">
        <v>151</v>
      </c>
      <c r="K599" s="44" t="s">
        <v>151</v>
      </c>
      <c r="L599" s="44" t="s">
        <v>151</v>
      </c>
      <c r="M599" s="44" t="s">
        <v>151</v>
      </c>
      <c r="N599" s="44" t="s">
        <v>151</v>
      </c>
      <c r="O599" s="23" t="str">
        <f t="shared" si="322"/>
        <v>Modelado</v>
      </c>
      <c r="P599" s="23" t="str">
        <f t="shared" si="323"/>
        <v>Em.Revit</v>
      </c>
      <c r="Q599" s="35" t="str">
        <f t="shared" ref="Q599:Q605" si="338">_xlfn.CONCAT("Propriedade: ",  F599, "    Domínio: ", O599, "     Range: ", P599)</f>
        <v>Propriedade: tem.area.projetada    Domínio: Modelado     Range: Em.Revit</v>
      </c>
      <c r="R599" s="35" t="str">
        <f t="shared" ref="R599:R605" si="339">_xlfn.CONCAT("Valor:  ", C599)</f>
        <v>Valor:  36.4</v>
      </c>
      <c r="S599" s="19" t="s">
        <v>151</v>
      </c>
      <c r="T599" s="55" t="str">
        <f t="shared" ref="T599:T605" si="340">_xlfn.CONCAT("Refere-se a propriedade     ",F599, "     &gt;  ",U599)</f>
        <v>Refere-se a propriedade     tem.area.projetada     &gt;  36.4</v>
      </c>
      <c r="U599" s="55">
        <f t="shared" ref="U599:U605" si="341">C599</f>
        <v>36.4</v>
      </c>
    </row>
    <row r="600" spans="1:21" ht="8.4" customHeight="1" x14ac:dyDescent="0.3">
      <c r="A600" s="32">
        <v>593</v>
      </c>
      <c r="B600" s="63" t="str">
        <f>E600</f>
        <v>dimensional</v>
      </c>
      <c r="C600" s="96" t="str">
        <f>F600</f>
        <v>de.comprimentos</v>
      </c>
      <c r="D600" s="106" t="str">
        <f t="shared" ref="D600:E606" si="342">D599</f>
        <v>xsd:decimal</v>
      </c>
      <c r="E600" s="65" t="str">
        <f>E593</f>
        <v>dimensional</v>
      </c>
      <c r="F600" s="65" t="s">
        <v>1532</v>
      </c>
      <c r="G600" s="44" t="s">
        <v>151</v>
      </c>
      <c r="H600" s="44" t="s">
        <v>151</v>
      </c>
      <c r="I600" s="44" t="s">
        <v>151</v>
      </c>
      <c r="J600" s="44" t="s">
        <v>151</v>
      </c>
      <c r="K600" s="44" t="s">
        <v>151</v>
      </c>
      <c r="L600" s="44" t="s">
        <v>151</v>
      </c>
      <c r="M600" s="44" t="s">
        <v>151</v>
      </c>
      <c r="N600" s="44" t="s">
        <v>151</v>
      </c>
      <c r="O600" s="23" t="str">
        <f>O599</f>
        <v>Modelado</v>
      </c>
      <c r="P600" s="23" t="str">
        <f>P599</f>
        <v>Em.Revit</v>
      </c>
      <c r="Q600" s="35" t="str">
        <f t="shared" si="338"/>
        <v>Propriedade: de.comprimentos    Domínio: Modelado     Range: Em.Revit</v>
      </c>
      <c r="R600" s="35" t="str">
        <f t="shared" si="339"/>
        <v>Valor:  de.comprimentos</v>
      </c>
      <c r="S600" s="19" t="s">
        <v>151</v>
      </c>
      <c r="T600" s="55" t="str">
        <f t="shared" si="340"/>
        <v>Refere-se a propriedade     de.comprimentos     &gt;  de.comprimentos</v>
      </c>
      <c r="U600" s="55" t="str">
        <f t="shared" si="341"/>
        <v>de.comprimentos</v>
      </c>
    </row>
    <row r="601" spans="1:21" ht="8.4" customHeight="1" x14ac:dyDescent="0.3">
      <c r="A601" s="32">
        <v>594</v>
      </c>
      <c r="B601" s="63" t="str">
        <f>E601</f>
        <v>de.comprimentos</v>
      </c>
      <c r="C601" s="117" t="str">
        <f>F601</f>
        <v>tem.largura.máxima</v>
      </c>
      <c r="D601" s="34" t="str">
        <f t="shared" si="342"/>
        <v>xsd:decimal</v>
      </c>
      <c r="E601" s="65" t="str">
        <f>F600</f>
        <v>de.comprimentos</v>
      </c>
      <c r="F601" s="65" t="s">
        <v>1525</v>
      </c>
      <c r="G601" s="44" t="s">
        <v>151</v>
      </c>
      <c r="H601" s="44" t="s">
        <v>151</v>
      </c>
      <c r="I601" s="44" t="s">
        <v>151</v>
      </c>
      <c r="J601" s="44" t="s">
        <v>151</v>
      </c>
      <c r="K601" s="44" t="s">
        <v>151</v>
      </c>
      <c r="L601" s="44" t="s">
        <v>151</v>
      </c>
      <c r="M601" s="44" t="s">
        <v>151</v>
      </c>
      <c r="N601" s="44" t="s">
        <v>151</v>
      </c>
      <c r="O601" s="23" t="str">
        <f t="shared" si="322"/>
        <v>Modelado</v>
      </c>
      <c r="P601" s="23" t="str">
        <f t="shared" si="323"/>
        <v>Em.Revit</v>
      </c>
      <c r="Q601" s="35" t="str">
        <f t="shared" si="338"/>
        <v>Propriedade: tem.largura.máxima    Domínio: Modelado     Range: Em.Revit</v>
      </c>
      <c r="R601" s="35" t="str">
        <f t="shared" si="339"/>
        <v>Valor:  tem.largura.máxima</v>
      </c>
      <c r="S601" s="19" t="s">
        <v>151</v>
      </c>
      <c r="T601" s="55" t="str">
        <f t="shared" si="340"/>
        <v>Refere-se a propriedade     tem.largura.máxima     &gt;  tem.largura.máxima</v>
      </c>
      <c r="U601" s="55" t="str">
        <f t="shared" si="341"/>
        <v>tem.largura.máxima</v>
      </c>
    </row>
    <row r="602" spans="1:21" ht="8.4" customHeight="1" x14ac:dyDescent="0.3">
      <c r="A602" s="32">
        <v>595</v>
      </c>
      <c r="B602" s="18" t="str">
        <f>F602</f>
        <v>tem.largura.máxima</v>
      </c>
      <c r="C602" s="112">
        <v>5</v>
      </c>
      <c r="D602" s="34" t="str">
        <f t="shared" si="342"/>
        <v>xsd:decimal</v>
      </c>
      <c r="E602" s="118" t="str">
        <f>E601</f>
        <v>de.comprimentos</v>
      </c>
      <c r="F602" s="118" t="str">
        <f>F601</f>
        <v>tem.largura.máxima</v>
      </c>
      <c r="G602" s="44" t="s">
        <v>151</v>
      </c>
      <c r="H602" s="44" t="s">
        <v>151</v>
      </c>
      <c r="I602" s="44" t="s">
        <v>151</v>
      </c>
      <c r="J602" s="44" t="s">
        <v>151</v>
      </c>
      <c r="K602" s="44" t="s">
        <v>151</v>
      </c>
      <c r="L602" s="44" t="s">
        <v>151</v>
      </c>
      <c r="M602" s="44" t="s">
        <v>151</v>
      </c>
      <c r="N602" s="44" t="s">
        <v>151</v>
      </c>
      <c r="O602" s="23" t="str">
        <f t="shared" si="322"/>
        <v>Modelado</v>
      </c>
      <c r="P602" s="23" t="str">
        <f t="shared" si="323"/>
        <v>Em.Revit</v>
      </c>
      <c r="Q602" s="35" t="str">
        <f t="shared" si="338"/>
        <v>Propriedade: tem.largura.máxima    Domínio: Modelado     Range: Em.Revit</v>
      </c>
      <c r="R602" s="35" t="str">
        <f t="shared" si="339"/>
        <v>Valor:  5</v>
      </c>
      <c r="S602" s="19" t="s">
        <v>151</v>
      </c>
      <c r="T602" s="55" t="str">
        <f t="shared" si="340"/>
        <v>Refere-se a propriedade     tem.largura.máxima     &gt;  5</v>
      </c>
      <c r="U602" s="55">
        <f t="shared" si="341"/>
        <v>5</v>
      </c>
    </row>
    <row r="603" spans="1:21" ht="8.4" customHeight="1" x14ac:dyDescent="0.3">
      <c r="A603" s="32">
        <v>596</v>
      </c>
      <c r="B603" s="63" t="str">
        <f>E603</f>
        <v>de.comprimentos</v>
      </c>
      <c r="C603" s="117" t="str">
        <f>F603</f>
        <v>tem.largura.mínima</v>
      </c>
      <c r="D603" s="34" t="str">
        <f t="shared" si="342"/>
        <v>xsd:decimal</v>
      </c>
      <c r="E603" s="20" t="str">
        <f>E602</f>
        <v>de.comprimentos</v>
      </c>
      <c r="F603" s="65" t="s">
        <v>1526</v>
      </c>
      <c r="G603" s="44" t="s">
        <v>151</v>
      </c>
      <c r="H603" s="44" t="s">
        <v>151</v>
      </c>
      <c r="I603" s="44" t="s">
        <v>151</v>
      </c>
      <c r="J603" s="44" t="s">
        <v>151</v>
      </c>
      <c r="K603" s="44" t="s">
        <v>151</v>
      </c>
      <c r="L603" s="44" t="s">
        <v>151</v>
      </c>
      <c r="M603" s="44" t="s">
        <v>151</v>
      </c>
      <c r="N603" s="44" t="s">
        <v>151</v>
      </c>
      <c r="O603" s="23" t="str">
        <f>O602</f>
        <v>Modelado</v>
      </c>
      <c r="P603" s="23" t="str">
        <f>P602</f>
        <v>Em.Revit</v>
      </c>
      <c r="Q603" s="35" t="str">
        <f t="shared" si="338"/>
        <v>Propriedade: tem.largura.mínima    Domínio: Modelado     Range: Em.Revit</v>
      </c>
      <c r="R603" s="35" t="str">
        <f t="shared" si="339"/>
        <v>Valor:  tem.largura.mínima</v>
      </c>
      <c r="S603" s="19" t="s">
        <v>151</v>
      </c>
      <c r="T603" s="55" t="str">
        <f t="shared" si="340"/>
        <v>Refere-se a propriedade     tem.largura.mínima     &gt;  tem.largura.mínima</v>
      </c>
      <c r="U603" s="55" t="str">
        <f t="shared" si="341"/>
        <v>tem.largura.mínima</v>
      </c>
    </row>
    <row r="604" spans="1:21" ht="8.4" customHeight="1" x14ac:dyDescent="0.3">
      <c r="A604" s="32">
        <v>597</v>
      </c>
      <c r="B604" s="18" t="str">
        <f>F604</f>
        <v>tem.largura.mínima</v>
      </c>
      <c r="C604" s="112">
        <v>3</v>
      </c>
      <c r="D604" s="34" t="str">
        <f t="shared" si="342"/>
        <v>xsd:decimal</v>
      </c>
      <c r="E604" s="118" t="str">
        <f t="shared" si="342"/>
        <v>de.comprimentos</v>
      </c>
      <c r="F604" s="26" t="str">
        <f>F603</f>
        <v>tem.largura.mínima</v>
      </c>
      <c r="G604" s="44" t="s">
        <v>151</v>
      </c>
      <c r="H604" s="44" t="s">
        <v>151</v>
      </c>
      <c r="I604" s="44" t="s">
        <v>151</v>
      </c>
      <c r="J604" s="44" t="s">
        <v>151</v>
      </c>
      <c r="K604" s="44" t="s">
        <v>151</v>
      </c>
      <c r="L604" s="44" t="s">
        <v>151</v>
      </c>
      <c r="M604" s="44" t="s">
        <v>151</v>
      </c>
      <c r="N604" s="44" t="s">
        <v>151</v>
      </c>
      <c r="O604" s="23" t="str">
        <f t="shared" si="322"/>
        <v>Modelado</v>
      </c>
      <c r="P604" s="23" t="str">
        <f t="shared" si="323"/>
        <v>Em.Revit</v>
      </c>
      <c r="Q604" s="35" t="str">
        <f t="shared" si="338"/>
        <v>Propriedade: tem.largura.mínima    Domínio: Modelado     Range: Em.Revit</v>
      </c>
      <c r="R604" s="35" t="str">
        <f t="shared" si="339"/>
        <v>Valor:  3</v>
      </c>
      <c r="S604" s="19" t="s">
        <v>151</v>
      </c>
      <c r="T604" s="55" t="str">
        <f t="shared" si="340"/>
        <v>Refere-se a propriedade     tem.largura.mínima     &gt;  3</v>
      </c>
      <c r="U604" s="55">
        <f t="shared" si="341"/>
        <v>3</v>
      </c>
    </row>
    <row r="605" spans="1:21" ht="8.4" customHeight="1" x14ac:dyDescent="0.3">
      <c r="A605" s="32">
        <v>598</v>
      </c>
      <c r="B605" s="63" t="str">
        <f>E605</f>
        <v>de.comprimentos</v>
      </c>
      <c r="C605" s="117" t="str">
        <f>F605</f>
        <v>tem.largura.projetada</v>
      </c>
      <c r="D605" s="34" t="str">
        <f t="shared" si="342"/>
        <v>xsd:decimal</v>
      </c>
      <c r="E605" s="20" t="str">
        <f>E604</f>
        <v>de.comprimentos</v>
      </c>
      <c r="F605" s="65" t="s">
        <v>1527</v>
      </c>
      <c r="G605" s="44" t="s">
        <v>151</v>
      </c>
      <c r="H605" s="44" t="s">
        <v>151</v>
      </c>
      <c r="I605" s="44" t="s">
        <v>151</v>
      </c>
      <c r="J605" s="44" t="s">
        <v>151</v>
      </c>
      <c r="K605" s="44" t="s">
        <v>151</v>
      </c>
      <c r="L605" s="44" t="s">
        <v>151</v>
      </c>
      <c r="M605" s="44" t="s">
        <v>151</v>
      </c>
      <c r="N605" s="44" t="s">
        <v>151</v>
      </c>
      <c r="O605" s="23" t="str">
        <f t="shared" si="322"/>
        <v>Modelado</v>
      </c>
      <c r="P605" s="23" t="str">
        <f t="shared" si="323"/>
        <v>Em.Revit</v>
      </c>
      <c r="Q605" s="35" t="str">
        <f t="shared" si="338"/>
        <v>Propriedade: tem.largura.projetada    Domínio: Modelado     Range: Em.Revit</v>
      </c>
      <c r="R605" s="35" t="str">
        <f t="shared" si="339"/>
        <v>Valor:  tem.largura.projetada</v>
      </c>
      <c r="S605" s="19" t="s">
        <v>151</v>
      </c>
      <c r="T605" s="55" t="str">
        <f t="shared" si="340"/>
        <v>Refere-se a propriedade     tem.largura.projetada     &gt;  tem.largura.projetada</v>
      </c>
      <c r="U605" s="55" t="str">
        <f t="shared" si="341"/>
        <v>tem.largura.projetada</v>
      </c>
    </row>
    <row r="606" spans="1:21" ht="8.4" customHeight="1" x14ac:dyDescent="0.3">
      <c r="A606" s="32">
        <v>599</v>
      </c>
      <c r="B606" s="18" t="str">
        <f>F606</f>
        <v>tem.largura.projetada</v>
      </c>
      <c r="C606" s="112">
        <v>3.5</v>
      </c>
      <c r="D606" s="34" t="str">
        <f t="shared" si="342"/>
        <v>xsd:decimal</v>
      </c>
      <c r="E606" s="118" t="str">
        <f t="shared" si="342"/>
        <v>de.comprimentos</v>
      </c>
      <c r="F606" s="26" t="str">
        <f>F605</f>
        <v>tem.largura.projetada</v>
      </c>
      <c r="G606" s="44" t="s">
        <v>151</v>
      </c>
      <c r="H606" s="44" t="s">
        <v>151</v>
      </c>
      <c r="I606" s="44" t="s">
        <v>151</v>
      </c>
      <c r="J606" s="44" t="s">
        <v>151</v>
      </c>
      <c r="K606" s="44" t="s">
        <v>151</v>
      </c>
      <c r="L606" s="44" t="s">
        <v>151</v>
      </c>
      <c r="M606" s="44" t="s">
        <v>151</v>
      </c>
      <c r="N606" s="44" t="s">
        <v>151</v>
      </c>
      <c r="O606" s="23" t="str">
        <f t="shared" si="322"/>
        <v>Modelado</v>
      </c>
      <c r="P606" s="23" t="str">
        <f t="shared" si="323"/>
        <v>Em.Revit</v>
      </c>
      <c r="Q606" s="35" t="str">
        <f t="shared" ref="Q606:Q612" si="343">_xlfn.CONCAT("Propriedade: ",  F606, "    Domínio: ", O606, "     Range: ", P606)</f>
        <v>Propriedade: tem.largura.projetada    Domínio: Modelado     Range: Em.Revit</v>
      </c>
      <c r="R606" s="35" t="str">
        <f t="shared" ref="R606:R612" si="344">_xlfn.CONCAT("Valor:  ", C606)</f>
        <v>Valor:  3.5</v>
      </c>
      <c r="S606" s="19" t="s">
        <v>151</v>
      </c>
      <c r="T606" s="55" t="str">
        <f t="shared" ref="T606:T612" si="345">_xlfn.CONCAT("Refere-se a propriedade     ",F606, "     &gt;  ",U606)</f>
        <v>Refere-se a propriedade     tem.largura.projetada     &gt;  3.5</v>
      </c>
      <c r="U606" s="55">
        <f t="shared" ref="U606:U612" si="346">C606</f>
        <v>3.5</v>
      </c>
    </row>
    <row r="607" spans="1:21" ht="8.4" customHeight="1" x14ac:dyDescent="0.3">
      <c r="A607" s="32">
        <v>593</v>
      </c>
      <c r="B607" s="63" t="str">
        <f>E607</f>
        <v>dimensional</v>
      </c>
      <c r="C607" s="96" t="str">
        <f>F607</f>
        <v>de.alturas</v>
      </c>
      <c r="D607" s="106" t="str">
        <f t="shared" ref="D607:D613" si="347">D606</f>
        <v>xsd:decimal</v>
      </c>
      <c r="E607" s="65" t="str">
        <f>E600</f>
        <v>dimensional</v>
      </c>
      <c r="F607" s="65" t="s">
        <v>1528</v>
      </c>
      <c r="G607" s="44" t="s">
        <v>151</v>
      </c>
      <c r="H607" s="44" t="s">
        <v>151</v>
      </c>
      <c r="I607" s="44" t="s">
        <v>151</v>
      </c>
      <c r="J607" s="44" t="s">
        <v>151</v>
      </c>
      <c r="K607" s="44" t="s">
        <v>151</v>
      </c>
      <c r="L607" s="44" t="s">
        <v>151</v>
      </c>
      <c r="M607" s="44" t="s">
        <v>151</v>
      </c>
      <c r="N607" s="44" t="s">
        <v>151</v>
      </c>
      <c r="O607" s="23" t="str">
        <f>O606</f>
        <v>Modelado</v>
      </c>
      <c r="P607" s="23" t="str">
        <f>P606</f>
        <v>Em.Revit</v>
      </c>
      <c r="Q607" s="35" t="str">
        <f t="shared" si="343"/>
        <v>Propriedade: de.alturas    Domínio: Modelado     Range: Em.Revit</v>
      </c>
      <c r="R607" s="35" t="str">
        <f t="shared" si="344"/>
        <v>Valor:  de.alturas</v>
      </c>
      <c r="S607" s="19" t="s">
        <v>151</v>
      </c>
      <c r="T607" s="55" t="str">
        <f t="shared" si="345"/>
        <v>Refere-se a propriedade     de.alturas     &gt;  de.alturas</v>
      </c>
      <c r="U607" s="55" t="str">
        <f t="shared" si="346"/>
        <v>de.alturas</v>
      </c>
    </row>
    <row r="608" spans="1:21" ht="8.4" customHeight="1" x14ac:dyDescent="0.3">
      <c r="A608" s="32">
        <v>594</v>
      </c>
      <c r="B608" s="63" t="str">
        <f>E608</f>
        <v>de.alturas</v>
      </c>
      <c r="C608" s="117" t="str">
        <f>F608</f>
        <v>tem.pédireito.máximo</v>
      </c>
      <c r="D608" s="34" t="str">
        <f t="shared" si="347"/>
        <v>xsd:decimal</v>
      </c>
      <c r="E608" s="65" t="str">
        <f>F607</f>
        <v>de.alturas</v>
      </c>
      <c r="F608" s="65" t="s">
        <v>1529</v>
      </c>
      <c r="G608" s="44" t="s">
        <v>151</v>
      </c>
      <c r="H608" s="44" t="s">
        <v>151</v>
      </c>
      <c r="I608" s="44" t="s">
        <v>151</v>
      </c>
      <c r="J608" s="44" t="s">
        <v>151</v>
      </c>
      <c r="K608" s="44" t="s">
        <v>151</v>
      </c>
      <c r="L608" s="44" t="s">
        <v>151</v>
      </c>
      <c r="M608" s="44" t="s">
        <v>151</v>
      </c>
      <c r="N608" s="44" t="s">
        <v>151</v>
      </c>
      <c r="O608" s="23" t="str">
        <f t="shared" si="322"/>
        <v>Modelado</v>
      </c>
      <c r="P608" s="23" t="str">
        <f t="shared" si="323"/>
        <v>Em.Revit</v>
      </c>
      <c r="Q608" s="35" t="str">
        <f t="shared" si="343"/>
        <v>Propriedade: tem.pédireito.máximo    Domínio: Modelado     Range: Em.Revit</v>
      </c>
      <c r="R608" s="35" t="str">
        <f t="shared" si="344"/>
        <v>Valor:  tem.pédireito.máximo</v>
      </c>
      <c r="S608" s="19" t="s">
        <v>151</v>
      </c>
      <c r="T608" s="55" t="str">
        <f t="shared" si="345"/>
        <v>Refere-se a propriedade     tem.pédireito.máximo     &gt;  tem.pédireito.máximo</v>
      </c>
      <c r="U608" s="55" t="str">
        <f t="shared" si="346"/>
        <v>tem.pédireito.máximo</v>
      </c>
    </row>
    <row r="609" spans="1:21" ht="8.4" customHeight="1" x14ac:dyDescent="0.3">
      <c r="A609" s="32">
        <v>595</v>
      </c>
      <c r="B609" s="18" t="str">
        <f>F609</f>
        <v>tem.pédireito.máximo</v>
      </c>
      <c r="C609" s="112">
        <v>5</v>
      </c>
      <c r="D609" s="34" t="str">
        <f t="shared" si="347"/>
        <v>xsd:decimal</v>
      </c>
      <c r="E609" s="118" t="str">
        <f>E608</f>
        <v>de.alturas</v>
      </c>
      <c r="F609" s="118" t="str">
        <f>F608</f>
        <v>tem.pédireito.máximo</v>
      </c>
      <c r="G609" s="44" t="s">
        <v>151</v>
      </c>
      <c r="H609" s="44" t="s">
        <v>151</v>
      </c>
      <c r="I609" s="44" t="s">
        <v>151</v>
      </c>
      <c r="J609" s="44" t="s">
        <v>151</v>
      </c>
      <c r="K609" s="44" t="s">
        <v>151</v>
      </c>
      <c r="L609" s="44" t="s">
        <v>151</v>
      </c>
      <c r="M609" s="44" t="s">
        <v>151</v>
      </c>
      <c r="N609" s="44" t="s">
        <v>151</v>
      </c>
      <c r="O609" s="23" t="str">
        <f t="shared" si="322"/>
        <v>Modelado</v>
      </c>
      <c r="P609" s="23" t="str">
        <f t="shared" si="323"/>
        <v>Em.Revit</v>
      </c>
      <c r="Q609" s="35" t="str">
        <f t="shared" si="343"/>
        <v>Propriedade: tem.pédireito.máximo    Domínio: Modelado     Range: Em.Revit</v>
      </c>
      <c r="R609" s="35" t="str">
        <f t="shared" si="344"/>
        <v>Valor:  5</v>
      </c>
      <c r="S609" s="19" t="s">
        <v>151</v>
      </c>
      <c r="T609" s="55" t="str">
        <f t="shared" si="345"/>
        <v>Refere-se a propriedade     tem.pédireito.máximo     &gt;  5</v>
      </c>
      <c r="U609" s="55">
        <f t="shared" si="346"/>
        <v>5</v>
      </c>
    </row>
    <row r="610" spans="1:21" ht="8.4" customHeight="1" x14ac:dyDescent="0.3">
      <c r="A610" s="32">
        <v>596</v>
      </c>
      <c r="B610" s="63" t="str">
        <f>E610</f>
        <v>de.alturas</v>
      </c>
      <c r="C610" s="117" t="str">
        <f>F610</f>
        <v>tem.pédireito.mínimo</v>
      </c>
      <c r="D610" s="34" t="str">
        <f t="shared" si="347"/>
        <v>xsd:decimal</v>
      </c>
      <c r="E610" s="20" t="str">
        <f>E609</f>
        <v>de.alturas</v>
      </c>
      <c r="F610" s="65" t="s">
        <v>1530</v>
      </c>
      <c r="G610" s="44" t="s">
        <v>151</v>
      </c>
      <c r="H610" s="44" t="s">
        <v>151</v>
      </c>
      <c r="I610" s="44" t="s">
        <v>151</v>
      </c>
      <c r="J610" s="44" t="s">
        <v>151</v>
      </c>
      <c r="K610" s="44" t="s">
        <v>151</v>
      </c>
      <c r="L610" s="44" t="s">
        <v>151</v>
      </c>
      <c r="M610" s="44" t="s">
        <v>151</v>
      </c>
      <c r="N610" s="44" t="s">
        <v>151</v>
      </c>
      <c r="O610" s="23" t="str">
        <f>O609</f>
        <v>Modelado</v>
      </c>
      <c r="P610" s="23" t="str">
        <f>P609</f>
        <v>Em.Revit</v>
      </c>
      <c r="Q610" s="35" t="str">
        <f t="shared" si="343"/>
        <v>Propriedade: tem.pédireito.mínimo    Domínio: Modelado     Range: Em.Revit</v>
      </c>
      <c r="R610" s="35" t="str">
        <f t="shared" si="344"/>
        <v>Valor:  tem.pédireito.mínimo</v>
      </c>
      <c r="S610" s="19" t="s">
        <v>151</v>
      </c>
      <c r="T610" s="55" t="str">
        <f t="shared" si="345"/>
        <v>Refere-se a propriedade     tem.pédireito.mínimo     &gt;  tem.pédireito.mínimo</v>
      </c>
      <c r="U610" s="55" t="str">
        <f t="shared" si="346"/>
        <v>tem.pédireito.mínimo</v>
      </c>
    </row>
    <row r="611" spans="1:21" ht="8.4" customHeight="1" x14ac:dyDescent="0.3">
      <c r="A611" s="32">
        <v>597</v>
      </c>
      <c r="B611" s="18" t="str">
        <f>F611</f>
        <v>tem.pédireito.mínimo</v>
      </c>
      <c r="C611" s="112">
        <v>3</v>
      </c>
      <c r="D611" s="34" t="str">
        <f t="shared" si="347"/>
        <v>xsd:decimal</v>
      </c>
      <c r="E611" s="118" t="str">
        <f t="shared" ref="E611:E613" si="348">E610</f>
        <v>de.alturas</v>
      </c>
      <c r="F611" s="26" t="str">
        <f>F610</f>
        <v>tem.pédireito.mínimo</v>
      </c>
      <c r="G611" s="44" t="s">
        <v>151</v>
      </c>
      <c r="H611" s="44" t="s">
        <v>151</v>
      </c>
      <c r="I611" s="44" t="s">
        <v>151</v>
      </c>
      <c r="J611" s="44" t="s">
        <v>151</v>
      </c>
      <c r="K611" s="44" t="s">
        <v>151</v>
      </c>
      <c r="L611" s="44" t="s">
        <v>151</v>
      </c>
      <c r="M611" s="44" t="s">
        <v>151</v>
      </c>
      <c r="N611" s="44" t="s">
        <v>151</v>
      </c>
      <c r="O611" s="23" t="str">
        <f t="shared" si="322"/>
        <v>Modelado</v>
      </c>
      <c r="P611" s="23" t="str">
        <f t="shared" si="323"/>
        <v>Em.Revit</v>
      </c>
      <c r="Q611" s="35" t="str">
        <f t="shared" si="343"/>
        <v>Propriedade: tem.pédireito.mínimo    Domínio: Modelado     Range: Em.Revit</v>
      </c>
      <c r="R611" s="35" t="str">
        <f t="shared" si="344"/>
        <v>Valor:  3</v>
      </c>
      <c r="S611" s="19" t="s">
        <v>151</v>
      </c>
      <c r="T611" s="55" t="str">
        <f t="shared" si="345"/>
        <v>Refere-se a propriedade     tem.pédireito.mínimo     &gt;  3</v>
      </c>
      <c r="U611" s="55">
        <f t="shared" si="346"/>
        <v>3</v>
      </c>
    </row>
    <row r="612" spans="1:21" ht="8.4" customHeight="1" x14ac:dyDescent="0.3">
      <c r="A612" s="32">
        <v>598</v>
      </c>
      <c r="B612" s="63" t="str">
        <f>E612</f>
        <v>de.alturas</v>
      </c>
      <c r="C612" s="117" t="str">
        <f>F612</f>
        <v>tem.pédireito.projetado</v>
      </c>
      <c r="D612" s="34" t="str">
        <f t="shared" si="347"/>
        <v>xsd:decimal</v>
      </c>
      <c r="E612" s="20" t="str">
        <f>E611</f>
        <v>de.alturas</v>
      </c>
      <c r="F612" s="65" t="s">
        <v>1531</v>
      </c>
      <c r="G612" s="44" t="s">
        <v>151</v>
      </c>
      <c r="H612" s="44" t="s">
        <v>151</v>
      </c>
      <c r="I612" s="44" t="s">
        <v>151</v>
      </c>
      <c r="J612" s="44" t="s">
        <v>151</v>
      </c>
      <c r="K612" s="44" t="s">
        <v>151</v>
      </c>
      <c r="L612" s="44" t="s">
        <v>151</v>
      </c>
      <c r="M612" s="44" t="s">
        <v>151</v>
      </c>
      <c r="N612" s="44" t="s">
        <v>151</v>
      </c>
      <c r="O612" s="23" t="str">
        <f t="shared" si="322"/>
        <v>Modelado</v>
      </c>
      <c r="P612" s="23" t="str">
        <f t="shared" si="323"/>
        <v>Em.Revit</v>
      </c>
      <c r="Q612" s="35" t="str">
        <f t="shared" si="343"/>
        <v>Propriedade: tem.pédireito.projetado    Domínio: Modelado     Range: Em.Revit</v>
      </c>
      <c r="R612" s="35" t="str">
        <f t="shared" si="344"/>
        <v>Valor:  tem.pédireito.projetado</v>
      </c>
      <c r="S612" s="19" t="s">
        <v>151</v>
      </c>
      <c r="T612" s="55" t="str">
        <f t="shared" si="345"/>
        <v>Refere-se a propriedade     tem.pédireito.projetado     &gt;  tem.pédireito.projetado</v>
      </c>
      <c r="U612" s="55" t="str">
        <f t="shared" si="346"/>
        <v>tem.pédireito.projetado</v>
      </c>
    </row>
    <row r="613" spans="1:21" ht="8.4" customHeight="1" x14ac:dyDescent="0.3">
      <c r="A613" s="32">
        <v>599</v>
      </c>
      <c r="B613" s="18" t="str">
        <f>F613</f>
        <v>tem.pédireito.projetado</v>
      </c>
      <c r="C613" s="112">
        <v>3.5</v>
      </c>
      <c r="D613" s="34" t="str">
        <f t="shared" si="347"/>
        <v>xsd:decimal</v>
      </c>
      <c r="E613" s="118" t="str">
        <f t="shared" ref="E613" si="349">E612</f>
        <v>de.alturas</v>
      </c>
      <c r="F613" s="26" t="str">
        <f>F612</f>
        <v>tem.pédireito.projetado</v>
      </c>
      <c r="G613" s="44" t="s">
        <v>151</v>
      </c>
      <c r="H613" s="44" t="s">
        <v>151</v>
      </c>
      <c r="I613" s="44" t="s">
        <v>151</v>
      </c>
      <c r="J613" s="44" t="s">
        <v>151</v>
      </c>
      <c r="K613" s="44" t="s">
        <v>151</v>
      </c>
      <c r="L613" s="44" t="s">
        <v>151</v>
      </c>
      <c r="M613" s="44" t="s">
        <v>151</v>
      </c>
      <c r="N613" s="44" t="s">
        <v>151</v>
      </c>
      <c r="O613" s="23" t="str">
        <f t="shared" si="322"/>
        <v>Modelado</v>
      </c>
      <c r="P613" s="23" t="str">
        <f t="shared" si="323"/>
        <v>Em.Revit</v>
      </c>
      <c r="Q613" s="35" t="str">
        <f t="shared" ref="Q613" si="350">_xlfn.CONCAT("Propriedade: ",  F613, "    Domínio: ", O613, "     Range: ", P613)</f>
        <v>Propriedade: tem.pédireito.projetado    Domínio: Modelado     Range: Em.Revit</v>
      </c>
      <c r="R613" s="35" t="str">
        <f t="shared" ref="R613" si="351">_xlfn.CONCAT("Valor:  ", C613)</f>
        <v>Valor:  3.5</v>
      </c>
      <c r="S613" s="19" t="s">
        <v>151</v>
      </c>
      <c r="T613" s="55" t="str">
        <f t="shared" ref="T613" si="352">_xlfn.CONCAT("Refere-se a propriedade     ",F613, "     &gt;  ",U613)</f>
        <v>Refere-se a propriedade     tem.pédireito.projetado     &gt;  3.5</v>
      </c>
      <c r="U613" s="55">
        <f t="shared" ref="U613" si="353">C613</f>
        <v>3.5</v>
      </c>
    </row>
  </sheetData>
  <phoneticPr fontId="1" type="noConversion"/>
  <conditionalFormatting sqref="B39 D39:E39 B66:B81 D66:E81 O67:O158 B83:B158 D83:E158">
    <cfRule type="cellIs" dxfId="56" priority="65" operator="equal">
      <formula>"null"</formula>
    </cfRule>
  </conditionalFormatting>
  <conditionalFormatting sqref="B51 D51:E51">
    <cfRule type="cellIs" dxfId="55" priority="63" operator="equal">
      <formula>"null"</formula>
    </cfRule>
  </conditionalFormatting>
  <conditionalFormatting sqref="B592:B613 D592:E613">
    <cfRule type="cellIs" dxfId="54" priority="1" operator="equal">
      <formula>"null"</formula>
    </cfRule>
  </conditionalFormatting>
  <conditionalFormatting sqref="C67 B82:E82">
    <cfRule type="cellIs" dxfId="53" priority="38" operator="equal">
      <formula>"null"</formula>
    </cfRule>
  </conditionalFormatting>
  <conditionalFormatting sqref="C91:C94">
    <cfRule type="duplicateValues" dxfId="52" priority="49"/>
    <cfRule type="duplicateValues" dxfId="51" priority="50"/>
    <cfRule type="duplicateValues" dxfId="50" priority="51"/>
    <cfRule type="duplicateValues" dxfId="49" priority="52"/>
    <cfRule type="cellIs" dxfId="48" priority="53" operator="equal">
      <formula>"null"</formula>
    </cfRule>
    <cfRule type="duplicateValues" dxfId="47" priority="54"/>
    <cfRule type="duplicateValues" dxfId="46" priority="56"/>
    <cfRule type="duplicateValues" dxfId="45" priority="57"/>
  </conditionalFormatting>
  <conditionalFormatting sqref="C91:C95">
    <cfRule type="duplicateValues" dxfId="44" priority="55"/>
  </conditionalFormatting>
  <conditionalFormatting sqref="C95">
    <cfRule type="cellIs" dxfId="43" priority="43" operator="equal">
      <formula>"null"</formula>
    </cfRule>
    <cfRule type="duplicateValues" dxfId="42" priority="44"/>
    <cfRule type="duplicateValues" dxfId="41" priority="45"/>
    <cfRule type="duplicateValues" dxfId="40" priority="46"/>
    <cfRule type="duplicateValues" dxfId="39" priority="47"/>
    <cfRule type="duplicateValues" dxfId="38" priority="48"/>
  </conditionalFormatting>
  <conditionalFormatting sqref="D579:D591">
    <cfRule type="cellIs" dxfId="37" priority="23" operator="equal">
      <formula>"null"</formula>
    </cfRule>
  </conditionalFormatting>
  <conditionalFormatting sqref="G1:N1048576">
    <cfRule type="cellIs" dxfId="36" priority="22" operator="equal">
      <formula>"null"</formula>
    </cfRule>
  </conditionalFormatting>
  <conditionalFormatting sqref="O159:O193 B159:B578 D159:E578">
    <cfRule type="cellIs" dxfId="35" priority="25" operator="equal">
      <formula>"null"</formula>
    </cfRule>
  </conditionalFormatting>
  <conditionalFormatting sqref="W104 W107 W109 W111 W113 W115 W117">
    <cfRule type="cellIs" dxfId="34" priority="41" operator="equal">
      <formula>"null"</formula>
    </cfRule>
  </conditionalFormatting>
  <conditionalFormatting sqref="W119">
    <cfRule type="cellIs" dxfId="33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F588:F591 B82 F83 D57:F57 D61:F61 D64:F64 B56 B60 B63 B36 B9 B15 B96 B102 B90 E126 B125 B135 E175 B365 E366 B556:B557 E556:E557 E560 B560 B595:B599 B602:B606 B609 B611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14"/>
  <sheetViews>
    <sheetView zoomScale="310" zoomScaleNormal="310" workbookViewId="0">
      <selection activeCell="B7" sqref="B7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1401</v>
      </c>
      <c r="L1" s="37" t="s">
        <v>1402</v>
      </c>
      <c r="M1" s="37" t="s">
        <v>1403</v>
      </c>
      <c r="N1" s="37" t="s">
        <v>1404</v>
      </c>
      <c r="O1" s="37" t="s">
        <v>1405</v>
      </c>
      <c r="P1" s="37" t="s">
        <v>1406</v>
      </c>
      <c r="Q1" s="37" t="s">
        <v>1407</v>
      </c>
      <c r="R1" s="37" t="s">
        <v>1408</v>
      </c>
      <c r="S1" s="37" t="s">
        <v>1409</v>
      </c>
      <c r="T1" s="37" t="s">
        <v>1410</v>
      </c>
      <c r="U1" s="37" t="s">
        <v>1411</v>
      </c>
    </row>
    <row r="2" spans="1:21" ht="7.8" customHeight="1" x14ac:dyDescent="0.3">
      <c r="A2" s="66">
        <v>2</v>
      </c>
      <c r="B2" s="24" t="s">
        <v>151</v>
      </c>
      <c r="C2" s="24" t="s">
        <v>151</v>
      </c>
      <c r="D2" s="24" t="s">
        <v>151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151</v>
      </c>
      <c r="C3" s="24" t="s">
        <v>151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151</v>
      </c>
      <c r="C4" s="24" t="s">
        <v>151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24" t="s">
        <v>151</v>
      </c>
      <c r="C5" s="24" t="s">
        <v>151</v>
      </c>
      <c r="D5" s="24" t="s">
        <v>151</v>
      </c>
      <c r="E5" s="24" t="s">
        <v>151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24" t="s">
        <v>151</v>
      </c>
      <c r="C6" s="24" t="s">
        <v>151</v>
      </c>
      <c r="D6" s="24" t="s">
        <v>151</v>
      </c>
      <c r="E6" s="24" t="s">
        <v>151</v>
      </c>
      <c r="F6" s="24" t="s">
        <v>151</v>
      </c>
      <c r="G6" s="24" t="s">
        <v>151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24" t="s">
        <v>151</v>
      </c>
      <c r="C7" s="24" t="s">
        <v>151</v>
      </c>
      <c r="D7" s="24" t="s">
        <v>151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24" t="s">
        <v>151</v>
      </c>
      <c r="C8" s="24" t="s">
        <v>151</v>
      </c>
      <c r="D8" s="24" t="s">
        <v>151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4" t="s">
        <v>151</v>
      </c>
      <c r="C9" s="24" t="s">
        <v>151</v>
      </c>
      <c r="D9" s="24" t="s">
        <v>151</v>
      </c>
      <c r="E9" s="24" t="s">
        <v>151</v>
      </c>
      <c r="F9" s="24" t="s">
        <v>151</v>
      </c>
      <c r="G9" s="24" t="s">
        <v>151</v>
      </c>
      <c r="H9" s="24" t="s">
        <v>151</v>
      </c>
      <c r="I9" s="24" t="s">
        <v>151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ht="7.8" customHeight="1" x14ac:dyDescent="0.3">
      <c r="A10" s="66">
        <v>10</v>
      </c>
      <c r="B10" s="24" t="s">
        <v>151</v>
      </c>
      <c r="C10" s="24" t="s">
        <v>151</v>
      </c>
      <c r="D10" s="24" t="s">
        <v>151</v>
      </c>
      <c r="E10" s="24" t="s">
        <v>151</v>
      </c>
      <c r="F10" s="24" t="s">
        <v>151</v>
      </c>
      <c r="G10" s="24" t="s">
        <v>151</v>
      </c>
      <c r="H10" s="24" t="s">
        <v>151</v>
      </c>
      <c r="I10" s="24" t="s">
        <v>151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  <row r="11" spans="1:21" ht="7.8" customHeight="1" x14ac:dyDescent="0.3">
      <c r="A11" s="66">
        <v>11</v>
      </c>
      <c r="B11" s="24" t="s">
        <v>151</v>
      </c>
      <c r="C11" s="24" t="s">
        <v>151</v>
      </c>
      <c r="D11" s="24" t="s">
        <v>151</v>
      </c>
      <c r="E11" s="24" t="s">
        <v>151</v>
      </c>
      <c r="F11" s="24" t="s">
        <v>151</v>
      </c>
      <c r="G11" s="24" t="s">
        <v>151</v>
      </c>
      <c r="H11" s="24" t="s">
        <v>151</v>
      </c>
      <c r="I11" s="24" t="s">
        <v>151</v>
      </c>
      <c r="J11" s="24" t="s">
        <v>151</v>
      </c>
      <c r="K11" s="24" t="s">
        <v>151</v>
      </c>
      <c r="L11" s="24" t="s">
        <v>151</v>
      </c>
      <c r="M11" s="24" t="s">
        <v>151</v>
      </c>
      <c r="N11" s="24" t="s">
        <v>151</v>
      </c>
      <c r="O11" s="24" t="s">
        <v>151</v>
      </c>
      <c r="P11" s="24" t="s">
        <v>151</v>
      </c>
      <c r="Q11" s="24" t="s">
        <v>151</v>
      </c>
      <c r="R11" s="24" t="s">
        <v>151</v>
      </c>
      <c r="S11" s="24" t="s">
        <v>151</v>
      </c>
      <c r="T11" s="24" t="s">
        <v>151</v>
      </c>
      <c r="U11" s="24" t="s">
        <v>151</v>
      </c>
    </row>
    <row r="12" spans="1:21" ht="7.8" customHeight="1" x14ac:dyDescent="0.3">
      <c r="A12" s="66">
        <v>12</v>
      </c>
      <c r="B12" s="24" t="s">
        <v>151</v>
      </c>
      <c r="C12" s="24" t="s">
        <v>151</v>
      </c>
      <c r="D12" s="24" t="s">
        <v>151</v>
      </c>
      <c r="E12" s="24" t="s">
        <v>151</v>
      </c>
      <c r="F12" s="24" t="s">
        <v>151</v>
      </c>
      <c r="G12" s="24" t="s">
        <v>151</v>
      </c>
      <c r="H12" s="24" t="s">
        <v>151</v>
      </c>
      <c r="I12" s="24" t="s">
        <v>151</v>
      </c>
      <c r="J12" s="24" t="s">
        <v>151</v>
      </c>
      <c r="K12" s="24" t="s">
        <v>151</v>
      </c>
      <c r="L12" s="24" t="s">
        <v>151</v>
      </c>
      <c r="M12" s="24" t="s">
        <v>151</v>
      </c>
      <c r="N12" s="24" t="s">
        <v>151</v>
      </c>
      <c r="O12" s="24" t="s">
        <v>151</v>
      </c>
      <c r="P12" s="24" t="s">
        <v>151</v>
      </c>
      <c r="Q12" s="24" t="s">
        <v>151</v>
      </c>
      <c r="R12" s="24" t="s">
        <v>151</v>
      </c>
      <c r="S12" s="24" t="s">
        <v>151</v>
      </c>
      <c r="T12" s="24" t="s">
        <v>151</v>
      </c>
      <c r="U12" s="24" t="s">
        <v>151</v>
      </c>
    </row>
    <row r="13" spans="1:21" ht="7.8" customHeight="1" x14ac:dyDescent="0.3">
      <c r="A13" s="66">
        <v>13</v>
      </c>
      <c r="B13" s="24" t="s">
        <v>151</v>
      </c>
      <c r="C13" s="24" t="s">
        <v>151</v>
      </c>
      <c r="D13" s="24" t="s">
        <v>151</v>
      </c>
      <c r="E13" s="24" t="s">
        <v>151</v>
      </c>
      <c r="F13" s="24" t="s">
        <v>151</v>
      </c>
      <c r="G13" s="24" t="s">
        <v>151</v>
      </c>
      <c r="H13" s="24" t="s">
        <v>151</v>
      </c>
      <c r="I13" s="24" t="s">
        <v>151</v>
      </c>
      <c r="J13" s="24" t="s">
        <v>151</v>
      </c>
      <c r="K13" s="24" t="s">
        <v>151</v>
      </c>
      <c r="L13" s="24" t="s">
        <v>151</v>
      </c>
      <c r="M13" s="24" t="s">
        <v>151</v>
      </c>
      <c r="N13" s="24" t="s">
        <v>151</v>
      </c>
      <c r="O13" s="24" t="s">
        <v>151</v>
      </c>
      <c r="P13" s="24" t="s">
        <v>151</v>
      </c>
      <c r="Q13" s="24" t="s">
        <v>151</v>
      </c>
      <c r="R13" s="24" t="s">
        <v>151</v>
      </c>
      <c r="S13" s="24" t="s">
        <v>151</v>
      </c>
      <c r="T13" s="24" t="s">
        <v>151</v>
      </c>
      <c r="U13" s="24" t="s">
        <v>151</v>
      </c>
    </row>
    <row r="14" spans="1:21" ht="7.8" customHeight="1" x14ac:dyDescent="0.3">
      <c r="C14" s="30"/>
    </row>
  </sheetData>
  <phoneticPr fontId="1" type="noConversion"/>
  <conditionalFormatting sqref="A1:XFD1048576">
    <cfRule type="cellIs" dxfId="32" priority="57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302D-9A2E-4D49-9F31-991833B0C02C}">
  <dimension ref="A1:U10"/>
  <sheetViews>
    <sheetView zoomScale="205" zoomScaleNormal="205" workbookViewId="0">
      <selection activeCell="A15" sqref="A15"/>
    </sheetView>
  </sheetViews>
  <sheetFormatPr defaultRowHeight="14.4" x14ac:dyDescent="0.3"/>
  <sheetData>
    <row r="1" spans="1:21" s="30" customFormat="1" ht="7.8" customHeight="1" x14ac:dyDescent="0.3">
      <c r="A1" s="66">
        <v>4</v>
      </c>
      <c r="B1" s="24" t="s">
        <v>1037</v>
      </c>
      <c r="C1" s="24" t="s">
        <v>1038</v>
      </c>
      <c r="D1" s="24" t="s">
        <v>1039</v>
      </c>
      <c r="E1" s="24" t="s">
        <v>151</v>
      </c>
      <c r="F1" s="24" t="s">
        <v>151</v>
      </c>
      <c r="G1" s="24" t="s">
        <v>151</v>
      </c>
      <c r="H1" s="24" t="s">
        <v>151</v>
      </c>
      <c r="I1" s="24" t="s">
        <v>151</v>
      </c>
      <c r="J1" s="24" t="s">
        <v>151</v>
      </c>
      <c r="K1" s="24" t="s">
        <v>151</v>
      </c>
      <c r="L1" s="24" t="s">
        <v>151</v>
      </c>
      <c r="M1" s="24" t="s">
        <v>151</v>
      </c>
      <c r="N1" s="24" t="s">
        <v>151</v>
      </c>
      <c r="O1" s="24" t="s">
        <v>151</v>
      </c>
      <c r="P1" s="24" t="s">
        <v>151</v>
      </c>
      <c r="Q1" s="24" t="s">
        <v>151</v>
      </c>
      <c r="R1" s="24" t="s">
        <v>151</v>
      </c>
      <c r="S1" s="24" t="s">
        <v>151</v>
      </c>
      <c r="T1" s="24" t="s">
        <v>151</v>
      </c>
      <c r="U1" s="24" t="s">
        <v>151</v>
      </c>
    </row>
    <row r="2" spans="1:21" s="30" customFormat="1" ht="7.8" customHeight="1" x14ac:dyDescent="0.3">
      <c r="A2" s="66">
        <v>5</v>
      </c>
      <c r="B2" s="24" t="s">
        <v>951</v>
      </c>
      <c r="C2" s="24" t="s">
        <v>952</v>
      </c>
      <c r="D2" s="24" t="s">
        <v>151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s="30" customFormat="1" ht="7.8" customHeight="1" x14ac:dyDescent="0.3">
      <c r="A3" s="66">
        <v>6</v>
      </c>
      <c r="B3" s="24" t="s">
        <v>1217</v>
      </c>
      <c r="C3" s="24" t="s">
        <v>1218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s="30" customFormat="1" ht="7.8" customHeight="1" x14ac:dyDescent="0.3">
      <c r="A4" s="66">
        <v>7</v>
      </c>
      <c r="B4" s="45" t="s">
        <v>602</v>
      </c>
      <c r="C4" s="45" t="s">
        <v>1355</v>
      </c>
      <c r="D4" s="45" t="s">
        <v>1353</v>
      </c>
      <c r="E4" s="24" t="s">
        <v>614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s="30" customFormat="1" ht="7.8" customHeight="1" x14ac:dyDescent="0.3">
      <c r="A5" s="66">
        <v>8</v>
      </c>
      <c r="B5" s="72" t="s">
        <v>608</v>
      </c>
      <c r="C5" s="45" t="s">
        <v>609</v>
      </c>
      <c r="D5" s="45" t="s">
        <v>610</v>
      </c>
      <c r="E5" s="86" t="s">
        <v>611</v>
      </c>
      <c r="F5" s="45" t="s">
        <v>612</v>
      </c>
      <c r="G5" s="45" t="s">
        <v>613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s="30" customFormat="1" ht="7.8" customHeight="1" x14ac:dyDescent="0.3">
      <c r="A6" s="66">
        <v>9</v>
      </c>
      <c r="B6" s="45" t="s">
        <v>565</v>
      </c>
      <c r="C6" s="45" t="s">
        <v>566</v>
      </c>
      <c r="D6" s="24" t="s">
        <v>151</v>
      </c>
      <c r="E6" s="24" t="s">
        <v>151</v>
      </c>
      <c r="F6" s="24" t="s">
        <v>151</v>
      </c>
      <c r="G6" s="24" t="s">
        <v>151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s="30" customFormat="1" ht="7.8" customHeight="1" x14ac:dyDescent="0.3">
      <c r="A7" s="66">
        <v>10</v>
      </c>
      <c r="B7" s="45" t="s">
        <v>16</v>
      </c>
      <c r="C7" s="45" t="s">
        <v>32</v>
      </c>
      <c r="D7" s="24" t="s">
        <v>31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s="30" customFormat="1" ht="7.8" customHeight="1" x14ac:dyDescent="0.3">
      <c r="A8" s="66">
        <v>11</v>
      </c>
      <c r="B8" s="2" t="s">
        <v>1269</v>
      </c>
      <c r="C8" s="2" t="s">
        <v>1270</v>
      </c>
      <c r="D8" s="2" t="s">
        <v>1271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s="30" customFormat="1" ht="7.8" customHeight="1" x14ac:dyDescent="0.3">
      <c r="A9" s="66">
        <v>12</v>
      </c>
      <c r="B9" s="2" t="s">
        <v>442</v>
      </c>
      <c r="C9" s="2" t="s">
        <v>443</v>
      </c>
      <c r="D9" s="2" t="s">
        <v>444</v>
      </c>
      <c r="E9" s="24" t="s">
        <v>445</v>
      </c>
      <c r="F9" s="24" t="s">
        <v>446</v>
      </c>
      <c r="G9" s="2" t="s">
        <v>447</v>
      </c>
      <c r="H9" s="2" t="s">
        <v>448</v>
      </c>
      <c r="I9" s="2" t="s">
        <v>449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s="30" customFormat="1" ht="7.8" customHeight="1" x14ac:dyDescent="0.3">
      <c r="A10" s="66">
        <v>13</v>
      </c>
      <c r="B10" s="24" t="s">
        <v>1491</v>
      </c>
      <c r="C10" s="24" t="s">
        <v>1492</v>
      </c>
      <c r="D10" s="24" t="s">
        <v>151</v>
      </c>
      <c r="E10" s="24" t="s">
        <v>151</v>
      </c>
      <c r="F10" s="24" t="s">
        <v>151</v>
      </c>
      <c r="G10" s="24" t="s">
        <v>151</v>
      </c>
      <c r="H10" s="24" t="s">
        <v>151</v>
      </c>
      <c r="I10" s="24" t="s">
        <v>151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</sheetData>
  <conditionalFormatting sqref="B1:U3 V1:XFD9 A1:A10 E4:G4 H4:U5 B5 D6:U7 E8:U8 E9:F9 J9:U9 B10:XFD10">
    <cfRule type="cellIs" dxfId="31" priority="31" operator="equal">
      <formula>"null"</formula>
    </cfRule>
  </conditionalFormatting>
  <conditionalFormatting sqref="G9">
    <cfRule type="duplicateValues" dxfId="30" priority="21"/>
    <cfRule type="duplicateValues" dxfId="29" priority="22"/>
    <cfRule type="duplicateValues" dxfId="28" priority="23"/>
    <cfRule type="duplicateValues" dxfId="27" priority="24"/>
    <cfRule type="duplicateValues" dxfId="26" priority="25"/>
    <cfRule type="duplicateValues" dxfId="25" priority="26"/>
    <cfRule type="duplicateValues" dxfId="24" priority="27"/>
    <cfRule type="duplicateValues" dxfId="23" priority="28"/>
    <cfRule type="duplicateValues" dxfId="22" priority="29"/>
    <cfRule type="duplicateValues" dxfId="21" priority="30"/>
  </conditionalFormatting>
  <conditionalFormatting sqref="H9"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</conditionalFormatting>
  <conditionalFormatting sqref="I9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K498"/>
  <sheetViews>
    <sheetView topLeftCell="B1" zoomScale="310" zoomScaleNormal="310" workbookViewId="0">
      <selection activeCell="F2" sqref="F2:F11"/>
    </sheetView>
  </sheetViews>
  <sheetFormatPr defaultColWidth="9.109375" defaultRowHeight="6.75" customHeight="1" x14ac:dyDescent="0.15"/>
  <cols>
    <col min="1" max="1" width="2.5546875" style="3" customWidth="1"/>
    <col min="2" max="2" width="12.33203125" style="53" customWidth="1"/>
    <col min="3" max="3" width="7.6640625" style="75" customWidth="1"/>
    <col min="4" max="4" width="7.109375" style="81" customWidth="1"/>
    <col min="5" max="5" width="12.33203125" style="53" customWidth="1"/>
    <col min="6" max="6" width="6" style="81" customWidth="1"/>
    <col min="7" max="7" width="8.5546875" style="79" customWidth="1"/>
    <col min="8" max="8" width="10.88671875" style="75" customWidth="1"/>
    <col min="9" max="9" width="10.6640625" style="79" customWidth="1"/>
    <col min="10" max="10" width="6.109375" style="79" customWidth="1"/>
    <col min="11" max="11" width="9.109375" style="79" customWidth="1"/>
    <col min="12" max="12" width="6.6640625" style="75" customWidth="1"/>
    <col min="13" max="13" width="6.88671875" style="75" customWidth="1"/>
    <col min="14" max="14" width="9.109375" style="75"/>
    <col min="15" max="15" width="6.44140625" style="75" customWidth="1"/>
    <col min="16" max="16" width="9.44140625" style="75" customWidth="1"/>
    <col min="17" max="16384" width="9.109375" style="75"/>
  </cols>
  <sheetData>
    <row r="1" spans="1:11" ht="18" customHeight="1" x14ac:dyDescent="0.15">
      <c r="A1" s="74">
        <v>1</v>
      </c>
      <c r="B1" s="76" t="s">
        <v>1258</v>
      </c>
      <c r="C1" s="76" t="s">
        <v>1257</v>
      </c>
      <c r="D1" s="76" t="s">
        <v>1259</v>
      </c>
      <c r="E1" s="76" t="s">
        <v>1260</v>
      </c>
      <c r="F1" s="76" t="s">
        <v>1264</v>
      </c>
      <c r="G1" s="76" t="s">
        <v>1261</v>
      </c>
      <c r="H1" s="99" t="s">
        <v>1265</v>
      </c>
      <c r="I1" s="76" t="s">
        <v>1262</v>
      </c>
      <c r="J1" s="76" t="s">
        <v>1266</v>
      </c>
      <c r="K1" s="76" t="s">
        <v>1263</v>
      </c>
    </row>
    <row r="2" spans="1:11" ht="8.4" customHeight="1" x14ac:dyDescent="0.15">
      <c r="A2" s="73">
        <v>2</v>
      </c>
      <c r="B2" s="6" t="s">
        <v>1429</v>
      </c>
      <c r="C2" s="4" t="s">
        <v>1183</v>
      </c>
      <c r="D2" s="44" t="s">
        <v>151</v>
      </c>
      <c r="E2" s="6" t="s">
        <v>151</v>
      </c>
      <c r="F2" s="80" t="s">
        <v>1493</v>
      </c>
      <c r="G2" s="78" t="s">
        <v>1255</v>
      </c>
      <c r="H2" s="19" t="s">
        <v>1428</v>
      </c>
      <c r="I2" s="78" t="s">
        <v>1427</v>
      </c>
      <c r="J2" s="77" t="s">
        <v>151</v>
      </c>
      <c r="K2" s="78" t="s">
        <v>151</v>
      </c>
    </row>
    <row r="3" spans="1:11" ht="8.4" customHeight="1" x14ac:dyDescent="0.15">
      <c r="A3" s="73">
        <v>3</v>
      </c>
      <c r="B3" s="6" t="s">
        <v>1430</v>
      </c>
      <c r="C3" s="4" t="s">
        <v>1181</v>
      </c>
      <c r="D3" s="44" t="s">
        <v>1010</v>
      </c>
      <c r="E3" s="6" t="s">
        <v>1429</v>
      </c>
      <c r="F3" s="80" t="s">
        <v>1493</v>
      </c>
      <c r="G3" s="78" t="s">
        <v>1255</v>
      </c>
      <c r="H3" s="19" t="s">
        <v>1423</v>
      </c>
      <c r="I3" s="78" t="s">
        <v>1246</v>
      </c>
      <c r="J3" s="77" t="s">
        <v>151</v>
      </c>
      <c r="K3" s="78" t="s">
        <v>151</v>
      </c>
    </row>
    <row r="4" spans="1:11" ht="8.4" customHeight="1" x14ac:dyDescent="0.15">
      <c r="A4" s="73">
        <v>4</v>
      </c>
      <c r="B4" s="6" t="s">
        <v>1426</v>
      </c>
      <c r="C4" s="4" t="s">
        <v>1182</v>
      </c>
      <c r="D4" s="44" t="s">
        <v>1010</v>
      </c>
      <c r="E4" s="6" t="s">
        <v>1430</v>
      </c>
      <c r="F4" s="80" t="s">
        <v>1493</v>
      </c>
      <c r="G4" s="78" t="s">
        <v>1255</v>
      </c>
      <c r="H4" s="19" t="s">
        <v>1424</v>
      </c>
      <c r="I4" s="78" t="s">
        <v>1244</v>
      </c>
      <c r="J4" s="77" t="s">
        <v>151</v>
      </c>
      <c r="K4" s="78" t="s">
        <v>151</v>
      </c>
    </row>
    <row r="5" spans="1:11" ht="8.4" customHeight="1" x14ac:dyDescent="0.15">
      <c r="A5" s="73">
        <v>5</v>
      </c>
      <c r="B5" s="6" t="s">
        <v>1243</v>
      </c>
      <c r="C5" s="4" t="s">
        <v>391</v>
      </c>
      <c r="D5" s="44" t="s">
        <v>1010</v>
      </c>
      <c r="E5" s="6" t="s">
        <v>1426</v>
      </c>
      <c r="F5" s="80" t="s">
        <v>1493</v>
      </c>
      <c r="G5" s="78" t="s">
        <v>1255</v>
      </c>
      <c r="H5" s="19" t="s">
        <v>1425</v>
      </c>
      <c r="I5" s="78" t="s">
        <v>1245</v>
      </c>
      <c r="J5" s="77" t="s">
        <v>151</v>
      </c>
      <c r="K5" s="78" t="s">
        <v>151</v>
      </c>
    </row>
    <row r="6" spans="1:11" ht="8.4" customHeight="1" x14ac:dyDescent="0.15">
      <c r="A6" s="73">
        <v>6</v>
      </c>
      <c r="B6" s="6" t="s">
        <v>1253</v>
      </c>
      <c r="C6" s="4" t="s">
        <v>667</v>
      </c>
      <c r="D6" s="44" t="s">
        <v>1010</v>
      </c>
      <c r="E6" s="6" t="s">
        <v>1243</v>
      </c>
      <c r="F6" s="80" t="s">
        <v>1493</v>
      </c>
      <c r="G6" s="78" t="s">
        <v>1255</v>
      </c>
      <c r="H6" s="19" t="s">
        <v>1348</v>
      </c>
      <c r="I6" s="78" t="s">
        <v>1422</v>
      </c>
      <c r="J6" s="77" t="s">
        <v>151</v>
      </c>
      <c r="K6" s="78" t="s">
        <v>151</v>
      </c>
    </row>
    <row r="7" spans="1:11" ht="8.4" customHeight="1" x14ac:dyDescent="0.15">
      <c r="A7" s="73">
        <v>7</v>
      </c>
      <c r="B7" s="6" t="s">
        <v>1247</v>
      </c>
      <c r="C7" s="4" t="s">
        <v>947</v>
      </c>
      <c r="D7" s="44" t="s">
        <v>1010</v>
      </c>
      <c r="E7" s="6" t="s">
        <v>1253</v>
      </c>
      <c r="F7" s="80" t="s">
        <v>1493</v>
      </c>
      <c r="G7" s="78" t="s">
        <v>1256</v>
      </c>
      <c r="H7" s="19" t="s">
        <v>1339</v>
      </c>
      <c r="I7" s="78" t="s">
        <v>1254</v>
      </c>
      <c r="J7" s="77" t="s">
        <v>151</v>
      </c>
      <c r="K7" s="78" t="s">
        <v>151</v>
      </c>
    </row>
    <row r="8" spans="1:11" ht="8.4" customHeight="1" x14ac:dyDescent="0.15">
      <c r="A8" s="73">
        <v>8</v>
      </c>
      <c r="B8" s="6" t="s">
        <v>1248</v>
      </c>
      <c r="C8" s="4" t="s">
        <v>947</v>
      </c>
      <c r="D8" s="44" t="s">
        <v>1010</v>
      </c>
      <c r="E8" s="6" t="s">
        <v>1253</v>
      </c>
      <c r="F8" s="80" t="s">
        <v>1493</v>
      </c>
      <c r="G8" s="78" t="s">
        <v>1256</v>
      </c>
      <c r="H8" s="19" t="s">
        <v>1339</v>
      </c>
      <c r="I8" s="78" t="s">
        <v>1254</v>
      </c>
      <c r="J8" s="77" t="s">
        <v>151</v>
      </c>
      <c r="K8" s="78" t="s">
        <v>151</v>
      </c>
    </row>
    <row r="9" spans="1:11" ht="8.4" customHeight="1" x14ac:dyDescent="0.15">
      <c r="A9" s="73">
        <v>9</v>
      </c>
      <c r="B9" s="6" t="s">
        <v>1249</v>
      </c>
      <c r="C9" s="4" t="s">
        <v>947</v>
      </c>
      <c r="D9" s="44" t="s">
        <v>1010</v>
      </c>
      <c r="E9" s="6" t="s">
        <v>1253</v>
      </c>
      <c r="F9" s="80" t="s">
        <v>1493</v>
      </c>
      <c r="G9" s="78" t="s">
        <v>1256</v>
      </c>
      <c r="H9" s="19" t="s">
        <v>1339</v>
      </c>
      <c r="I9" s="78" t="s">
        <v>1254</v>
      </c>
      <c r="J9" s="77" t="s">
        <v>151</v>
      </c>
      <c r="K9" s="78" t="s">
        <v>151</v>
      </c>
    </row>
    <row r="10" spans="1:11" ht="8.4" customHeight="1" x14ac:dyDescent="0.15">
      <c r="A10" s="73">
        <v>10</v>
      </c>
      <c r="B10" s="6" t="s">
        <v>1250</v>
      </c>
      <c r="C10" s="4" t="s">
        <v>947</v>
      </c>
      <c r="D10" s="44" t="s">
        <v>1010</v>
      </c>
      <c r="E10" s="6" t="s">
        <v>1253</v>
      </c>
      <c r="F10" s="80" t="s">
        <v>1493</v>
      </c>
      <c r="G10" s="78" t="s">
        <v>1256</v>
      </c>
      <c r="H10" s="19" t="s">
        <v>1339</v>
      </c>
      <c r="I10" s="78" t="s">
        <v>1254</v>
      </c>
      <c r="J10" s="77" t="s">
        <v>151</v>
      </c>
      <c r="K10" s="78" t="s">
        <v>151</v>
      </c>
    </row>
    <row r="11" spans="1:11" ht="8.4" customHeight="1" x14ac:dyDescent="0.15">
      <c r="A11" s="73">
        <v>11</v>
      </c>
      <c r="B11" s="6" t="s">
        <v>1251</v>
      </c>
      <c r="C11" s="4" t="s">
        <v>947</v>
      </c>
      <c r="D11" s="44" t="s">
        <v>1010</v>
      </c>
      <c r="E11" s="6" t="s">
        <v>1253</v>
      </c>
      <c r="F11" s="80" t="s">
        <v>1493</v>
      </c>
      <c r="G11" s="78" t="s">
        <v>1256</v>
      </c>
      <c r="H11" s="19" t="s">
        <v>1339</v>
      </c>
      <c r="I11" s="78" t="s">
        <v>1254</v>
      </c>
      <c r="J11" s="77" t="s">
        <v>151</v>
      </c>
      <c r="K11" s="78" t="s">
        <v>151</v>
      </c>
    </row>
    <row r="12" spans="1:11" ht="6.75" customHeight="1" x14ac:dyDescent="0.15">
      <c r="A12" s="75"/>
    </row>
    <row r="13" spans="1:11" ht="6.75" customHeight="1" x14ac:dyDescent="0.15">
      <c r="A13" s="75"/>
    </row>
    <row r="14" spans="1:11" ht="6.75" customHeight="1" x14ac:dyDescent="0.15">
      <c r="A14" s="75"/>
    </row>
    <row r="15" spans="1:11" ht="6.75" customHeight="1" x14ac:dyDescent="0.15">
      <c r="A15" s="75"/>
    </row>
    <row r="16" spans="1:11" ht="6.75" customHeight="1" x14ac:dyDescent="0.15">
      <c r="A16" s="75"/>
    </row>
    <row r="17" spans="1:1" ht="6.75" customHeight="1" x14ac:dyDescent="0.15">
      <c r="A17" s="75"/>
    </row>
    <row r="18" spans="1:1" ht="6.75" customHeight="1" x14ac:dyDescent="0.15">
      <c r="A18" s="75"/>
    </row>
    <row r="19" spans="1:1" ht="6.75" customHeight="1" x14ac:dyDescent="0.15">
      <c r="A19" s="75"/>
    </row>
    <row r="20" spans="1:1" ht="6.75" customHeight="1" x14ac:dyDescent="0.15">
      <c r="A20" s="75"/>
    </row>
    <row r="21" spans="1:1" ht="6.75" customHeight="1" x14ac:dyDescent="0.15">
      <c r="A21" s="75"/>
    </row>
    <row r="22" spans="1:1" ht="6.75" customHeight="1" x14ac:dyDescent="0.15">
      <c r="A22" s="75"/>
    </row>
    <row r="23" spans="1:1" ht="6.75" customHeight="1" x14ac:dyDescent="0.15">
      <c r="A23" s="75"/>
    </row>
    <row r="24" spans="1:1" ht="6.75" customHeight="1" x14ac:dyDescent="0.15">
      <c r="A24" s="75"/>
    </row>
    <row r="25" spans="1:1" ht="6.75" customHeight="1" x14ac:dyDescent="0.15">
      <c r="A25" s="75"/>
    </row>
    <row r="26" spans="1:1" ht="6.75" customHeight="1" x14ac:dyDescent="0.15">
      <c r="A26" s="75"/>
    </row>
    <row r="27" spans="1:1" ht="6.75" customHeight="1" x14ac:dyDescent="0.15">
      <c r="A27" s="75"/>
    </row>
    <row r="28" spans="1:1" ht="6.75" customHeight="1" x14ac:dyDescent="0.15">
      <c r="A28" s="75"/>
    </row>
    <row r="29" spans="1:1" ht="6.75" customHeight="1" x14ac:dyDescent="0.15">
      <c r="A29" s="75"/>
    </row>
    <row r="30" spans="1:1" ht="6.75" customHeight="1" x14ac:dyDescent="0.15">
      <c r="A30" s="75"/>
    </row>
    <row r="31" spans="1:1" ht="6.75" customHeight="1" x14ac:dyDescent="0.15">
      <c r="A31" s="75"/>
    </row>
    <row r="32" spans="1:1" ht="6.75" customHeight="1" x14ac:dyDescent="0.15">
      <c r="A32" s="75"/>
    </row>
    <row r="33" spans="1:1" ht="6.75" customHeight="1" x14ac:dyDescent="0.15">
      <c r="A33" s="75"/>
    </row>
    <row r="34" spans="1:1" ht="6.75" customHeight="1" x14ac:dyDescent="0.15">
      <c r="A34" s="75"/>
    </row>
    <row r="35" spans="1:1" ht="6.75" customHeight="1" x14ac:dyDescent="0.15">
      <c r="A35" s="75"/>
    </row>
    <row r="36" spans="1:1" ht="6.75" customHeight="1" x14ac:dyDescent="0.15">
      <c r="A36" s="75"/>
    </row>
    <row r="37" spans="1:1" ht="6.75" customHeight="1" x14ac:dyDescent="0.15">
      <c r="A37" s="75"/>
    </row>
    <row r="38" spans="1:1" ht="6.75" customHeight="1" x14ac:dyDescent="0.15">
      <c r="A38" s="75"/>
    </row>
    <row r="39" spans="1:1" ht="6.75" customHeight="1" x14ac:dyDescent="0.15">
      <c r="A39" s="75"/>
    </row>
    <row r="40" spans="1:1" ht="6.75" customHeight="1" x14ac:dyDescent="0.15">
      <c r="A40" s="75"/>
    </row>
    <row r="41" spans="1:1" ht="6.75" customHeight="1" x14ac:dyDescent="0.15">
      <c r="A41" s="75"/>
    </row>
    <row r="42" spans="1:1" ht="6.75" customHeight="1" x14ac:dyDescent="0.15">
      <c r="A42" s="75"/>
    </row>
    <row r="43" spans="1:1" ht="6.75" customHeight="1" x14ac:dyDescent="0.15">
      <c r="A43" s="75"/>
    </row>
    <row r="44" spans="1:1" ht="6.75" customHeight="1" x14ac:dyDescent="0.15">
      <c r="A44" s="75"/>
    </row>
    <row r="45" spans="1:1" ht="6.75" customHeight="1" x14ac:dyDescent="0.15">
      <c r="A45" s="75"/>
    </row>
    <row r="46" spans="1:1" ht="6.75" customHeight="1" x14ac:dyDescent="0.15">
      <c r="A46" s="75"/>
    </row>
    <row r="47" spans="1:1" ht="6.75" customHeight="1" x14ac:dyDescent="0.15">
      <c r="A47" s="75"/>
    </row>
    <row r="48" spans="1:1" ht="6.75" customHeight="1" x14ac:dyDescent="0.15">
      <c r="A48" s="75"/>
    </row>
    <row r="49" spans="1:1" ht="6.75" customHeight="1" x14ac:dyDescent="0.15">
      <c r="A49" s="75"/>
    </row>
    <row r="50" spans="1:1" ht="6.75" customHeight="1" x14ac:dyDescent="0.15">
      <c r="A50" s="75"/>
    </row>
    <row r="51" spans="1:1" ht="6.75" customHeight="1" x14ac:dyDescent="0.15">
      <c r="A51" s="75"/>
    </row>
    <row r="52" spans="1:1" ht="6.75" customHeight="1" x14ac:dyDescent="0.15">
      <c r="A52" s="75"/>
    </row>
    <row r="53" spans="1:1" ht="6.75" customHeight="1" x14ac:dyDescent="0.15">
      <c r="A53" s="75"/>
    </row>
    <row r="54" spans="1:1" ht="6.75" customHeight="1" x14ac:dyDescent="0.15">
      <c r="A54" s="75"/>
    </row>
    <row r="55" spans="1:1" ht="6.75" customHeight="1" x14ac:dyDescent="0.15">
      <c r="A55" s="75"/>
    </row>
    <row r="56" spans="1:1" ht="6.75" customHeight="1" x14ac:dyDescent="0.15">
      <c r="A56" s="75"/>
    </row>
    <row r="57" spans="1:1" ht="6.75" customHeight="1" x14ac:dyDescent="0.15">
      <c r="A57" s="75"/>
    </row>
    <row r="58" spans="1:1" ht="6.75" customHeight="1" x14ac:dyDescent="0.15">
      <c r="A58" s="75"/>
    </row>
    <row r="59" spans="1:1" ht="6.75" customHeight="1" x14ac:dyDescent="0.15">
      <c r="A59" s="75"/>
    </row>
    <row r="60" spans="1:1" ht="6.75" customHeight="1" x14ac:dyDescent="0.15">
      <c r="A60" s="75"/>
    </row>
    <row r="61" spans="1:1" ht="6.75" customHeight="1" x14ac:dyDescent="0.15">
      <c r="A61" s="75"/>
    </row>
    <row r="62" spans="1:1" ht="6.75" customHeight="1" x14ac:dyDescent="0.15">
      <c r="A62" s="75"/>
    </row>
    <row r="63" spans="1:1" ht="6.75" customHeight="1" x14ac:dyDescent="0.15">
      <c r="A63" s="75"/>
    </row>
    <row r="64" spans="1:1" ht="6.75" customHeight="1" x14ac:dyDescent="0.15">
      <c r="A64" s="75"/>
    </row>
    <row r="65" spans="1:1" ht="6.75" customHeight="1" x14ac:dyDescent="0.15">
      <c r="A65" s="75"/>
    </row>
    <row r="66" spans="1:1" ht="6.75" customHeight="1" x14ac:dyDescent="0.15">
      <c r="A66" s="75"/>
    </row>
    <row r="67" spans="1:1" ht="6.75" customHeight="1" x14ac:dyDescent="0.15">
      <c r="A67" s="75"/>
    </row>
    <row r="68" spans="1:1" ht="6.75" customHeight="1" x14ac:dyDescent="0.15">
      <c r="A68" s="75"/>
    </row>
    <row r="69" spans="1:1" ht="6.75" customHeight="1" x14ac:dyDescent="0.15">
      <c r="A69" s="75"/>
    </row>
    <row r="70" spans="1:1" ht="6.75" customHeight="1" x14ac:dyDescent="0.15">
      <c r="A70" s="75"/>
    </row>
    <row r="71" spans="1:1" ht="6.75" customHeight="1" x14ac:dyDescent="0.15">
      <c r="A71" s="75"/>
    </row>
    <row r="72" spans="1:1" ht="6.75" customHeight="1" x14ac:dyDescent="0.15">
      <c r="A72" s="75"/>
    </row>
    <row r="73" spans="1:1" ht="6.75" customHeight="1" x14ac:dyDescent="0.15">
      <c r="A73" s="75"/>
    </row>
    <row r="74" spans="1:1" ht="6.75" customHeight="1" x14ac:dyDescent="0.15">
      <c r="A74" s="75"/>
    </row>
    <row r="75" spans="1:1" ht="6.75" customHeight="1" x14ac:dyDescent="0.15">
      <c r="A75" s="75"/>
    </row>
    <row r="76" spans="1:1" ht="6.75" customHeight="1" x14ac:dyDescent="0.15">
      <c r="A76" s="75"/>
    </row>
    <row r="77" spans="1:1" ht="6.75" customHeight="1" x14ac:dyDescent="0.15">
      <c r="A77" s="75"/>
    </row>
    <row r="78" spans="1:1" ht="6.75" customHeight="1" x14ac:dyDescent="0.15">
      <c r="A78" s="75"/>
    </row>
    <row r="79" spans="1:1" ht="6.75" customHeight="1" x14ac:dyDescent="0.15">
      <c r="A79" s="75"/>
    </row>
    <row r="80" spans="1:1" ht="6.75" customHeight="1" x14ac:dyDescent="0.15">
      <c r="A80" s="75"/>
    </row>
    <row r="81" spans="1:1" ht="6.75" customHeight="1" x14ac:dyDescent="0.15">
      <c r="A81" s="75"/>
    </row>
    <row r="82" spans="1:1" ht="6.75" customHeight="1" x14ac:dyDescent="0.15">
      <c r="A82" s="75"/>
    </row>
    <row r="83" spans="1:1" ht="6.75" customHeight="1" x14ac:dyDescent="0.15">
      <c r="A83" s="75"/>
    </row>
    <row r="84" spans="1:1" ht="6.75" customHeight="1" x14ac:dyDescent="0.15">
      <c r="A84" s="75"/>
    </row>
    <row r="85" spans="1:1" ht="6.75" customHeight="1" x14ac:dyDescent="0.15">
      <c r="A85" s="75"/>
    </row>
    <row r="86" spans="1:1" ht="6.75" customHeight="1" x14ac:dyDescent="0.15">
      <c r="A86" s="75"/>
    </row>
    <row r="87" spans="1:1" ht="6.75" customHeight="1" x14ac:dyDescent="0.15">
      <c r="A87" s="75"/>
    </row>
    <row r="88" spans="1:1" ht="6.75" customHeight="1" x14ac:dyDescent="0.15">
      <c r="A88" s="75"/>
    </row>
    <row r="89" spans="1:1" ht="6.75" customHeight="1" x14ac:dyDescent="0.15">
      <c r="A89" s="75"/>
    </row>
    <row r="90" spans="1:1" ht="6.75" customHeight="1" x14ac:dyDescent="0.15">
      <c r="A90" s="75"/>
    </row>
    <row r="91" spans="1:1" ht="6.75" customHeight="1" x14ac:dyDescent="0.15">
      <c r="A91" s="75"/>
    </row>
    <row r="92" spans="1:1" ht="6.75" customHeight="1" x14ac:dyDescent="0.15">
      <c r="A92" s="75"/>
    </row>
    <row r="93" spans="1:1" ht="6.75" customHeight="1" x14ac:dyDescent="0.15">
      <c r="A93" s="75"/>
    </row>
    <row r="94" spans="1:1" ht="6.75" customHeight="1" x14ac:dyDescent="0.15">
      <c r="A94" s="75"/>
    </row>
    <row r="95" spans="1:1" ht="6.75" customHeight="1" x14ac:dyDescent="0.15">
      <c r="A95" s="75"/>
    </row>
    <row r="96" spans="1:1" ht="6.75" customHeight="1" x14ac:dyDescent="0.15">
      <c r="A96" s="75"/>
    </row>
    <row r="97" spans="1:1" ht="6.75" customHeight="1" x14ac:dyDescent="0.15">
      <c r="A97" s="75"/>
    </row>
    <row r="98" spans="1:1" ht="6.75" customHeight="1" x14ac:dyDescent="0.15">
      <c r="A98" s="75"/>
    </row>
    <row r="99" spans="1:1" ht="6.75" customHeight="1" x14ac:dyDescent="0.15">
      <c r="A99" s="75"/>
    </row>
    <row r="100" spans="1:1" ht="6.75" customHeight="1" x14ac:dyDescent="0.15">
      <c r="A100" s="75"/>
    </row>
    <row r="101" spans="1:1" ht="6.75" customHeight="1" x14ac:dyDescent="0.15">
      <c r="A101" s="75"/>
    </row>
    <row r="102" spans="1:1" ht="6.75" customHeight="1" x14ac:dyDescent="0.15">
      <c r="A102" s="75"/>
    </row>
    <row r="103" spans="1:1" ht="6.75" customHeight="1" x14ac:dyDescent="0.15">
      <c r="A103" s="75"/>
    </row>
    <row r="104" spans="1:1" ht="6.75" customHeight="1" x14ac:dyDescent="0.15">
      <c r="A104" s="75"/>
    </row>
    <row r="105" spans="1:1" ht="6.75" customHeight="1" x14ac:dyDescent="0.15">
      <c r="A105" s="75"/>
    </row>
    <row r="106" spans="1:1" ht="6.75" customHeight="1" x14ac:dyDescent="0.15">
      <c r="A106" s="75"/>
    </row>
    <row r="107" spans="1:1" ht="6.75" customHeight="1" x14ac:dyDescent="0.15">
      <c r="A107" s="75"/>
    </row>
    <row r="108" spans="1:1" ht="6.75" customHeight="1" x14ac:dyDescent="0.15">
      <c r="A108" s="75"/>
    </row>
    <row r="109" spans="1:1" ht="6.75" customHeight="1" x14ac:dyDescent="0.15">
      <c r="A109" s="75"/>
    </row>
    <row r="110" spans="1:1" ht="6.75" customHeight="1" x14ac:dyDescent="0.15">
      <c r="A110" s="75"/>
    </row>
    <row r="111" spans="1:1" ht="6.75" customHeight="1" x14ac:dyDescent="0.15">
      <c r="A111" s="75"/>
    </row>
    <row r="112" spans="1:1" ht="6.75" customHeight="1" x14ac:dyDescent="0.15">
      <c r="A112" s="75"/>
    </row>
    <row r="113" spans="1:1" ht="6.75" customHeight="1" x14ac:dyDescent="0.15">
      <c r="A113" s="75"/>
    </row>
    <row r="114" spans="1:1" ht="6.75" customHeight="1" x14ac:dyDescent="0.15">
      <c r="A114" s="75"/>
    </row>
    <row r="115" spans="1:1" ht="6.75" customHeight="1" x14ac:dyDescent="0.15">
      <c r="A115" s="75"/>
    </row>
    <row r="116" spans="1:1" ht="6.75" customHeight="1" x14ac:dyDescent="0.15">
      <c r="A116" s="75"/>
    </row>
    <row r="117" spans="1:1" ht="6.75" customHeight="1" x14ac:dyDescent="0.15">
      <c r="A117" s="75"/>
    </row>
    <row r="118" spans="1:1" ht="6.75" customHeight="1" x14ac:dyDescent="0.15">
      <c r="A118" s="75"/>
    </row>
    <row r="119" spans="1:1" ht="6.75" customHeight="1" x14ac:dyDescent="0.15">
      <c r="A119" s="75"/>
    </row>
    <row r="120" spans="1:1" ht="6.75" customHeight="1" x14ac:dyDescent="0.15">
      <c r="A120" s="75"/>
    </row>
    <row r="121" spans="1:1" ht="6.75" customHeight="1" x14ac:dyDescent="0.15">
      <c r="A121" s="75"/>
    </row>
    <row r="122" spans="1:1" ht="6.75" customHeight="1" x14ac:dyDescent="0.15">
      <c r="A122" s="75"/>
    </row>
    <row r="123" spans="1:1" ht="6.75" customHeight="1" x14ac:dyDescent="0.15">
      <c r="A123" s="75"/>
    </row>
    <row r="124" spans="1:1" ht="6.75" customHeight="1" x14ac:dyDescent="0.15">
      <c r="A124" s="75"/>
    </row>
    <row r="125" spans="1:1" ht="6.75" customHeight="1" x14ac:dyDescent="0.15">
      <c r="A125" s="75"/>
    </row>
    <row r="126" spans="1:1" ht="6.75" customHeight="1" x14ac:dyDescent="0.15">
      <c r="A126" s="75"/>
    </row>
    <row r="127" spans="1:1" ht="6.75" customHeight="1" x14ac:dyDescent="0.15">
      <c r="A127" s="75"/>
    </row>
    <row r="128" spans="1:1" ht="6.75" customHeight="1" x14ac:dyDescent="0.15">
      <c r="A128" s="75"/>
    </row>
    <row r="129" spans="1:1" ht="6.75" customHeight="1" x14ac:dyDescent="0.15">
      <c r="A129" s="75"/>
    </row>
    <row r="130" spans="1:1" ht="6.75" customHeight="1" x14ac:dyDescent="0.15">
      <c r="A130" s="75"/>
    </row>
    <row r="131" spans="1:1" ht="6.75" customHeight="1" x14ac:dyDescent="0.15">
      <c r="A131" s="75"/>
    </row>
    <row r="132" spans="1:1" ht="6.75" customHeight="1" x14ac:dyDescent="0.15">
      <c r="A132" s="75"/>
    </row>
    <row r="133" spans="1:1" ht="6.75" customHeight="1" x14ac:dyDescent="0.15">
      <c r="A133" s="75"/>
    </row>
    <row r="134" spans="1:1" ht="6.75" customHeight="1" x14ac:dyDescent="0.15">
      <c r="A134" s="75"/>
    </row>
    <row r="135" spans="1:1" ht="6.75" customHeight="1" x14ac:dyDescent="0.15">
      <c r="A135" s="75"/>
    </row>
    <row r="136" spans="1:1" ht="6.75" customHeight="1" x14ac:dyDescent="0.15">
      <c r="A136" s="75"/>
    </row>
    <row r="137" spans="1:1" ht="6.75" customHeight="1" x14ac:dyDescent="0.15">
      <c r="A137" s="75"/>
    </row>
    <row r="138" spans="1:1" ht="6.75" customHeight="1" x14ac:dyDescent="0.15">
      <c r="A138" s="75"/>
    </row>
    <row r="139" spans="1:1" ht="6.75" customHeight="1" x14ac:dyDescent="0.15">
      <c r="A139" s="75"/>
    </row>
    <row r="140" spans="1:1" ht="6.75" customHeight="1" x14ac:dyDescent="0.15">
      <c r="A140" s="75"/>
    </row>
    <row r="141" spans="1:1" ht="6.75" customHeight="1" x14ac:dyDescent="0.15">
      <c r="A141" s="75"/>
    </row>
    <row r="142" spans="1:1" ht="6.75" customHeight="1" x14ac:dyDescent="0.15">
      <c r="A142" s="75"/>
    </row>
    <row r="143" spans="1:1" ht="6.75" customHeight="1" x14ac:dyDescent="0.15">
      <c r="A143" s="75"/>
    </row>
    <row r="144" spans="1:1" ht="6.75" customHeight="1" x14ac:dyDescent="0.15">
      <c r="A144" s="75"/>
    </row>
    <row r="145" spans="1:1" ht="6.75" customHeight="1" x14ac:dyDescent="0.15">
      <c r="A145" s="75"/>
    </row>
    <row r="146" spans="1:1" ht="6.75" customHeight="1" x14ac:dyDescent="0.15">
      <c r="A146" s="75"/>
    </row>
    <row r="147" spans="1:1" ht="6.75" customHeight="1" x14ac:dyDescent="0.15">
      <c r="A147" s="75"/>
    </row>
    <row r="148" spans="1:1" ht="6.75" customHeight="1" x14ac:dyDescent="0.15">
      <c r="A148" s="75"/>
    </row>
    <row r="149" spans="1:1" ht="6.75" customHeight="1" x14ac:dyDescent="0.15">
      <c r="A149" s="75"/>
    </row>
    <row r="150" spans="1:1" ht="6.75" customHeight="1" x14ac:dyDescent="0.15">
      <c r="A150" s="75"/>
    </row>
    <row r="151" spans="1:1" ht="6.75" customHeight="1" x14ac:dyDescent="0.15">
      <c r="A151" s="75"/>
    </row>
    <row r="152" spans="1:1" ht="6.75" customHeight="1" x14ac:dyDescent="0.15">
      <c r="A152" s="75"/>
    </row>
    <row r="153" spans="1:1" ht="6.75" customHeight="1" x14ac:dyDescent="0.15">
      <c r="A153" s="75"/>
    </row>
    <row r="154" spans="1:1" ht="6.75" customHeight="1" x14ac:dyDescent="0.15">
      <c r="A154" s="75"/>
    </row>
    <row r="155" spans="1:1" ht="6.75" customHeight="1" x14ac:dyDescent="0.15">
      <c r="A155" s="75"/>
    </row>
    <row r="156" spans="1:1" ht="6.75" customHeight="1" x14ac:dyDescent="0.15">
      <c r="A156" s="75"/>
    </row>
    <row r="157" spans="1:1" ht="6.75" customHeight="1" x14ac:dyDescent="0.15">
      <c r="A157" s="75"/>
    </row>
    <row r="158" spans="1:1" ht="6.75" customHeight="1" x14ac:dyDescent="0.15">
      <c r="A158" s="75"/>
    </row>
    <row r="159" spans="1:1" ht="6.75" customHeight="1" x14ac:dyDescent="0.15">
      <c r="A159" s="75"/>
    </row>
    <row r="160" spans="1:1" ht="6.75" customHeight="1" x14ac:dyDescent="0.15">
      <c r="A160" s="75"/>
    </row>
    <row r="161" spans="1:1" ht="6.75" customHeight="1" x14ac:dyDescent="0.15">
      <c r="A161" s="75"/>
    </row>
    <row r="162" spans="1:1" ht="6.75" customHeight="1" x14ac:dyDescent="0.15">
      <c r="A162" s="75"/>
    </row>
    <row r="163" spans="1:1" ht="6.75" customHeight="1" x14ac:dyDescent="0.15">
      <c r="A163" s="75"/>
    </row>
    <row r="164" spans="1:1" ht="6.75" customHeight="1" x14ac:dyDescent="0.15">
      <c r="A164" s="75"/>
    </row>
    <row r="165" spans="1:1" ht="6.75" customHeight="1" x14ac:dyDescent="0.15">
      <c r="A165" s="75"/>
    </row>
    <row r="166" spans="1:1" ht="6.75" customHeight="1" x14ac:dyDescent="0.15">
      <c r="A166" s="75"/>
    </row>
    <row r="167" spans="1:1" ht="6.75" customHeight="1" x14ac:dyDescent="0.15">
      <c r="A167" s="75"/>
    </row>
    <row r="168" spans="1:1" ht="6.75" customHeight="1" x14ac:dyDescent="0.15">
      <c r="A168" s="75"/>
    </row>
    <row r="169" spans="1:1" ht="6.75" customHeight="1" x14ac:dyDescent="0.15">
      <c r="A169" s="75"/>
    </row>
    <row r="170" spans="1:1" ht="6.75" customHeight="1" x14ac:dyDescent="0.15">
      <c r="A170" s="75"/>
    </row>
    <row r="171" spans="1:1" ht="6.75" customHeight="1" x14ac:dyDescent="0.15">
      <c r="A171" s="75"/>
    </row>
    <row r="172" spans="1:1" ht="6.75" customHeight="1" x14ac:dyDescent="0.15">
      <c r="A172" s="75"/>
    </row>
    <row r="173" spans="1:1" ht="6.75" customHeight="1" x14ac:dyDescent="0.15">
      <c r="A173" s="75"/>
    </row>
    <row r="174" spans="1:1" ht="6.75" customHeight="1" x14ac:dyDescent="0.15">
      <c r="A174" s="75"/>
    </row>
    <row r="175" spans="1:1" ht="6.75" customHeight="1" x14ac:dyDescent="0.15">
      <c r="A175" s="75"/>
    </row>
    <row r="176" spans="1:1" ht="6.75" customHeight="1" x14ac:dyDescent="0.15">
      <c r="A176" s="75"/>
    </row>
    <row r="177" spans="1:1" ht="6.75" customHeight="1" x14ac:dyDescent="0.15">
      <c r="A177" s="75"/>
    </row>
    <row r="178" spans="1:1" ht="6.75" customHeight="1" x14ac:dyDescent="0.15">
      <c r="A178" s="75"/>
    </row>
    <row r="179" spans="1:1" ht="6.75" customHeight="1" x14ac:dyDescent="0.15">
      <c r="A179" s="75"/>
    </row>
    <row r="180" spans="1:1" ht="6.75" customHeight="1" x14ac:dyDescent="0.15">
      <c r="A180" s="75"/>
    </row>
    <row r="181" spans="1:1" ht="6.75" customHeight="1" x14ac:dyDescent="0.15">
      <c r="A181" s="75"/>
    </row>
    <row r="182" spans="1:1" ht="6.75" customHeight="1" x14ac:dyDescent="0.15">
      <c r="A182" s="75"/>
    </row>
    <row r="183" spans="1:1" ht="6.75" customHeight="1" x14ac:dyDescent="0.15">
      <c r="A183" s="75"/>
    </row>
    <row r="184" spans="1:1" ht="6.75" customHeight="1" x14ac:dyDescent="0.15">
      <c r="A184" s="75"/>
    </row>
    <row r="185" spans="1:1" ht="6.75" customHeight="1" x14ac:dyDescent="0.15">
      <c r="A185" s="75"/>
    </row>
    <row r="186" spans="1:1" ht="6.75" customHeight="1" x14ac:dyDescent="0.15">
      <c r="A186" s="75"/>
    </row>
    <row r="187" spans="1:1" ht="6.75" customHeight="1" x14ac:dyDescent="0.15">
      <c r="A187" s="75"/>
    </row>
    <row r="188" spans="1:1" ht="6.75" customHeight="1" x14ac:dyDescent="0.15">
      <c r="A188" s="75"/>
    </row>
    <row r="189" spans="1:1" ht="6.75" customHeight="1" x14ac:dyDescent="0.15">
      <c r="A189" s="75"/>
    </row>
    <row r="190" spans="1:1" ht="6.75" customHeight="1" x14ac:dyDescent="0.15">
      <c r="A190" s="75"/>
    </row>
    <row r="191" spans="1:1" ht="6.75" customHeight="1" x14ac:dyDescent="0.15">
      <c r="A191" s="75"/>
    </row>
    <row r="192" spans="1:1" ht="6.75" customHeight="1" x14ac:dyDescent="0.15">
      <c r="A192" s="75"/>
    </row>
    <row r="193" spans="1:1" ht="6.75" customHeight="1" x14ac:dyDescent="0.15">
      <c r="A193" s="75"/>
    </row>
    <row r="194" spans="1:1" ht="6.75" customHeight="1" x14ac:dyDescent="0.15">
      <c r="A194" s="75"/>
    </row>
    <row r="195" spans="1:1" ht="6.75" customHeight="1" x14ac:dyDescent="0.15">
      <c r="A195" s="75"/>
    </row>
    <row r="196" spans="1:1" ht="6.75" customHeight="1" x14ac:dyDescent="0.15">
      <c r="A196" s="75"/>
    </row>
    <row r="197" spans="1:1" ht="6.75" customHeight="1" x14ac:dyDescent="0.15">
      <c r="A197" s="75"/>
    </row>
    <row r="198" spans="1:1" ht="6.75" customHeight="1" x14ac:dyDescent="0.15">
      <c r="A198" s="75"/>
    </row>
    <row r="199" spans="1:1" ht="6.75" customHeight="1" x14ac:dyDescent="0.15">
      <c r="A199" s="75"/>
    </row>
    <row r="200" spans="1:1" ht="6.75" customHeight="1" x14ac:dyDescent="0.15">
      <c r="A200" s="75"/>
    </row>
    <row r="201" spans="1:1" ht="6.75" customHeight="1" x14ac:dyDescent="0.15">
      <c r="A201" s="75"/>
    </row>
    <row r="202" spans="1:1" ht="6.75" customHeight="1" x14ac:dyDescent="0.15">
      <c r="A202" s="75"/>
    </row>
    <row r="203" spans="1:1" ht="6.75" customHeight="1" x14ac:dyDescent="0.15">
      <c r="A203" s="75"/>
    </row>
    <row r="204" spans="1:1" ht="6.75" customHeight="1" x14ac:dyDescent="0.15">
      <c r="A204" s="75"/>
    </row>
    <row r="205" spans="1:1" ht="6.75" customHeight="1" x14ac:dyDescent="0.15">
      <c r="A205" s="75"/>
    </row>
    <row r="206" spans="1:1" ht="6.75" customHeight="1" x14ac:dyDescent="0.15">
      <c r="A206" s="75"/>
    </row>
    <row r="207" spans="1:1" ht="6.75" customHeight="1" x14ac:dyDescent="0.15">
      <c r="A207" s="75"/>
    </row>
    <row r="208" spans="1:1" ht="6.75" customHeight="1" x14ac:dyDescent="0.15">
      <c r="A208" s="75"/>
    </row>
    <row r="209" spans="1:1" ht="6.75" customHeight="1" x14ac:dyDescent="0.15">
      <c r="A209" s="75"/>
    </row>
    <row r="210" spans="1:1" ht="6.75" customHeight="1" x14ac:dyDescent="0.15">
      <c r="A210" s="75"/>
    </row>
    <row r="211" spans="1:1" ht="6.75" customHeight="1" x14ac:dyDescent="0.15">
      <c r="A211" s="75"/>
    </row>
    <row r="212" spans="1:1" ht="6.75" customHeight="1" x14ac:dyDescent="0.15">
      <c r="A212" s="75"/>
    </row>
    <row r="213" spans="1:1" ht="6.75" customHeight="1" x14ac:dyDescent="0.15">
      <c r="A213" s="75"/>
    </row>
    <row r="214" spans="1:1" ht="6.75" customHeight="1" x14ac:dyDescent="0.15">
      <c r="A214" s="75"/>
    </row>
    <row r="215" spans="1:1" ht="6.75" customHeight="1" x14ac:dyDescent="0.15">
      <c r="A215" s="75"/>
    </row>
    <row r="216" spans="1:1" ht="6.75" customHeight="1" x14ac:dyDescent="0.15">
      <c r="A216" s="75"/>
    </row>
    <row r="217" spans="1:1" ht="6.75" customHeight="1" x14ac:dyDescent="0.15">
      <c r="A217" s="75"/>
    </row>
    <row r="218" spans="1:1" ht="6.75" customHeight="1" x14ac:dyDescent="0.15">
      <c r="A218" s="75"/>
    </row>
    <row r="219" spans="1:1" ht="6.75" customHeight="1" x14ac:dyDescent="0.15">
      <c r="A219" s="75"/>
    </row>
    <row r="220" spans="1:1" ht="6.75" customHeight="1" x14ac:dyDescent="0.15">
      <c r="A220" s="75"/>
    </row>
    <row r="221" spans="1:1" ht="6.75" customHeight="1" x14ac:dyDescent="0.15">
      <c r="A221" s="75"/>
    </row>
    <row r="222" spans="1:1" ht="6.75" customHeight="1" x14ac:dyDescent="0.15">
      <c r="A222" s="75"/>
    </row>
    <row r="223" spans="1:1" ht="6.75" customHeight="1" x14ac:dyDescent="0.15">
      <c r="A223" s="75"/>
    </row>
    <row r="224" spans="1:1" ht="6.75" customHeight="1" x14ac:dyDescent="0.15">
      <c r="A224" s="75"/>
    </row>
    <row r="225" spans="1:1" ht="6.75" customHeight="1" x14ac:dyDescent="0.15">
      <c r="A225" s="75"/>
    </row>
    <row r="226" spans="1:1" ht="6.75" customHeight="1" x14ac:dyDescent="0.15">
      <c r="A226" s="75"/>
    </row>
    <row r="227" spans="1:1" ht="6.75" customHeight="1" x14ac:dyDescent="0.15">
      <c r="A227" s="75"/>
    </row>
    <row r="228" spans="1:1" ht="6.75" customHeight="1" x14ac:dyDescent="0.15">
      <c r="A228" s="75"/>
    </row>
    <row r="229" spans="1:1" ht="6.75" customHeight="1" x14ac:dyDescent="0.15">
      <c r="A229" s="75"/>
    </row>
    <row r="230" spans="1:1" ht="6.75" customHeight="1" x14ac:dyDescent="0.15">
      <c r="A230" s="75"/>
    </row>
    <row r="231" spans="1:1" ht="6.75" customHeight="1" x14ac:dyDescent="0.15">
      <c r="A231" s="75"/>
    </row>
    <row r="232" spans="1:1" ht="6.75" customHeight="1" x14ac:dyDescent="0.15">
      <c r="A232" s="75"/>
    </row>
    <row r="233" spans="1:1" ht="6.75" customHeight="1" x14ac:dyDescent="0.15">
      <c r="A233" s="75"/>
    </row>
    <row r="234" spans="1:1" ht="6.75" customHeight="1" x14ac:dyDescent="0.15">
      <c r="A234" s="75"/>
    </row>
    <row r="235" spans="1:1" ht="6.75" customHeight="1" x14ac:dyDescent="0.15">
      <c r="A235" s="75"/>
    </row>
    <row r="236" spans="1:1" ht="6.75" customHeight="1" x14ac:dyDescent="0.15">
      <c r="A236" s="75"/>
    </row>
    <row r="237" spans="1:1" ht="6.75" customHeight="1" x14ac:dyDescent="0.15">
      <c r="A237" s="75"/>
    </row>
    <row r="238" spans="1:1" ht="6.75" customHeight="1" x14ac:dyDescent="0.15">
      <c r="A238" s="75"/>
    </row>
    <row r="239" spans="1:1" ht="6.75" customHeight="1" x14ac:dyDescent="0.15">
      <c r="A239" s="75"/>
    </row>
    <row r="240" spans="1:1" ht="6.75" customHeight="1" x14ac:dyDescent="0.15">
      <c r="A240" s="75"/>
    </row>
    <row r="241" spans="1:1" ht="6.75" customHeight="1" x14ac:dyDescent="0.15">
      <c r="A241" s="75"/>
    </row>
    <row r="242" spans="1:1" ht="6.75" customHeight="1" x14ac:dyDescent="0.15">
      <c r="A242" s="75"/>
    </row>
    <row r="243" spans="1:1" ht="6.75" customHeight="1" x14ac:dyDescent="0.15">
      <c r="A243" s="75"/>
    </row>
    <row r="244" spans="1:1" ht="6.75" customHeight="1" x14ac:dyDescent="0.15">
      <c r="A244" s="75"/>
    </row>
    <row r="245" spans="1:1" ht="6.75" customHeight="1" x14ac:dyDescent="0.15">
      <c r="A245" s="75"/>
    </row>
    <row r="246" spans="1:1" ht="6.75" customHeight="1" x14ac:dyDescent="0.15">
      <c r="A246" s="75"/>
    </row>
    <row r="247" spans="1:1" ht="6.75" customHeight="1" x14ac:dyDescent="0.15">
      <c r="A247" s="75"/>
    </row>
    <row r="248" spans="1:1" ht="6.75" customHeight="1" x14ac:dyDescent="0.15">
      <c r="A248" s="75"/>
    </row>
    <row r="249" spans="1:1" ht="6.75" customHeight="1" x14ac:dyDescent="0.15">
      <c r="A249" s="75"/>
    </row>
    <row r="250" spans="1:1" ht="6.75" customHeight="1" x14ac:dyDescent="0.15">
      <c r="A250" s="75"/>
    </row>
    <row r="251" spans="1:1" ht="6.75" customHeight="1" x14ac:dyDescent="0.15">
      <c r="A251" s="75"/>
    </row>
    <row r="252" spans="1:1" ht="6.75" customHeight="1" x14ac:dyDescent="0.15">
      <c r="A252" s="75"/>
    </row>
    <row r="253" spans="1:1" ht="6.75" customHeight="1" x14ac:dyDescent="0.15">
      <c r="A253" s="75"/>
    </row>
    <row r="254" spans="1:1" ht="6.75" customHeight="1" x14ac:dyDescent="0.15">
      <c r="A254" s="75"/>
    </row>
    <row r="255" spans="1:1" ht="6.75" customHeight="1" x14ac:dyDescent="0.15">
      <c r="A255" s="75"/>
    </row>
    <row r="256" spans="1:1" ht="6.75" customHeight="1" x14ac:dyDescent="0.15">
      <c r="A256" s="75"/>
    </row>
    <row r="257" spans="1:1" ht="6.75" customHeight="1" x14ac:dyDescent="0.15">
      <c r="A257" s="75"/>
    </row>
    <row r="258" spans="1:1" ht="6.75" customHeight="1" x14ac:dyDescent="0.15">
      <c r="A258" s="75"/>
    </row>
    <row r="259" spans="1:1" ht="6.75" customHeight="1" x14ac:dyDescent="0.15">
      <c r="A259" s="75"/>
    </row>
    <row r="260" spans="1:1" ht="6.75" customHeight="1" x14ac:dyDescent="0.15">
      <c r="A260" s="75"/>
    </row>
    <row r="261" spans="1:1" ht="6.75" customHeight="1" x14ac:dyDescent="0.15">
      <c r="A261" s="75"/>
    </row>
    <row r="262" spans="1:1" ht="6.75" customHeight="1" x14ac:dyDescent="0.15">
      <c r="A262" s="75"/>
    </row>
    <row r="263" spans="1:1" ht="6.75" customHeight="1" x14ac:dyDescent="0.15">
      <c r="A263" s="75"/>
    </row>
    <row r="264" spans="1:1" ht="6.75" customHeight="1" x14ac:dyDescent="0.15">
      <c r="A264" s="75"/>
    </row>
    <row r="265" spans="1:1" ht="6.75" customHeight="1" x14ac:dyDescent="0.15">
      <c r="A265" s="75"/>
    </row>
    <row r="266" spans="1:1" ht="6.75" customHeight="1" x14ac:dyDescent="0.15">
      <c r="A266" s="75"/>
    </row>
    <row r="267" spans="1:1" ht="6.75" customHeight="1" x14ac:dyDescent="0.15">
      <c r="A267" s="75"/>
    </row>
    <row r="268" spans="1:1" ht="6.75" customHeight="1" x14ac:dyDescent="0.15">
      <c r="A268" s="75"/>
    </row>
    <row r="269" spans="1:1" ht="6.75" customHeight="1" x14ac:dyDescent="0.15">
      <c r="A269" s="75"/>
    </row>
    <row r="270" spans="1:1" ht="6.75" customHeight="1" x14ac:dyDescent="0.15">
      <c r="A270" s="75"/>
    </row>
    <row r="271" spans="1:1" ht="6.75" customHeight="1" x14ac:dyDescent="0.15">
      <c r="A271" s="75"/>
    </row>
    <row r="272" spans="1:1" ht="6.75" customHeight="1" x14ac:dyDescent="0.15">
      <c r="A272" s="75"/>
    </row>
    <row r="273" spans="1:1" ht="6.75" customHeight="1" x14ac:dyDescent="0.15">
      <c r="A273" s="75"/>
    </row>
    <row r="274" spans="1:1" ht="6.75" customHeight="1" x14ac:dyDescent="0.15">
      <c r="A274" s="75"/>
    </row>
    <row r="275" spans="1:1" ht="6.75" customHeight="1" x14ac:dyDescent="0.15">
      <c r="A275" s="75"/>
    </row>
    <row r="276" spans="1:1" ht="6.75" customHeight="1" x14ac:dyDescent="0.15">
      <c r="A276" s="75"/>
    </row>
    <row r="277" spans="1:1" ht="6.75" customHeight="1" x14ac:dyDescent="0.15">
      <c r="A277" s="75"/>
    </row>
    <row r="278" spans="1:1" ht="6.75" customHeight="1" x14ac:dyDescent="0.15">
      <c r="A278" s="75"/>
    </row>
    <row r="279" spans="1:1" ht="6.75" customHeight="1" x14ac:dyDescent="0.15">
      <c r="A279" s="75"/>
    </row>
    <row r="280" spans="1:1" ht="6.75" customHeight="1" x14ac:dyDescent="0.15">
      <c r="A280" s="75"/>
    </row>
    <row r="281" spans="1:1" ht="6.75" customHeight="1" x14ac:dyDescent="0.15">
      <c r="A281" s="75"/>
    </row>
    <row r="282" spans="1:1" ht="6.75" customHeight="1" x14ac:dyDescent="0.15">
      <c r="A282" s="75"/>
    </row>
    <row r="283" spans="1:1" ht="6.75" customHeight="1" x14ac:dyDescent="0.15">
      <c r="A283" s="75"/>
    </row>
    <row r="284" spans="1:1" ht="6.75" customHeight="1" x14ac:dyDescent="0.15">
      <c r="A284" s="75"/>
    </row>
    <row r="285" spans="1:1" ht="6.75" customHeight="1" x14ac:dyDescent="0.15">
      <c r="A285" s="75"/>
    </row>
    <row r="286" spans="1:1" ht="6.75" customHeight="1" x14ac:dyDescent="0.15">
      <c r="A286" s="75"/>
    </row>
    <row r="287" spans="1:1" ht="6.75" customHeight="1" x14ac:dyDescent="0.15">
      <c r="A287" s="75"/>
    </row>
    <row r="288" spans="1:1" ht="6.75" customHeight="1" x14ac:dyDescent="0.15">
      <c r="A288" s="75"/>
    </row>
    <row r="289" spans="1:1" ht="6.75" customHeight="1" x14ac:dyDescent="0.15">
      <c r="A289" s="75"/>
    </row>
    <row r="290" spans="1:1" ht="6.75" customHeight="1" x14ac:dyDescent="0.15">
      <c r="A290" s="75"/>
    </row>
    <row r="291" spans="1:1" ht="6.75" customHeight="1" x14ac:dyDescent="0.15">
      <c r="A291" s="75"/>
    </row>
    <row r="292" spans="1:1" ht="6.75" customHeight="1" x14ac:dyDescent="0.15">
      <c r="A292" s="75"/>
    </row>
    <row r="293" spans="1:1" ht="6.75" customHeight="1" x14ac:dyDescent="0.15">
      <c r="A293" s="75"/>
    </row>
    <row r="294" spans="1:1" ht="6.75" customHeight="1" x14ac:dyDescent="0.15">
      <c r="A294" s="75"/>
    </row>
    <row r="295" spans="1:1" ht="6.75" customHeight="1" x14ac:dyDescent="0.15">
      <c r="A295" s="75"/>
    </row>
    <row r="296" spans="1:1" ht="6.75" customHeight="1" x14ac:dyDescent="0.15">
      <c r="A296" s="75"/>
    </row>
    <row r="297" spans="1:1" ht="6.75" customHeight="1" x14ac:dyDescent="0.15">
      <c r="A297" s="75"/>
    </row>
    <row r="298" spans="1:1" ht="6.75" customHeight="1" x14ac:dyDescent="0.15">
      <c r="A298" s="75"/>
    </row>
    <row r="299" spans="1:1" ht="6.75" customHeight="1" x14ac:dyDescent="0.15">
      <c r="A299" s="75"/>
    </row>
    <row r="300" spans="1:1" ht="6.75" customHeight="1" x14ac:dyDescent="0.15">
      <c r="A300" s="75"/>
    </row>
    <row r="301" spans="1:1" ht="6.75" customHeight="1" x14ac:dyDescent="0.15">
      <c r="A301" s="75"/>
    </row>
    <row r="302" spans="1:1" ht="6.75" customHeight="1" x14ac:dyDescent="0.15">
      <c r="A302" s="75"/>
    </row>
    <row r="303" spans="1:1" ht="6.75" customHeight="1" x14ac:dyDescent="0.15">
      <c r="A303" s="75"/>
    </row>
    <row r="304" spans="1:1" ht="6.75" customHeight="1" x14ac:dyDescent="0.15">
      <c r="A304" s="75"/>
    </row>
    <row r="305" spans="1:1" ht="6.75" customHeight="1" x14ac:dyDescent="0.15">
      <c r="A305" s="75"/>
    </row>
    <row r="306" spans="1:1" ht="6.75" customHeight="1" x14ac:dyDescent="0.15">
      <c r="A306" s="75"/>
    </row>
    <row r="307" spans="1:1" ht="6.75" customHeight="1" x14ac:dyDescent="0.15">
      <c r="A307" s="75"/>
    </row>
    <row r="308" spans="1:1" ht="6.75" customHeight="1" x14ac:dyDescent="0.15">
      <c r="A308" s="75"/>
    </row>
    <row r="309" spans="1:1" ht="6.75" customHeight="1" x14ac:dyDescent="0.15">
      <c r="A309" s="75"/>
    </row>
    <row r="310" spans="1:1" ht="6.75" customHeight="1" x14ac:dyDescent="0.15">
      <c r="A310" s="75"/>
    </row>
    <row r="311" spans="1:1" ht="6.75" customHeight="1" x14ac:dyDescent="0.15">
      <c r="A311" s="75"/>
    </row>
    <row r="312" spans="1:1" ht="6.75" customHeight="1" x14ac:dyDescent="0.15">
      <c r="A312" s="75"/>
    </row>
    <row r="313" spans="1:1" ht="6.75" customHeight="1" x14ac:dyDescent="0.15">
      <c r="A313" s="75"/>
    </row>
    <row r="314" spans="1:1" ht="6.75" customHeight="1" x14ac:dyDescent="0.15">
      <c r="A314" s="75"/>
    </row>
    <row r="315" spans="1:1" ht="6.75" customHeight="1" x14ac:dyDescent="0.15">
      <c r="A315" s="75"/>
    </row>
    <row r="316" spans="1:1" ht="6.75" customHeight="1" x14ac:dyDescent="0.15">
      <c r="A316" s="75"/>
    </row>
    <row r="317" spans="1:1" ht="6.75" customHeight="1" x14ac:dyDescent="0.15">
      <c r="A317" s="75"/>
    </row>
    <row r="318" spans="1:1" ht="6.75" customHeight="1" x14ac:dyDescent="0.15">
      <c r="A318" s="75"/>
    </row>
    <row r="319" spans="1:1" ht="6.75" customHeight="1" x14ac:dyDescent="0.15">
      <c r="A319" s="75"/>
    </row>
    <row r="320" spans="1:1" ht="6.75" customHeight="1" x14ac:dyDescent="0.15">
      <c r="A320" s="75"/>
    </row>
    <row r="321" spans="1:1" ht="6.75" customHeight="1" x14ac:dyDescent="0.15">
      <c r="A321" s="75"/>
    </row>
    <row r="322" spans="1:1" ht="6.75" customHeight="1" x14ac:dyDescent="0.15">
      <c r="A322" s="75"/>
    </row>
    <row r="323" spans="1:1" ht="6.75" customHeight="1" x14ac:dyDescent="0.15">
      <c r="A323" s="75"/>
    </row>
    <row r="324" spans="1:1" ht="6.75" customHeight="1" x14ac:dyDescent="0.15">
      <c r="A324" s="75"/>
    </row>
    <row r="325" spans="1:1" ht="6.75" customHeight="1" x14ac:dyDescent="0.15">
      <c r="A325" s="75"/>
    </row>
    <row r="326" spans="1:1" ht="6.75" customHeight="1" x14ac:dyDescent="0.15">
      <c r="A326" s="75"/>
    </row>
    <row r="327" spans="1:1" ht="6.75" customHeight="1" x14ac:dyDescent="0.15">
      <c r="A327" s="75"/>
    </row>
    <row r="328" spans="1:1" ht="6.75" customHeight="1" x14ac:dyDescent="0.15">
      <c r="A328" s="75"/>
    </row>
    <row r="329" spans="1:1" ht="6.75" customHeight="1" x14ac:dyDescent="0.15">
      <c r="A329" s="75"/>
    </row>
    <row r="330" spans="1:1" ht="6.75" customHeight="1" x14ac:dyDescent="0.15">
      <c r="A330" s="75"/>
    </row>
    <row r="331" spans="1:1" ht="6.75" customHeight="1" x14ac:dyDescent="0.15">
      <c r="A331" s="75"/>
    </row>
    <row r="332" spans="1:1" ht="6.75" customHeight="1" x14ac:dyDescent="0.15">
      <c r="A332" s="75"/>
    </row>
    <row r="333" spans="1:1" ht="6.75" customHeight="1" x14ac:dyDescent="0.15">
      <c r="A333" s="75"/>
    </row>
    <row r="334" spans="1:1" ht="6.75" customHeight="1" x14ac:dyDescent="0.15">
      <c r="A334" s="75"/>
    </row>
    <row r="335" spans="1:1" ht="6.75" customHeight="1" x14ac:dyDescent="0.15">
      <c r="A335" s="75"/>
    </row>
    <row r="336" spans="1:1" ht="6.75" customHeight="1" x14ac:dyDescent="0.15">
      <c r="A336" s="75"/>
    </row>
    <row r="337" spans="1:1" ht="6.75" customHeight="1" x14ac:dyDescent="0.15">
      <c r="A337" s="75"/>
    </row>
    <row r="338" spans="1:1" ht="6.75" customHeight="1" x14ac:dyDescent="0.15">
      <c r="A338" s="75"/>
    </row>
    <row r="339" spans="1:1" ht="6.75" customHeight="1" x14ac:dyDescent="0.15">
      <c r="A339" s="75"/>
    </row>
    <row r="340" spans="1:1" ht="6.75" customHeight="1" x14ac:dyDescent="0.15">
      <c r="A340" s="75"/>
    </row>
    <row r="341" spans="1:1" ht="6.75" customHeight="1" x14ac:dyDescent="0.15">
      <c r="A341" s="75"/>
    </row>
    <row r="342" spans="1:1" ht="6.75" customHeight="1" x14ac:dyDescent="0.15">
      <c r="A342" s="75"/>
    </row>
    <row r="343" spans="1:1" ht="6.75" customHeight="1" x14ac:dyDescent="0.15">
      <c r="A343" s="75"/>
    </row>
    <row r="344" spans="1:1" ht="6.75" customHeight="1" x14ac:dyDescent="0.15">
      <c r="A344" s="75"/>
    </row>
    <row r="345" spans="1:1" ht="6.75" customHeight="1" x14ac:dyDescent="0.15">
      <c r="A345" s="75"/>
    </row>
    <row r="346" spans="1:1" ht="6.75" customHeight="1" x14ac:dyDescent="0.15">
      <c r="A346" s="75"/>
    </row>
    <row r="347" spans="1:1" ht="6.75" customHeight="1" x14ac:dyDescent="0.15">
      <c r="A347" s="75"/>
    </row>
    <row r="348" spans="1:1" ht="6.75" customHeight="1" x14ac:dyDescent="0.15">
      <c r="A348" s="75"/>
    </row>
    <row r="349" spans="1:1" ht="6.75" customHeight="1" x14ac:dyDescent="0.15">
      <c r="A349" s="75"/>
    </row>
    <row r="350" spans="1:1" ht="6.75" customHeight="1" x14ac:dyDescent="0.15">
      <c r="A350" s="75"/>
    </row>
    <row r="351" spans="1:1" ht="6.75" customHeight="1" x14ac:dyDescent="0.15">
      <c r="A351" s="75"/>
    </row>
    <row r="352" spans="1:1" ht="6.75" customHeight="1" x14ac:dyDescent="0.15">
      <c r="A352" s="75"/>
    </row>
    <row r="353" spans="1:1" ht="6.75" customHeight="1" x14ac:dyDescent="0.15">
      <c r="A353" s="75"/>
    </row>
    <row r="354" spans="1:1" ht="6.75" customHeight="1" x14ac:dyDescent="0.15">
      <c r="A354" s="75"/>
    </row>
    <row r="355" spans="1:1" ht="6.75" customHeight="1" x14ac:dyDescent="0.15">
      <c r="A355" s="75"/>
    </row>
    <row r="356" spans="1:1" ht="6.75" customHeight="1" x14ac:dyDescent="0.15">
      <c r="A356" s="75"/>
    </row>
    <row r="357" spans="1:1" ht="6.75" customHeight="1" x14ac:dyDescent="0.15">
      <c r="A357" s="75"/>
    </row>
    <row r="358" spans="1:1" ht="6.75" customHeight="1" x14ac:dyDescent="0.15">
      <c r="A358" s="75"/>
    </row>
    <row r="359" spans="1:1" ht="6.75" customHeight="1" x14ac:dyDescent="0.15">
      <c r="A359" s="75"/>
    </row>
    <row r="360" spans="1:1" ht="6.75" customHeight="1" x14ac:dyDescent="0.15">
      <c r="A360" s="75"/>
    </row>
    <row r="361" spans="1:1" ht="6.75" customHeight="1" x14ac:dyDescent="0.15">
      <c r="A361" s="75"/>
    </row>
    <row r="362" spans="1:1" ht="6.75" customHeight="1" x14ac:dyDescent="0.15">
      <c r="A362" s="75"/>
    </row>
    <row r="363" spans="1:1" ht="6.75" customHeight="1" x14ac:dyDescent="0.15">
      <c r="A363" s="75"/>
    </row>
    <row r="364" spans="1:1" ht="6.75" customHeight="1" x14ac:dyDescent="0.15">
      <c r="A364" s="75"/>
    </row>
    <row r="365" spans="1:1" ht="6.75" customHeight="1" x14ac:dyDescent="0.15">
      <c r="A365" s="75"/>
    </row>
    <row r="366" spans="1:1" ht="6.75" customHeight="1" x14ac:dyDescent="0.15">
      <c r="A366" s="75"/>
    </row>
    <row r="367" spans="1:1" ht="6.75" customHeight="1" x14ac:dyDescent="0.15">
      <c r="A367" s="75"/>
    </row>
    <row r="368" spans="1:1" ht="6.75" customHeight="1" x14ac:dyDescent="0.15">
      <c r="A368" s="75"/>
    </row>
    <row r="369" spans="1:1" ht="6.75" customHeight="1" x14ac:dyDescent="0.15">
      <c r="A369" s="75"/>
    </row>
    <row r="370" spans="1:1" ht="6.75" customHeight="1" x14ac:dyDescent="0.15">
      <c r="A370" s="75"/>
    </row>
    <row r="371" spans="1:1" ht="6.75" customHeight="1" x14ac:dyDescent="0.15">
      <c r="A371" s="75"/>
    </row>
    <row r="372" spans="1:1" ht="6.75" customHeight="1" x14ac:dyDescent="0.15">
      <c r="A372" s="75"/>
    </row>
    <row r="373" spans="1:1" ht="6.75" customHeight="1" x14ac:dyDescent="0.15">
      <c r="A373" s="75"/>
    </row>
    <row r="374" spans="1:1" ht="6.75" customHeight="1" x14ac:dyDescent="0.15">
      <c r="A374" s="75"/>
    </row>
    <row r="375" spans="1:1" ht="6.75" customHeight="1" x14ac:dyDescent="0.15">
      <c r="A375" s="75"/>
    </row>
    <row r="376" spans="1:1" ht="6.75" customHeight="1" x14ac:dyDescent="0.15">
      <c r="A376" s="75"/>
    </row>
    <row r="377" spans="1:1" ht="6.75" customHeight="1" x14ac:dyDescent="0.15">
      <c r="A377" s="75"/>
    </row>
    <row r="378" spans="1:1" ht="6.75" customHeight="1" x14ac:dyDescent="0.15">
      <c r="A378" s="75"/>
    </row>
    <row r="379" spans="1:1" ht="6.75" customHeight="1" x14ac:dyDescent="0.15">
      <c r="A379" s="75"/>
    </row>
    <row r="380" spans="1:1" ht="6.75" customHeight="1" x14ac:dyDescent="0.15">
      <c r="A380" s="75"/>
    </row>
    <row r="381" spans="1:1" ht="6.75" customHeight="1" x14ac:dyDescent="0.15">
      <c r="A381" s="75"/>
    </row>
    <row r="382" spans="1:1" ht="6.75" customHeight="1" x14ac:dyDescent="0.15">
      <c r="A382" s="75"/>
    </row>
    <row r="383" spans="1:1" ht="6.75" customHeight="1" x14ac:dyDescent="0.15">
      <c r="A383" s="75"/>
    </row>
    <row r="384" spans="1:1" ht="6.75" customHeight="1" x14ac:dyDescent="0.15">
      <c r="A384" s="75"/>
    </row>
    <row r="385" spans="1:1" ht="6.75" customHeight="1" x14ac:dyDescent="0.15">
      <c r="A385" s="75"/>
    </row>
    <row r="386" spans="1:1" ht="6.75" customHeight="1" x14ac:dyDescent="0.15">
      <c r="A386" s="75"/>
    </row>
    <row r="387" spans="1:1" ht="6.75" customHeight="1" x14ac:dyDescent="0.15">
      <c r="A387" s="75"/>
    </row>
    <row r="388" spans="1:1" ht="6.75" customHeight="1" x14ac:dyDescent="0.15">
      <c r="A388" s="75"/>
    </row>
    <row r="389" spans="1:1" ht="6.75" customHeight="1" x14ac:dyDescent="0.15">
      <c r="A389" s="75"/>
    </row>
    <row r="390" spans="1:1" ht="6.75" customHeight="1" x14ac:dyDescent="0.15">
      <c r="A390" s="75"/>
    </row>
    <row r="391" spans="1:1" ht="6.75" customHeight="1" x14ac:dyDescent="0.15">
      <c r="A391" s="75"/>
    </row>
    <row r="392" spans="1:1" ht="6.75" customHeight="1" x14ac:dyDescent="0.15">
      <c r="A392" s="75"/>
    </row>
    <row r="393" spans="1:1" ht="6.75" customHeight="1" x14ac:dyDescent="0.15">
      <c r="A393" s="75"/>
    </row>
    <row r="394" spans="1:1" ht="6.75" customHeight="1" x14ac:dyDescent="0.15">
      <c r="A394" s="75"/>
    </row>
    <row r="395" spans="1:1" ht="6.75" customHeight="1" x14ac:dyDescent="0.15">
      <c r="A395" s="75"/>
    </row>
    <row r="396" spans="1:1" ht="6.75" customHeight="1" x14ac:dyDescent="0.15">
      <c r="A396" s="75"/>
    </row>
    <row r="397" spans="1:1" ht="6.75" customHeight="1" x14ac:dyDescent="0.15">
      <c r="A397" s="75"/>
    </row>
    <row r="398" spans="1:1" ht="6.75" customHeight="1" x14ac:dyDescent="0.15">
      <c r="A398" s="75"/>
    </row>
    <row r="399" spans="1:1" ht="6.75" customHeight="1" x14ac:dyDescent="0.15">
      <c r="A399" s="75"/>
    </row>
    <row r="400" spans="1:1" ht="6.75" customHeight="1" x14ac:dyDescent="0.15">
      <c r="A400" s="75"/>
    </row>
    <row r="401" spans="1:1" ht="6.75" customHeight="1" x14ac:dyDescent="0.15">
      <c r="A401" s="75"/>
    </row>
    <row r="402" spans="1:1" ht="6.75" customHeight="1" x14ac:dyDescent="0.15">
      <c r="A402" s="75"/>
    </row>
    <row r="403" spans="1:1" ht="6.75" customHeight="1" x14ac:dyDescent="0.15">
      <c r="A403" s="75"/>
    </row>
    <row r="404" spans="1:1" ht="6.75" customHeight="1" x14ac:dyDescent="0.15">
      <c r="A404" s="75"/>
    </row>
    <row r="405" spans="1:1" ht="6.75" customHeight="1" x14ac:dyDescent="0.15">
      <c r="A405" s="75"/>
    </row>
    <row r="406" spans="1:1" ht="6.75" customHeight="1" x14ac:dyDescent="0.15">
      <c r="A406" s="75"/>
    </row>
    <row r="407" spans="1:1" ht="6.75" customHeight="1" x14ac:dyDescent="0.15">
      <c r="A407" s="75"/>
    </row>
    <row r="408" spans="1:1" ht="6.75" customHeight="1" x14ac:dyDescent="0.15">
      <c r="A408" s="75"/>
    </row>
    <row r="409" spans="1:1" ht="6.75" customHeight="1" x14ac:dyDescent="0.15">
      <c r="A409" s="75"/>
    </row>
    <row r="410" spans="1:1" ht="6.75" customHeight="1" x14ac:dyDescent="0.15">
      <c r="A410" s="75"/>
    </row>
    <row r="411" spans="1:1" ht="6.75" customHeight="1" x14ac:dyDescent="0.15">
      <c r="A411" s="75"/>
    </row>
    <row r="412" spans="1:1" ht="6.75" customHeight="1" x14ac:dyDescent="0.15">
      <c r="A412" s="75"/>
    </row>
    <row r="413" spans="1:1" ht="6.75" customHeight="1" x14ac:dyDescent="0.15">
      <c r="A413" s="75"/>
    </row>
    <row r="414" spans="1:1" ht="6.75" customHeight="1" x14ac:dyDescent="0.15">
      <c r="A414" s="75"/>
    </row>
    <row r="415" spans="1:1" ht="6.75" customHeight="1" x14ac:dyDescent="0.15">
      <c r="A415" s="75"/>
    </row>
    <row r="416" spans="1:1" ht="6.75" customHeight="1" x14ac:dyDescent="0.15">
      <c r="A416" s="75"/>
    </row>
    <row r="417" spans="1:1" ht="6.75" customHeight="1" x14ac:dyDescent="0.15">
      <c r="A417" s="75"/>
    </row>
    <row r="418" spans="1:1" ht="6.75" customHeight="1" x14ac:dyDescent="0.15">
      <c r="A418" s="75"/>
    </row>
    <row r="419" spans="1:1" ht="6.75" customHeight="1" x14ac:dyDescent="0.15">
      <c r="A419" s="75"/>
    </row>
    <row r="420" spans="1:1" ht="6.75" customHeight="1" x14ac:dyDescent="0.15">
      <c r="A420" s="75"/>
    </row>
    <row r="421" spans="1:1" ht="6.75" customHeight="1" x14ac:dyDescent="0.15">
      <c r="A421" s="75"/>
    </row>
    <row r="422" spans="1:1" ht="6.75" customHeight="1" x14ac:dyDescent="0.15">
      <c r="A422" s="75"/>
    </row>
    <row r="423" spans="1:1" ht="6.75" customHeight="1" x14ac:dyDescent="0.15">
      <c r="A423" s="75"/>
    </row>
    <row r="424" spans="1:1" ht="6.75" customHeight="1" x14ac:dyDescent="0.15">
      <c r="A424" s="75"/>
    </row>
    <row r="425" spans="1:1" ht="6.75" customHeight="1" x14ac:dyDescent="0.15">
      <c r="A425" s="75"/>
    </row>
    <row r="426" spans="1:1" ht="6.75" customHeight="1" x14ac:dyDescent="0.15">
      <c r="A426" s="75"/>
    </row>
    <row r="427" spans="1:1" ht="6.75" customHeight="1" x14ac:dyDescent="0.15">
      <c r="A427" s="75"/>
    </row>
    <row r="428" spans="1:1" ht="6.75" customHeight="1" x14ac:dyDescent="0.15">
      <c r="A428" s="75"/>
    </row>
    <row r="429" spans="1:1" ht="6.75" customHeight="1" x14ac:dyDescent="0.15">
      <c r="A429" s="75"/>
    </row>
    <row r="430" spans="1:1" ht="6.75" customHeight="1" x14ac:dyDescent="0.15">
      <c r="A430" s="75"/>
    </row>
    <row r="431" spans="1:1" ht="6.75" customHeight="1" x14ac:dyDescent="0.15">
      <c r="A431" s="75"/>
    </row>
    <row r="432" spans="1:1" ht="6.75" customHeight="1" x14ac:dyDescent="0.15">
      <c r="A432" s="75"/>
    </row>
    <row r="433" spans="1:1" ht="6.75" customHeight="1" x14ac:dyDescent="0.15">
      <c r="A433" s="75"/>
    </row>
    <row r="434" spans="1:1" ht="6.75" customHeight="1" x14ac:dyDescent="0.15">
      <c r="A434" s="75"/>
    </row>
    <row r="435" spans="1:1" ht="6.75" customHeight="1" x14ac:dyDescent="0.15">
      <c r="A435" s="75"/>
    </row>
    <row r="436" spans="1:1" ht="6.75" customHeight="1" x14ac:dyDescent="0.15">
      <c r="A436" s="75"/>
    </row>
    <row r="437" spans="1:1" ht="6.75" customHeight="1" x14ac:dyDescent="0.15">
      <c r="A437" s="75"/>
    </row>
    <row r="438" spans="1:1" ht="6.75" customHeight="1" x14ac:dyDescent="0.15">
      <c r="A438" s="75"/>
    </row>
    <row r="439" spans="1:1" ht="6.75" customHeight="1" x14ac:dyDescent="0.15">
      <c r="A439" s="75"/>
    </row>
    <row r="440" spans="1:1" ht="6.75" customHeight="1" x14ac:dyDescent="0.15">
      <c r="A440" s="75"/>
    </row>
    <row r="441" spans="1:1" ht="6.75" customHeight="1" x14ac:dyDescent="0.15">
      <c r="A441" s="75"/>
    </row>
    <row r="442" spans="1:1" ht="6.75" customHeight="1" x14ac:dyDescent="0.15">
      <c r="A442" s="75"/>
    </row>
    <row r="443" spans="1:1" ht="6.75" customHeight="1" x14ac:dyDescent="0.15">
      <c r="A443" s="75"/>
    </row>
    <row r="444" spans="1:1" ht="6.75" customHeight="1" x14ac:dyDescent="0.15">
      <c r="A444" s="75"/>
    </row>
    <row r="445" spans="1:1" ht="6.75" customHeight="1" x14ac:dyDescent="0.15">
      <c r="A445" s="75"/>
    </row>
    <row r="446" spans="1:1" ht="6.75" customHeight="1" x14ac:dyDescent="0.15">
      <c r="A446" s="75"/>
    </row>
    <row r="447" spans="1:1" ht="6.75" customHeight="1" x14ac:dyDescent="0.15">
      <c r="A447" s="75"/>
    </row>
    <row r="448" spans="1:1" ht="6.75" customHeight="1" x14ac:dyDescent="0.15">
      <c r="A448" s="75"/>
    </row>
    <row r="449" spans="1:1" ht="6.75" customHeight="1" x14ac:dyDescent="0.15">
      <c r="A449" s="75"/>
    </row>
    <row r="450" spans="1:1" ht="6.75" customHeight="1" x14ac:dyDescent="0.15">
      <c r="A450" s="75"/>
    </row>
    <row r="451" spans="1:1" ht="6.75" customHeight="1" x14ac:dyDescent="0.15">
      <c r="A451" s="75"/>
    </row>
    <row r="452" spans="1:1" ht="6.75" customHeight="1" x14ac:dyDescent="0.15">
      <c r="A452" s="75"/>
    </row>
    <row r="453" spans="1:1" ht="6.75" customHeight="1" x14ac:dyDescent="0.15">
      <c r="A453" s="75"/>
    </row>
    <row r="454" spans="1:1" ht="6.75" customHeight="1" x14ac:dyDescent="0.15">
      <c r="A454" s="75"/>
    </row>
    <row r="455" spans="1:1" ht="6.75" customHeight="1" x14ac:dyDescent="0.15">
      <c r="A455" s="75"/>
    </row>
    <row r="456" spans="1:1" ht="6.75" customHeight="1" x14ac:dyDescent="0.15">
      <c r="A456" s="75"/>
    </row>
    <row r="457" spans="1:1" ht="6.75" customHeight="1" x14ac:dyDescent="0.15">
      <c r="A457" s="75"/>
    </row>
    <row r="458" spans="1:1" ht="6.75" customHeight="1" x14ac:dyDescent="0.15">
      <c r="A458" s="75"/>
    </row>
    <row r="459" spans="1:1" ht="6.75" customHeight="1" x14ac:dyDescent="0.15">
      <c r="A459" s="75"/>
    </row>
    <row r="460" spans="1:1" ht="6.75" customHeight="1" x14ac:dyDescent="0.15">
      <c r="A460" s="75"/>
    </row>
    <row r="461" spans="1:1" ht="6.75" customHeight="1" x14ac:dyDescent="0.15">
      <c r="A461" s="75"/>
    </row>
    <row r="462" spans="1:1" ht="6.75" customHeight="1" x14ac:dyDescent="0.15">
      <c r="A462" s="75"/>
    </row>
    <row r="463" spans="1:1" ht="6.75" customHeight="1" x14ac:dyDescent="0.15">
      <c r="A463" s="75"/>
    </row>
    <row r="464" spans="1:1" ht="6.75" customHeight="1" x14ac:dyDescent="0.15">
      <c r="A464" s="75"/>
    </row>
    <row r="465" spans="1:1" ht="6.75" customHeight="1" x14ac:dyDescent="0.15">
      <c r="A465" s="75"/>
    </row>
    <row r="466" spans="1:1" ht="6.75" customHeight="1" x14ac:dyDescent="0.15">
      <c r="A466" s="75"/>
    </row>
    <row r="467" spans="1:1" ht="6.75" customHeight="1" x14ac:dyDescent="0.15">
      <c r="A467" s="75"/>
    </row>
    <row r="468" spans="1:1" ht="6.75" customHeight="1" x14ac:dyDescent="0.15">
      <c r="A468" s="75"/>
    </row>
    <row r="469" spans="1:1" ht="6.75" customHeight="1" x14ac:dyDescent="0.15">
      <c r="A469" s="75"/>
    </row>
    <row r="470" spans="1:1" ht="6.75" customHeight="1" x14ac:dyDescent="0.15">
      <c r="A470" s="75"/>
    </row>
    <row r="471" spans="1:1" ht="6.75" customHeight="1" x14ac:dyDescent="0.15">
      <c r="A471" s="75"/>
    </row>
    <row r="472" spans="1:1" ht="6.75" customHeight="1" x14ac:dyDescent="0.15">
      <c r="A472" s="75"/>
    </row>
    <row r="473" spans="1:1" ht="6.75" customHeight="1" x14ac:dyDescent="0.15">
      <c r="A473" s="75"/>
    </row>
    <row r="474" spans="1:1" ht="6.75" customHeight="1" x14ac:dyDescent="0.15">
      <c r="A474" s="75"/>
    </row>
    <row r="475" spans="1:1" ht="6.75" customHeight="1" x14ac:dyDescent="0.15">
      <c r="A475" s="75"/>
    </row>
    <row r="476" spans="1:1" ht="6.75" customHeight="1" x14ac:dyDescent="0.15">
      <c r="A476" s="75"/>
    </row>
    <row r="477" spans="1:1" ht="6.75" customHeight="1" x14ac:dyDescent="0.15">
      <c r="A477" s="75"/>
    </row>
    <row r="478" spans="1:1" ht="6.75" customHeight="1" x14ac:dyDescent="0.15">
      <c r="A478" s="75"/>
    </row>
    <row r="479" spans="1:1" ht="6.75" customHeight="1" x14ac:dyDescent="0.15">
      <c r="A479" s="75"/>
    </row>
    <row r="480" spans="1:1" ht="6.75" customHeight="1" x14ac:dyDescent="0.15">
      <c r="A480" s="75"/>
    </row>
    <row r="481" spans="1:1" ht="6.75" customHeight="1" x14ac:dyDescent="0.15">
      <c r="A481" s="75"/>
    </row>
    <row r="482" spans="1:1" ht="6.75" customHeight="1" x14ac:dyDescent="0.15">
      <c r="A482" s="75"/>
    </row>
    <row r="483" spans="1:1" ht="6.75" customHeight="1" x14ac:dyDescent="0.15">
      <c r="A483" s="75"/>
    </row>
    <row r="484" spans="1:1" ht="6.75" customHeight="1" x14ac:dyDescent="0.15">
      <c r="A484" s="75"/>
    </row>
    <row r="485" spans="1:1" ht="6.75" customHeight="1" x14ac:dyDescent="0.15">
      <c r="A485" s="75"/>
    </row>
    <row r="486" spans="1:1" ht="6.75" customHeight="1" x14ac:dyDescent="0.15">
      <c r="A486" s="75"/>
    </row>
    <row r="487" spans="1:1" ht="6.75" customHeight="1" x14ac:dyDescent="0.15">
      <c r="A487" s="75"/>
    </row>
    <row r="488" spans="1:1" ht="6.75" customHeight="1" x14ac:dyDescent="0.15">
      <c r="A488" s="75"/>
    </row>
    <row r="489" spans="1:1" ht="6.75" customHeight="1" x14ac:dyDescent="0.15">
      <c r="A489" s="75"/>
    </row>
    <row r="490" spans="1:1" ht="6.75" customHeight="1" x14ac:dyDescent="0.15">
      <c r="A490" s="75"/>
    </row>
    <row r="491" spans="1:1" ht="6.75" customHeight="1" x14ac:dyDescent="0.15">
      <c r="A491" s="75"/>
    </row>
    <row r="492" spans="1:1" ht="6.75" customHeight="1" x14ac:dyDescent="0.15">
      <c r="A492" s="75"/>
    </row>
    <row r="493" spans="1:1" ht="6.75" customHeight="1" x14ac:dyDescent="0.15">
      <c r="A493" s="75"/>
    </row>
    <row r="494" spans="1:1" ht="6.75" customHeight="1" x14ac:dyDescent="0.15">
      <c r="A494" s="75"/>
    </row>
    <row r="495" spans="1:1" ht="6.75" customHeight="1" x14ac:dyDescent="0.15">
      <c r="A495" s="75"/>
    </row>
    <row r="496" spans="1:1" ht="6.75" customHeight="1" x14ac:dyDescent="0.15">
      <c r="A496" s="75"/>
    </row>
    <row r="497" spans="1:1" ht="6.75" customHeight="1" x14ac:dyDescent="0.15">
      <c r="A497" s="75"/>
    </row>
    <row r="498" spans="1:1" ht="6.75" customHeight="1" x14ac:dyDescent="0.15">
      <c r="A498" s="75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Sheet1</vt:lpstr>
      <vt:lpstr>OsFatosIn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2023-11-08T10:53:30Z</dcterms:modified>
</cp:coreProperties>
</file>