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<sst xmlns="http://schemas.openxmlformats.org/spreadsheetml/2006/main" count="64" uniqueCount="40">
  <si>
    <t>RANK</t>
  </si>
  <si>
    <t>MARCA</t>
  </si>
  <si>
    <t>PRESENTACION</t>
  </si>
  <si>
    <t>DISTRIBUCION DE TIENDAS</t>
  </si>
  <si>
    <t>FRENTES</t>
  </si>
  <si>
    <t>Vol YTD</t>
  </si>
  <si>
    <t>CCC</t>
  </si>
  <si>
    <t>PeakDay Units</t>
  </si>
  <si>
    <t>Facings Minimos PD</t>
  </si>
  <si>
    <t>ROS</t>
  </si>
  <si>
    <t>AVAIL3M</t>
  </si>
  <si>
    <t>AVAIL PLAZA OXXO</t>
  </si>
  <si>
    <t>Volume Mix</t>
  </si>
  <si>
    <t>Industry Packtype</t>
  </si>
  <si>
    <t>% Availab</t>
  </si>
  <si>
    <t>Mix ROS</t>
  </si>
  <si>
    <t>ATW</t>
  </si>
  <si>
    <t>AJUSTE FRENTES MINIMOS</t>
  </si>
  <si>
    <t>COCA-COLA</t>
  </si>
  <si>
    <t>BOTELLA .5L</t>
  </si>
  <si>
    <t>BOTELLA .6L</t>
  </si>
  <si>
    <t>BOTELLA 1.5L</t>
  </si>
  <si>
    <t>BOTELLA 1L</t>
  </si>
  <si>
    <t>BOTELLA 2.5L</t>
  </si>
  <si>
    <t>COCA-COLA LIGHT</t>
  </si>
  <si>
    <t>BOTELLA 2L</t>
  </si>
  <si>
    <t>BOTELLA RET .355L</t>
  </si>
  <si>
    <t>LATA 12 OZ</t>
  </si>
  <si>
    <t>FANTA</t>
  </si>
  <si>
    <t>SPRITE</t>
  </si>
  <si>
    <t>PEPSI</t>
  </si>
  <si>
    <t>MANZANITA SOL</t>
  </si>
  <si>
    <t>COCA-COLA ZERO</t>
  </si>
  <si>
    <t>PEPSI BLACK</t>
  </si>
  <si>
    <t>SPRITE ZERO</t>
  </si>
  <si>
    <t>FANTA ZERO</t>
  </si>
  <si>
    <t>JOYA MANZANA</t>
  </si>
  <si>
    <t>JOYA PIÑA</t>
  </si>
  <si>
    <t>JOYA PONCHE</t>
  </si>
  <si>
    <t>JOYA TORONJA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</si>
</sst>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* #,##0.00_-;\-* #,##0.00_-;_-* &quot;-&quot;??_-;_-@"/>
    <numFmt numFmtId="165" formatCode="0.0%"/>
    <numFmt numFmtId="166" formatCode="#,##0.0"/>
  </numFmts>
  <fonts count="8">
    <font>
      <sz val="10.0"/>
      <color rgb="FF000000"/>
      <name val="Arial"/>
      <scheme val="minor"/>
    </font>
    <font>
      <b/>
      <sz val="8.0"/>
      <color rgb="FFFFFFFF"/>
      <name val="Hei"/>
    </font>
    <font>
      <b/>
      <sz val="9.0"/>
      <color rgb="FFFFFFFF"/>
      <name val="Calibri"/>
    </font>
    <font>
      <color theme="1"/>
      <name val="Hei"/>
    </font>
    <font>
      <sz val="11.0"/>
      <color theme="1"/>
      <name val="Calibri"/>
    </font>
    <font>
      <b/>
      <sz val="11.0"/>
      <color theme="1"/>
      <name val="Calibri"/>
    </font>
    <font>
      <b/>
      <sz val="9.0"/>
      <color theme="1"/>
      <name val="Arial Narrow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A80808"/>
        <bgColor rgb="FFA80808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F7F2D5"/>
        <bgColor rgb="FFF7F2D5"/>
      </patternFill>
    </fill>
  </fills>
  <borders count="6">
    <border/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  <border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rgb="FFD8D8D8"/>
      </right>
      <bottom style="thin">
        <color rgb="FFD8D8D8"/>
      </bottom>
    </border>
    <border>
      <right style="thin">
        <color rgb="FFD8D8D8"/>
      </right>
    </border>
    <border>
      <right style="thin">
        <color rgb="FFD8D8D8"/>
      </right>
      <bottom style="thin">
        <color rgb="FFD8D8D8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3" fontId="2" numFmtId="0" xfId="0" applyAlignment="1" applyBorder="1" applyFill="1" applyFont="1">
      <alignment horizontal="center"/>
    </xf>
    <xf borderId="4" fillId="4" fontId="3" numFmtId="0" xfId="0" applyAlignment="1" applyBorder="1" applyFill="1" applyFont="1">
      <alignment vertical="bottom"/>
    </xf>
    <xf borderId="5" fillId="4" fontId="3" numFmtId="0" xfId="0" applyAlignment="1" applyBorder="1" applyFont="1">
      <alignment vertical="bottom"/>
    </xf>
    <xf borderId="5" fillId="4" fontId="3" numFmtId="9" xfId="0" applyAlignment="1" applyBorder="1" applyFont="1" applyNumberFormat="1">
      <alignment horizontal="right" vertical="bottom"/>
    </xf>
    <xf borderId="5" fillId="0" fontId="4" numFmtId="0" xfId="0" applyAlignment="1" applyBorder="1" applyFont="1">
      <alignment horizontal="center" vertical="bottom"/>
    </xf>
    <xf borderId="5" fillId="5" fontId="5" numFmtId="3" xfId="0" applyAlignment="1" applyBorder="1" applyFill="1" applyFont="1" applyNumberFormat="1">
      <alignment horizontal="center" vertical="bottom"/>
    </xf>
    <xf borderId="5" fillId="0" fontId="4" numFmtId="164" xfId="0" applyAlignment="1" applyBorder="1" applyFont="1" applyNumberFormat="1">
      <alignment horizontal="center" vertical="bottom"/>
    </xf>
    <xf borderId="5" fillId="0" fontId="4" numFmtId="2" xfId="0" applyAlignment="1" applyBorder="1" applyFont="1" applyNumberFormat="1">
      <alignment horizontal="center" vertical="bottom"/>
    </xf>
    <xf borderId="5" fillId="0" fontId="4" numFmtId="165" xfId="0" applyAlignment="1" applyBorder="1" applyFont="1" applyNumberFormat="1">
      <alignment horizontal="right" vertical="bottom"/>
    </xf>
    <xf borderId="5" fillId="0" fontId="4" numFmtId="9" xfId="0" applyAlignment="1" applyBorder="1" applyFont="1" applyNumberFormat="1">
      <alignment horizontal="center"/>
    </xf>
    <xf borderId="5" fillId="6" fontId="6" numFmtId="9" xfId="0" applyAlignment="1" applyBorder="1" applyFill="1" applyFont="1" applyNumberFormat="1">
      <alignment horizontal="center"/>
    </xf>
    <xf borderId="5" fillId="0" fontId="7" numFmtId="166" xfId="0" applyAlignment="1" applyBorder="1" applyFont="1" applyNumberFormat="1">
      <alignment horizontal="center" vertical="bottom"/>
    </xf>
    <xf borderId="5" fillId="5" fontId="4" numFmtId="3" xfId="0" applyAlignment="1" applyBorder="1" applyFont="1" applyNumberFormat="1">
      <alignment vertical="bottom"/>
    </xf>
    <xf borderId="5" fillId="0" fontId="4" numFmtId="0" xfId="0" applyAlignment="1" applyBorder="1" applyFont="1">
      <alignment vertical="bottom"/>
    </xf>
    <xf borderId="5" fillId="0" fontId="4" numFmtId="164" xfId="0" applyAlignment="1" applyBorder="1" applyFont="1" applyNumberFormat="1">
      <alignment vertical="bottom"/>
    </xf>
    <xf borderId="5" fillId="0" fontId="4" numFmtId="2" xfId="0" applyAlignment="1" applyBorder="1" applyFont="1" applyNumberFormat="1">
      <alignment vertical="bottom"/>
    </xf>
    <xf borderId="5" fillId="0" fontId="4" numFmtId="165" xfId="0" applyAlignment="1" applyBorder="1" applyFont="1" applyNumberFormat="1">
      <alignment vertical="bottom"/>
    </xf>
    <xf borderId="5" fillId="0" fontId="4" numFmtId="9" xfId="0" applyBorder="1" applyFont="1" applyNumberFormat="1"/>
    <xf borderId="5" fillId="6" fontId="4" numFmtId="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16.13"/>
    <col customWidth="1" min="3" max="3" width="16.5"/>
    <col customWidth="1" min="4" max="4" width="10.88"/>
    <col customWidth="1" min="5" max="5" width="7.13"/>
    <col customWidth="1" min="6" max="6" width="6.0"/>
    <col customWidth="1" min="7" max="7" width="3.88"/>
    <col customWidth="1" min="8" max="8" width="9.5"/>
    <col customWidth="1" min="9" max="9" width="10.75"/>
    <col customWidth="1" min="10" max="10" width="4.25"/>
    <col customWidth="1" min="11" max="11" width="6.88"/>
    <col customWidth="1" min="12" max="12" width="9.75"/>
    <col customWidth="1" min="13" max="13" width="7.88"/>
    <col customWidth="1" min="14" max="14" width="11.5"/>
    <col customWidth="1" min="15" max="15" width="7.0"/>
    <col customWidth="1" min="16" max="16" width="6.38"/>
    <col customWidth="1" min="17" max="17" width="4.13"/>
    <col customWidth="1" min="18" max="18" width="12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3">
        <v>1.0</v>
      </c>
      <c r="B2" s="4" t="s">
        <v>18</v>
      </c>
      <c r="C2" s="5" t="s">
        <v>19</v>
      </c>
      <c r="D2" s="6">
        <f t="shared" ref="D2:D24" si="1">IF(T2&gt;0,$T$3,IF(U2&gt;0,$U$3,IF(V2&gt;0,$V$3,IF(W2&gt;0,$W$3,IF(X2&gt;0,$X$3,IF(Y2&gt;0,$Y$3,IF(Z2&gt;0,$Z$3,IF(AA2&gt;0,$AA$3,IF(AB2&gt;0,$AB$3,IF(AC2&gt;0,$AC$3,IF(AD2&gt;0,$AD$3,0)))))))))))</f>
        <v>0</v>
      </c>
      <c r="E2" s="7">
        <v>4.0</v>
      </c>
      <c r="F2" s="8">
        <v>3123.03708</v>
      </c>
      <c r="G2" s="7">
        <v>158.0</v>
      </c>
      <c r="H2" s="9">
        <v>4.059929644321625</v>
      </c>
      <c r="I2" s="7">
        <v>1.0</v>
      </c>
      <c r="J2" s="10">
        <v>1.647171455696202</v>
      </c>
      <c r="K2" s="11">
        <v>0.9753086419753086</v>
      </c>
      <c r="L2" s="11">
        <v>1.0</v>
      </c>
      <c r="M2" s="12">
        <v>0.1329821664754314</v>
      </c>
      <c r="N2" s="12">
        <v>0.02282190686317398</v>
      </c>
      <c r="O2" s="12">
        <v>0.9753086419753086</v>
      </c>
      <c r="P2" s="12">
        <v>1.0</v>
      </c>
      <c r="Q2" s="13">
        <v>0.5450287726909389</v>
      </c>
      <c r="R2" s="14">
        <f t="shared" ref="R2:R6" si="2">IFERROR(IF(S2="X",0,IF(I2*E2=1,2,I2*E2)),0)</f>
        <v>4</v>
      </c>
    </row>
    <row r="3">
      <c r="A3" s="3">
        <v>2.0</v>
      </c>
      <c r="B3" s="4" t="s">
        <v>18</v>
      </c>
      <c r="C3" s="5" t="s">
        <v>20</v>
      </c>
      <c r="D3" s="6">
        <f t="shared" si="1"/>
        <v>0</v>
      </c>
      <c r="E3" s="7">
        <v>1.5</v>
      </c>
      <c r="F3" s="8">
        <v>2973.48796</v>
      </c>
      <c r="G3" s="7">
        <v>156.0</v>
      </c>
      <c r="H3" s="9">
        <v>13.89851477029914</v>
      </c>
      <c r="I3" s="7">
        <v>3.0</v>
      </c>
      <c r="J3" s="10">
        <v>1.588401688034188</v>
      </c>
      <c r="K3" s="11">
        <v>0.9629629629629629</v>
      </c>
      <c r="L3" s="11">
        <v>0.97</v>
      </c>
      <c r="M3" s="12">
        <v>0.1266142094314842</v>
      </c>
      <c r="N3" s="12">
        <v>0.09405887397790313</v>
      </c>
      <c r="O3" s="12">
        <v>0.9629629629629629</v>
      </c>
      <c r="P3" s="12">
        <v>0.9639864802320871</v>
      </c>
      <c r="Q3" s="13">
        <v>0.5401123410599237</v>
      </c>
      <c r="R3" s="14">
        <f t="shared" si="2"/>
        <v>4.5</v>
      </c>
    </row>
    <row r="4">
      <c r="A4" s="3">
        <v>3.0</v>
      </c>
      <c r="B4" s="4" t="s">
        <v>18</v>
      </c>
      <c r="C4" s="5" t="s">
        <v>21</v>
      </c>
      <c r="D4" s="6">
        <f t="shared" si="1"/>
        <v>0</v>
      </c>
      <c r="E4" s="7">
        <v>1.0</v>
      </c>
      <c r="F4" s="8">
        <v>2399.0548</v>
      </c>
      <c r="G4" s="7">
        <v>162.0</v>
      </c>
      <c r="H4" s="9">
        <v>27.39504802547438</v>
      </c>
      <c r="I4" s="7">
        <v>3.0</v>
      </c>
      <c r="J4" s="10">
        <v>1.234081687242798</v>
      </c>
      <c r="K4" s="11">
        <v>1.0</v>
      </c>
      <c r="L4" s="11">
        <v>1.0</v>
      </c>
      <c r="M4" s="12">
        <v>0.1021542481324886</v>
      </c>
      <c r="N4" s="12">
        <v>0.03525001786699142</v>
      </c>
      <c r="O4" s="12">
        <v>1.0</v>
      </c>
      <c r="P4" s="12">
        <v>0.7468627640715557</v>
      </c>
      <c r="Q4" s="13">
        <v>0.4651003187478865</v>
      </c>
      <c r="R4" s="14">
        <f t="shared" si="2"/>
        <v>3</v>
      </c>
    </row>
    <row r="5">
      <c r="A5" s="3">
        <v>4.0</v>
      </c>
      <c r="B5" s="4" t="s">
        <v>18</v>
      </c>
      <c r="C5" s="5" t="s">
        <v>22</v>
      </c>
      <c r="D5" s="6">
        <f t="shared" si="1"/>
        <v>0</v>
      </c>
      <c r="E5" s="7">
        <v>1.5</v>
      </c>
      <c r="F5" s="8">
        <v>1632.0995</v>
      </c>
      <c r="G5" s="7">
        <v>144.0</v>
      </c>
      <c r="H5" s="9">
        <v>8.264392722800926</v>
      </c>
      <c r="I5" s="7">
        <v>2.0</v>
      </c>
      <c r="J5" s="10">
        <v>0.944502025462963</v>
      </c>
      <c r="K5" s="11">
        <v>0.8888888888888888</v>
      </c>
      <c r="L5" s="11">
        <v>0.92</v>
      </c>
      <c r="M5" s="12">
        <v>0.06949649391081464</v>
      </c>
      <c r="N5" s="12">
        <v>0.09405887397790313</v>
      </c>
      <c r="O5" s="12">
        <v>0.8888888888888888</v>
      </c>
      <c r="P5" s="12">
        <v>0.5694112734706457</v>
      </c>
      <c r="Q5" s="13">
        <v>0.3870337637844421</v>
      </c>
      <c r="R5" s="14">
        <f t="shared" si="2"/>
        <v>3</v>
      </c>
    </row>
    <row r="6">
      <c r="A6" s="3">
        <v>5.0</v>
      </c>
      <c r="B6" s="4" t="s">
        <v>18</v>
      </c>
      <c r="C6" s="5" t="s">
        <v>23</v>
      </c>
      <c r="D6" s="6">
        <f t="shared" si="1"/>
        <v>0</v>
      </c>
      <c r="E6" s="7">
        <v>1.0</v>
      </c>
      <c r="F6" s="8">
        <v>1016.27584</v>
      </c>
      <c r="G6" s="7">
        <v>159.0</v>
      </c>
      <c r="H6" s="9">
        <v>15.75412100274604</v>
      </c>
      <c r="I6" s="7">
        <v>2.0</v>
      </c>
      <c r="J6" s="10">
        <v>0.5326393291404613</v>
      </c>
      <c r="K6" s="11">
        <v>0.9814814814814815</v>
      </c>
      <c r="L6" s="11">
        <v>1.0</v>
      </c>
      <c r="M6" s="12">
        <v>0.04327408208033152</v>
      </c>
      <c r="N6" s="12">
        <v>0.3044195565559559</v>
      </c>
      <c r="O6" s="12">
        <v>0.9814814814814815</v>
      </c>
      <c r="P6" s="12">
        <v>0.3170259749447287</v>
      </c>
      <c r="Q6" s="13">
        <v>0.3522129509912243</v>
      </c>
      <c r="R6" s="14">
        <f t="shared" si="2"/>
        <v>2</v>
      </c>
    </row>
    <row r="7">
      <c r="A7" s="3">
        <v>6.0</v>
      </c>
      <c r="B7" s="4" t="s">
        <v>24</v>
      </c>
      <c r="C7" s="5" t="s">
        <v>25</v>
      </c>
      <c r="D7" s="6">
        <f t="shared" si="1"/>
        <v>0</v>
      </c>
      <c r="E7" s="7">
        <v>2.0</v>
      </c>
      <c r="F7" s="8">
        <v>1193.36612</v>
      </c>
      <c r="G7" s="7">
        <v>148.0</v>
      </c>
      <c r="H7" s="9">
        <v>1.656191084570486</v>
      </c>
      <c r="I7" s="7">
        <v>1.0</v>
      </c>
      <c r="J7" s="10">
        <v>0.6719403828828828</v>
      </c>
      <c r="K7" s="11">
        <v>0.9135802469135802</v>
      </c>
      <c r="L7" s="11">
        <v>1.0</v>
      </c>
      <c r="M7" s="12">
        <v>0.05081477035680268</v>
      </c>
      <c r="N7" s="12">
        <v>0.02282190686317398</v>
      </c>
      <c r="O7" s="12">
        <v>0.9135802469135802</v>
      </c>
      <c r="P7" s="12">
        <v>0.4023882530720646</v>
      </c>
      <c r="Q7" s="13">
        <v>0.3246409809586924</v>
      </c>
      <c r="R7" s="14">
        <v>2.0</v>
      </c>
    </row>
    <row r="8">
      <c r="A8" s="3">
        <v>7.0</v>
      </c>
      <c r="B8" s="4" t="s">
        <v>18</v>
      </c>
      <c r="C8" s="5" t="s">
        <v>26</v>
      </c>
      <c r="D8" s="6">
        <f t="shared" si="1"/>
        <v>0</v>
      </c>
      <c r="E8" s="7">
        <v>2.0</v>
      </c>
      <c r="F8" s="8">
        <v>1191.4178</v>
      </c>
      <c r="G8" s="7">
        <v>143.0</v>
      </c>
      <c r="H8" s="9">
        <v>1.711301380544338</v>
      </c>
      <c r="I8" s="7">
        <v>1.0</v>
      </c>
      <c r="J8" s="10">
        <v>0.6942994172494171</v>
      </c>
      <c r="K8" s="11">
        <v>0.8827160493827161</v>
      </c>
      <c r="L8" s="11">
        <v>1.0</v>
      </c>
      <c r="M8" s="12">
        <v>0.05073180886516793</v>
      </c>
      <c r="N8" s="12">
        <v>0.02282190686317398</v>
      </c>
      <c r="O8" s="12">
        <v>0.8827160493827161</v>
      </c>
      <c r="P8" s="12">
        <v>0.4160896433988309</v>
      </c>
      <c r="Q8" s="13">
        <v>0.32254952202847736</v>
      </c>
      <c r="R8" s="14">
        <v>2.0</v>
      </c>
    </row>
    <row r="9">
      <c r="A9" s="3">
        <v>8.0</v>
      </c>
      <c r="B9" s="4" t="s">
        <v>18</v>
      </c>
      <c r="C9" s="5" t="s">
        <v>27</v>
      </c>
      <c r="D9" s="6">
        <f t="shared" si="1"/>
        <v>0</v>
      </c>
      <c r="E9" s="7">
        <v>1.5</v>
      </c>
      <c r="F9" s="8">
        <v>849.94316</v>
      </c>
      <c r="G9" s="7">
        <v>160.0</v>
      </c>
      <c r="H9" s="9">
        <v>4.94481559175532</v>
      </c>
      <c r="I9" s="7">
        <v>1.0</v>
      </c>
      <c r="J9" s="10">
        <v>0.4426787291666667</v>
      </c>
      <c r="K9" s="11">
        <v>0.9876543209876543</v>
      </c>
      <c r="L9" s="11">
        <v>1.0</v>
      </c>
      <c r="M9" s="12">
        <v>0.03619146359856035</v>
      </c>
      <c r="N9" s="12">
        <v>0.1373032316866578</v>
      </c>
      <c r="O9" s="12">
        <v>0.9876543209876543</v>
      </c>
      <c r="P9" s="12">
        <v>0.2618990283125477</v>
      </c>
      <c r="Q9" s="13">
        <v>0.30936306970378996</v>
      </c>
      <c r="R9" s="14">
        <f>IFERROR(IF(S9="X",0,IF(I9*E9=1,2,I9*E9)),0)</f>
        <v>1.5</v>
      </c>
    </row>
    <row r="10">
      <c r="A10" s="3">
        <v>9.0</v>
      </c>
      <c r="B10" s="4" t="s">
        <v>28</v>
      </c>
      <c r="C10" s="5" t="s">
        <v>20</v>
      </c>
      <c r="D10" s="6">
        <f t="shared" si="1"/>
        <v>0</v>
      </c>
      <c r="E10" s="7">
        <v>2.0</v>
      </c>
      <c r="F10" s="8">
        <v>986.71636</v>
      </c>
      <c r="G10" s="7">
        <v>144.0</v>
      </c>
      <c r="H10" s="9">
        <v>1.407434818401148</v>
      </c>
      <c r="I10" s="7">
        <v>1.0</v>
      </c>
      <c r="J10" s="10">
        <v>0.5710164120370371</v>
      </c>
      <c r="K10" s="11">
        <v>0.8888888888888888</v>
      </c>
      <c r="L10" s="11">
        <v>0.79</v>
      </c>
      <c r="M10" s="12">
        <v>0.04201540868338063</v>
      </c>
      <c r="N10" s="12">
        <v>0.02282190686317398</v>
      </c>
      <c r="O10" s="12">
        <v>0.8888888888888888</v>
      </c>
      <c r="P10" s="12">
        <v>0.3405430635519034</v>
      </c>
      <c r="Q10" s="13">
        <v>0.2980693759120081</v>
      </c>
      <c r="R10" s="14">
        <v>2.0</v>
      </c>
    </row>
    <row r="11">
      <c r="A11" s="3">
        <v>10.0</v>
      </c>
      <c r="B11" s="4" t="s">
        <v>29</v>
      </c>
      <c r="C11" s="5" t="s">
        <v>20</v>
      </c>
      <c r="D11" s="6">
        <f t="shared" si="1"/>
        <v>0</v>
      </c>
      <c r="E11" s="7">
        <v>1.5</v>
      </c>
      <c r="F11" s="8">
        <v>834.0751799999999</v>
      </c>
      <c r="G11" s="7">
        <v>140.0</v>
      </c>
      <c r="H11" s="9">
        <v>4.3441415625</v>
      </c>
      <c r="I11" s="7">
        <v>1.0</v>
      </c>
      <c r="J11" s="10">
        <v>0.4964733214285714</v>
      </c>
      <c r="K11" s="11">
        <v>0.8641975308641975</v>
      </c>
      <c r="L11" s="11">
        <v>0.89</v>
      </c>
      <c r="M11" s="12">
        <v>0.0355157885092371</v>
      </c>
      <c r="N11" s="12">
        <v>0.09405887397790313</v>
      </c>
      <c r="O11" s="12">
        <v>0.8641975308641975</v>
      </c>
      <c r="P11" s="12">
        <v>0.294863810868309</v>
      </c>
      <c r="Q11" s="13">
        <v>0.28783800650825064</v>
      </c>
      <c r="R11" s="14">
        <f t="shared" ref="R11:R24" si="3">IFERROR(IF(S11="X",0,IF(I11*E11=1,2,I11*E11)),0)</f>
        <v>1.5</v>
      </c>
    </row>
    <row r="12">
      <c r="A12" s="3">
        <v>11.0</v>
      </c>
      <c r="B12" s="4" t="s">
        <v>30</v>
      </c>
      <c r="C12" s="5" t="s">
        <v>20</v>
      </c>
      <c r="D12" s="6">
        <f t="shared" si="1"/>
        <v>0</v>
      </c>
      <c r="E12" s="7">
        <v>1.0</v>
      </c>
      <c r="F12" s="15"/>
      <c r="G12" s="16"/>
      <c r="H12" s="17"/>
      <c r="I12" s="7">
        <v>1.0</v>
      </c>
      <c r="J12" s="18"/>
      <c r="K12" s="19"/>
      <c r="L12" s="19"/>
      <c r="M12" s="20"/>
      <c r="N12" s="20"/>
      <c r="O12" s="20"/>
      <c r="P12" s="20"/>
      <c r="Q12" s="21"/>
      <c r="R12" s="14">
        <f t="shared" si="3"/>
        <v>2</v>
      </c>
    </row>
    <row r="13">
      <c r="A13" s="3">
        <v>11.0</v>
      </c>
      <c r="B13" s="4" t="s">
        <v>31</v>
      </c>
      <c r="C13" s="5" t="s">
        <v>20</v>
      </c>
      <c r="D13" s="6">
        <f t="shared" si="1"/>
        <v>0</v>
      </c>
      <c r="E13" s="7">
        <v>1.0</v>
      </c>
      <c r="F13" s="15"/>
      <c r="G13" s="16"/>
      <c r="H13" s="17"/>
      <c r="I13" s="7">
        <v>1.0</v>
      </c>
      <c r="J13" s="18"/>
      <c r="K13" s="19"/>
      <c r="L13" s="19"/>
      <c r="M13" s="20"/>
      <c r="N13" s="20"/>
      <c r="O13" s="20"/>
      <c r="P13" s="20"/>
      <c r="Q13" s="21"/>
      <c r="R13" s="14">
        <f t="shared" si="3"/>
        <v>2</v>
      </c>
    </row>
    <row r="14">
      <c r="A14" s="3">
        <v>11.0</v>
      </c>
      <c r="B14" s="4" t="s">
        <v>24</v>
      </c>
      <c r="C14" s="5" t="s">
        <v>20</v>
      </c>
      <c r="D14" s="6">
        <f t="shared" si="1"/>
        <v>0</v>
      </c>
      <c r="E14" s="7">
        <v>1.0</v>
      </c>
      <c r="F14" s="8">
        <v>432.22356</v>
      </c>
      <c r="G14" s="7">
        <v>155.0</v>
      </c>
      <c r="H14" s="9">
        <v>6.873159745570196</v>
      </c>
      <c r="I14" s="7">
        <v>1.0</v>
      </c>
      <c r="J14" s="10">
        <v>0.2323782580645161</v>
      </c>
      <c r="K14" s="11">
        <v>0.9567901234567902</v>
      </c>
      <c r="L14" s="11">
        <v>0.23</v>
      </c>
      <c r="M14" s="12">
        <v>0.01840452864892773</v>
      </c>
      <c r="N14" s="12">
        <v>0.3044195565559559</v>
      </c>
      <c r="O14" s="12">
        <v>0.9567901234567902</v>
      </c>
      <c r="P14" s="12">
        <v>0.1330290246604169</v>
      </c>
      <c r="Q14" s="13">
        <v>0.2833712506000012</v>
      </c>
      <c r="R14" s="14">
        <f t="shared" si="3"/>
        <v>2</v>
      </c>
    </row>
    <row r="15">
      <c r="A15" s="3">
        <v>12.0</v>
      </c>
      <c r="B15" s="4" t="s">
        <v>32</v>
      </c>
      <c r="C15" s="5" t="s">
        <v>20</v>
      </c>
      <c r="D15" s="6">
        <f t="shared" si="1"/>
        <v>0</v>
      </c>
      <c r="E15" s="7">
        <v>1.0</v>
      </c>
      <c r="F15" s="8">
        <v>733.08604</v>
      </c>
      <c r="G15" s="7">
        <v>161.0</v>
      </c>
      <c r="H15" s="9">
        <v>8.423178141373286</v>
      </c>
      <c r="I15" s="7">
        <v>1.0</v>
      </c>
      <c r="J15" s="10">
        <v>0.3794441200828158</v>
      </c>
      <c r="K15" s="11">
        <v>0.9938271604938271</v>
      </c>
      <c r="L15" s="11">
        <v>1.0</v>
      </c>
      <c r="M15" s="12">
        <v>0.03121556591063426</v>
      </c>
      <c r="N15" s="12">
        <v>0.03525001786699142</v>
      </c>
      <c r="O15" s="12">
        <v>0.9938271604938271</v>
      </c>
      <c r="P15" s="12">
        <v>0.2231494988375583</v>
      </c>
      <c r="Q15" s="13">
        <v>0.2819232324988036</v>
      </c>
      <c r="R15" s="14">
        <f t="shared" si="3"/>
        <v>2</v>
      </c>
    </row>
    <row r="16">
      <c r="A16" s="3">
        <v>13.0</v>
      </c>
      <c r="B16" s="4" t="s">
        <v>33</v>
      </c>
      <c r="C16" s="5" t="s">
        <v>20</v>
      </c>
      <c r="D16" s="6">
        <f t="shared" si="1"/>
        <v>0</v>
      </c>
      <c r="E16" s="7">
        <v>1.0</v>
      </c>
      <c r="F16" s="8">
        <v>658.65068</v>
      </c>
      <c r="G16" s="7">
        <v>157.0</v>
      </c>
      <c r="H16" s="9">
        <v>10.34034888310756</v>
      </c>
      <c r="I16" s="7">
        <v>1.0</v>
      </c>
      <c r="J16" s="10">
        <v>0.349602271762208</v>
      </c>
      <c r="K16" s="11">
        <v>0.9691358024691358</v>
      </c>
      <c r="L16" s="11">
        <v>0.99</v>
      </c>
      <c r="M16" s="12">
        <v>0.02804603087739069</v>
      </c>
      <c r="N16" s="12">
        <v>0.103729790953611</v>
      </c>
      <c r="O16" s="12">
        <v>0.9691358024691358</v>
      </c>
      <c r="P16" s="12">
        <v>0.2048627157318988</v>
      </c>
      <c r="Q16" s="13">
        <v>0.2806615546635252</v>
      </c>
      <c r="R16" s="14">
        <f t="shared" si="3"/>
        <v>2</v>
      </c>
    </row>
    <row r="17">
      <c r="A17" s="3">
        <v>14.0</v>
      </c>
      <c r="B17" s="4" t="s">
        <v>34</v>
      </c>
      <c r="C17" s="5" t="s">
        <v>20</v>
      </c>
      <c r="D17" s="6">
        <f t="shared" si="1"/>
        <v>0</v>
      </c>
      <c r="E17" s="7">
        <v>1.0</v>
      </c>
      <c r="F17" s="8">
        <v>446.19392</v>
      </c>
      <c r="G17" s="7">
        <v>149.0</v>
      </c>
      <c r="H17" s="9">
        <v>7.381031855562907</v>
      </c>
      <c r="I17" s="7">
        <v>1.0</v>
      </c>
      <c r="J17" s="10">
        <v>0.2495491722595078</v>
      </c>
      <c r="K17" s="11">
        <v>0.9197530864197531</v>
      </c>
      <c r="L17" s="11">
        <v>1.0</v>
      </c>
      <c r="M17" s="12">
        <v>0.01899940110533856</v>
      </c>
      <c r="N17" s="12">
        <v>0.3044195565559559</v>
      </c>
      <c r="O17" s="12">
        <v>0.9197530864197531</v>
      </c>
      <c r="P17" s="12">
        <v>0.1435511873708568</v>
      </c>
      <c r="Q17" s="13">
        <v>0.2793286973654695</v>
      </c>
      <c r="R17" s="14">
        <f t="shared" si="3"/>
        <v>2</v>
      </c>
    </row>
    <row r="18">
      <c r="A18" s="3">
        <v>15.0</v>
      </c>
      <c r="B18" s="4" t="s">
        <v>35</v>
      </c>
      <c r="C18" s="5" t="s">
        <v>20</v>
      </c>
      <c r="D18" s="6">
        <f t="shared" si="1"/>
        <v>0</v>
      </c>
      <c r="E18" s="7">
        <v>1.0</v>
      </c>
      <c r="F18" s="8">
        <v>745.6954400000001</v>
      </c>
      <c r="G18" s="7">
        <v>155.0</v>
      </c>
      <c r="H18" s="9">
        <v>8.899727340926141</v>
      </c>
      <c r="I18" s="7">
        <v>1.0</v>
      </c>
      <c r="J18" s="10">
        <v>0.4009115268817205</v>
      </c>
      <c r="K18" s="11">
        <v>0.9567901234567902</v>
      </c>
      <c r="L18" s="11">
        <v>1.0</v>
      </c>
      <c r="M18" s="12">
        <v>0.03175248727499901</v>
      </c>
      <c r="N18" s="12">
        <v>0.03525001786699142</v>
      </c>
      <c r="O18" s="12">
        <v>0.9567901234567902</v>
      </c>
      <c r="P18" s="12">
        <v>0.2363045088005785</v>
      </c>
      <c r="Q18" s="13">
        <v>0.27865025055782994</v>
      </c>
      <c r="R18" s="14">
        <f t="shared" si="3"/>
        <v>2</v>
      </c>
    </row>
    <row r="19">
      <c r="A19" s="3">
        <v>16.0</v>
      </c>
      <c r="B19" s="4" t="s">
        <v>36</v>
      </c>
      <c r="C19" s="5" t="s">
        <v>20</v>
      </c>
      <c r="D19" s="6">
        <f t="shared" si="1"/>
        <v>0</v>
      </c>
      <c r="E19" s="7">
        <v>1.0</v>
      </c>
      <c r="F19" s="8">
        <v>726.9358</v>
      </c>
      <c r="G19" s="7">
        <v>146.0</v>
      </c>
      <c r="H19" s="9">
        <v>22.92966204037491</v>
      </c>
      <c r="I19" s="7">
        <v>2.0</v>
      </c>
      <c r="J19" s="10">
        <v>0.4149176940639269</v>
      </c>
      <c r="K19" s="11">
        <v>0.9012345679012346</v>
      </c>
      <c r="L19" s="11">
        <v>0.0</v>
      </c>
      <c r="M19" s="12">
        <v>0.03095368229587299</v>
      </c>
      <c r="N19" s="12">
        <v>4.093915223659498E-4</v>
      </c>
      <c r="O19" s="12">
        <v>0.9012345679012346</v>
      </c>
      <c r="P19" s="12">
        <v>0.244887346520645</v>
      </c>
      <c r="Q19" s="13">
        <v>0.2646083150683508</v>
      </c>
      <c r="R19" s="14">
        <f t="shared" si="3"/>
        <v>2</v>
      </c>
    </row>
    <row r="20">
      <c r="A20" s="3">
        <v>17.0</v>
      </c>
      <c r="B20" s="5" t="s">
        <v>37</v>
      </c>
      <c r="C20" s="5" t="s">
        <v>20</v>
      </c>
      <c r="D20" s="6">
        <f t="shared" si="1"/>
        <v>0</v>
      </c>
      <c r="E20" s="7">
        <v>1.0</v>
      </c>
      <c r="F20" s="8">
        <v>622.75534</v>
      </c>
      <c r="G20" s="7">
        <v>152.0</v>
      </c>
      <c r="H20" s="9">
        <v>7.579154925169688</v>
      </c>
      <c r="I20" s="7">
        <v>1.0</v>
      </c>
      <c r="J20" s="10">
        <v>0.3414228837719298</v>
      </c>
      <c r="K20" s="11">
        <v>0.9382716049382716</v>
      </c>
      <c r="L20" s="11">
        <v>1.0</v>
      </c>
      <c r="M20" s="12">
        <v>0.02651756997305452</v>
      </c>
      <c r="N20" s="12">
        <v>0.03525001786699142</v>
      </c>
      <c r="O20" s="12">
        <v>0.9382716049382716</v>
      </c>
      <c r="P20" s="12">
        <v>0.1998504694223441</v>
      </c>
      <c r="Q20" s="13">
        <v>0.26217811398497537</v>
      </c>
      <c r="R20" s="14">
        <f t="shared" si="3"/>
        <v>2</v>
      </c>
    </row>
    <row r="21">
      <c r="A21" s="3">
        <v>18.0</v>
      </c>
      <c r="B21" s="5" t="s">
        <v>38</v>
      </c>
      <c r="C21" s="5" t="s">
        <v>20</v>
      </c>
      <c r="D21" s="6">
        <f t="shared" si="1"/>
        <v>0</v>
      </c>
      <c r="E21" s="7">
        <v>1.5</v>
      </c>
      <c r="F21" s="8">
        <v>662.68048</v>
      </c>
      <c r="G21" s="7">
        <v>133.0</v>
      </c>
      <c r="H21" s="9">
        <v>3.633116666666667</v>
      </c>
      <c r="I21" s="7">
        <v>1.0</v>
      </c>
      <c r="J21" s="10">
        <v>0.4152133333333333</v>
      </c>
      <c r="K21" s="11">
        <v>0.8209876543209876</v>
      </c>
      <c r="L21" s="11">
        <v>0.82</v>
      </c>
      <c r="M21" s="12">
        <v>0.02821762395193168</v>
      </c>
      <c r="N21" s="12">
        <v>0.09405887397790313</v>
      </c>
      <c r="O21" s="12">
        <v>0.8209876543209876</v>
      </c>
      <c r="P21" s="12">
        <v>0.2450685112775685</v>
      </c>
      <c r="Q21" s="13">
        <v>0.26170308372732964</v>
      </c>
      <c r="R21" s="14">
        <f t="shared" si="3"/>
        <v>1.5</v>
      </c>
    </row>
    <row r="22">
      <c r="A22" s="3">
        <v>19.0</v>
      </c>
      <c r="B22" s="5" t="s">
        <v>39</v>
      </c>
      <c r="C22" s="5" t="s">
        <v>20</v>
      </c>
      <c r="D22" s="6">
        <f t="shared" si="1"/>
        <v>0</v>
      </c>
      <c r="E22" s="7">
        <v>1.0</v>
      </c>
      <c r="F22" s="8">
        <v>241.21348</v>
      </c>
      <c r="G22" s="7">
        <v>153.0</v>
      </c>
      <c r="H22" s="9">
        <v>3.885884101997606</v>
      </c>
      <c r="I22" s="7">
        <v>1.0</v>
      </c>
      <c r="J22" s="10">
        <v>0.1313798910675381</v>
      </c>
      <c r="K22" s="11">
        <v>0.9444444444444444</v>
      </c>
      <c r="L22" s="11">
        <v>1.0</v>
      </c>
      <c r="M22" s="12">
        <v>0.01027112081342247</v>
      </c>
      <c r="N22" s="12">
        <v>0.3044195565559559</v>
      </c>
      <c r="O22" s="12">
        <v>0.9444444444444444</v>
      </c>
      <c r="P22" s="12">
        <v>0.07113824593059828</v>
      </c>
      <c r="Q22" s="13">
        <v>0.2594881884361596</v>
      </c>
      <c r="R22" s="14">
        <f t="shared" si="3"/>
        <v>2</v>
      </c>
    </row>
    <row r="23">
      <c r="A23" s="3">
        <v>20.0</v>
      </c>
      <c r="B23" s="4" t="s">
        <v>24</v>
      </c>
      <c r="C23" s="5" t="s">
        <v>21</v>
      </c>
      <c r="D23" s="6">
        <f t="shared" si="1"/>
        <v>0</v>
      </c>
      <c r="E23" s="7">
        <v>1.0</v>
      </c>
      <c r="F23" s="8">
        <v>521.50764</v>
      </c>
      <c r="G23" s="7">
        <v>157.0</v>
      </c>
      <c r="H23" s="9">
        <v>4.09365017493496</v>
      </c>
      <c r="I23" s="7">
        <v>1.0</v>
      </c>
      <c r="J23" s="10">
        <v>0.2768087261146497</v>
      </c>
      <c r="K23" s="11">
        <v>0.9691358024691358</v>
      </c>
      <c r="L23" s="11">
        <v>1.0</v>
      </c>
      <c r="M23" s="12">
        <v>0.02220633762077821</v>
      </c>
      <c r="N23" s="12">
        <v>0.01094141189995721</v>
      </c>
      <c r="O23" s="12">
        <v>0.9691358024691358</v>
      </c>
      <c r="P23" s="12">
        <v>0.1602555665215874</v>
      </c>
      <c r="Q23" s="13">
        <v>0.25131726040256935</v>
      </c>
      <c r="R23" s="14">
        <f t="shared" si="3"/>
        <v>2</v>
      </c>
    </row>
    <row r="24">
      <c r="A24" s="3">
        <v>24.0</v>
      </c>
      <c r="B24" s="4" t="s">
        <v>32</v>
      </c>
      <c r="C24" s="5" t="s">
        <v>21</v>
      </c>
      <c r="D24" s="6">
        <f t="shared" si="1"/>
        <v>0</v>
      </c>
      <c r="E24" s="7">
        <v>1.0</v>
      </c>
      <c r="F24" s="8">
        <v>142.36428</v>
      </c>
      <c r="G24" s="7">
        <v>120.0</v>
      </c>
      <c r="H24" s="9">
        <v>2.924148943661972</v>
      </c>
      <c r="I24" s="7">
        <v>1.0</v>
      </c>
      <c r="J24" s="10">
        <v>0.09886408333333334</v>
      </c>
      <c r="K24" s="11">
        <v>0.7407407407407407</v>
      </c>
      <c r="L24" s="11">
        <v>1.0</v>
      </c>
      <c r="M24" s="12">
        <v>0.006062019085317721</v>
      </c>
      <c r="N24" s="12">
        <v>0.3044195565559559</v>
      </c>
      <c r="O24" s="12">
        <v>0.7407407407407407</v>
      </c>
      <c r="P24" s="12">
        <v>0.05121288751604879</v>
      </c>
      <c r="Q24" s="13">
        <v>0.21129665456621735</v>
      </c>
      <c r="R24" s="14">
        <f t="shared" si="3"/>
        <v>2</v>
      </c>
    </row>
  </sheetData>
  <drawing r:id="rId1"/>
</worksheet>
</file>