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5200" windowHeight="11850" activeTab="6"/>
  </bookViews>
  <sheets>
    <sheet name="Burnup burndown" sheetId="6" r:id="rId1"/>
    <sheet name="Sprint 1" sheetId="1" r:id="rId2"/>
    <sheet name="Sprint 2" sheetId="2" r:id="rId3"/>
    <sheet name="Sprint 3" sheetId="3" r:id="rId4"/>
    <sheet name="Sprint 4" sheetId="4" r:id="rId5"/>
    <sheet name="Sprint 5" sheetId="5" r:id="rId6"/>
    <sheet name="Sprint 6" sheetId="7" r:id="rId7"/>
  </sheets>
  <calcPr calcId="162913"/>
</workbook>
</file>

<file path=xl/calcChain.xml><?xml version="1.0" encoding="utf-8"?>
<calcChain xmlns="http://schemas.openxmlformats.org/spreadsheetml/2006/main">
  <c r="E11" i="6" l="1"/>
  <c r="E10" i="6"/>
  <c r="B38" i="6"/>
  <c r="B37" i="6"/>
  <c r="B36" i="6"/>
  <c r="B35" i="6"/>
  <c r="B34" i="6"/>
  <c r="B33" i="6"/>
  <c r="B28" i="6"/>
  <c r="B29" i="6"/>
  <c r="B27" i="6"/>
  <c r="A29" i="6"/>
  <c r="A28" i="6"/>
  <c r="A27" i="6"/>
  <c r="E38" i="6"/>
  <c r="E37" i="6"/>
  <c r="E36" i="6"/>
  <c r="D38" i="6"/>
  <c r="D37" i="6"/>
  <c r="D36" i="6"/>
  <c r="I6" i="7"/>
  <c r="I5" i="7"/>
  <c r="I4" i="7"/>
  <c r="D32" i="7"/>
  <c r="B32" i="7"/>
  <c r="B9" i="6"/>
  <c r="E32" i="6"/>
  <c r="E33" i="6"/>
  <c r="E34" i="6"/>
  <c r="E31" i="6"/>
  <c r="H4" i="5"/>
  <c r="H5" i="5"/>
  <c r="E27" i="6"/>
  <c r="E28" i="6"/>
  <c r="E29" i="6"/>
  <c r="E26" i="6"/>
  <c r="E24" i="6"/>
  <c r="E23" i="6"/>
  <c r="E22" i="6"/>
  <c r="E20" i="6"/>
  <c r="E19" i="6"/>
  <c r="E18" i="6"/>
  <c r="E16" i="6"/>
  <c r="B7" i="6" s="1"/>
  <c r="E15" i="6"/>
  <c r="B6" i="6" s="1"/>
  <c r="E14" i="6"/>
  <c r="B5" i="6" s="1"/>
  <c r="D31" i="6"/>
  <c r="A22" i="6" s="1"/>
  <c r="D29" i="6"/>
  <c r="A20" i="6" s="1"/>
  <c r="D28" i="6"/>
  <c r="A19" i="6" s="1"/>
  <c r="D27" i="6"/>
  <c r="A18" i="6" s="1"/>
  <c r="D26" i="6"/>
  <c r="A17" i="6" s="1"/>
  <c r="D24" i="6"/>
  <c r="A15" i="6" s="1"/>
  <c r="D23" i="6"/>
  <c r="A14" i="6" s="1"/>
  <c r="D22" i="6"/>
  <c r="A13" i="6" s="1"/>
  <c r="D20" i="6"/>
  <c r="A11" i="6" s="1"/>
  <c r="D19" i="6"/>
  <c r="A10" i="6" s="1"/>
  <c r="D18" i="6"/>
  <c r="A9" i="6" s="1"/>
  <c r="D16" i="6"/>
  <c r="A7" i="6" s="1"/>
  <c r="D15" i="6"/>
  <c r="A6" i="6" s="1"/>
  <c r="D14" i="6"/>
  <c r="A5" i="6" s="1"/>
  <c r="D70" i="5"/>
  <c r="H7" i="5"/>
  <c r="H6" i="5"/>
  <c r="G7" i="5"/>
  <c r="D34" i="6" s="1"/>
  <c r="A25" i="6" s="1"/>
  <c r="G6" i="5"/>
  <c r="D33" i="6" s="1"/>
  <c r="A24" i="6" s="1"/>
  <c r="G5" i="5"/>
  <c r="D32" i="6" s="1"/>
  <c r="A23" i="6" s="1"/>
  <c r="G4" i="5"/>
  <c r="B70" i="5"/>
  <c r="H7" i="4"/>
  <c r="H6" i="4"/>
  <c r="H5" i="4"/>
  <c r="H4" i="4"/>
  <c r="G7" i="4"/>
  <c r="G6" i="4"/>
  <c r="G5" i="4"/>
  <c r="G4" i="4"/>
  <c r="B55" i="4"/>
  <c r="D55" i="4"/>
  <c r="H6" i="3"/>
  <c r="H5" i="3"/>
  <c r="H4" i="3"/>
  <c r="D30" i="3"/>
  <c r="B30" i="3"/>
  <c r="H6" i="2"/>
  <c r="H5" i="2"/>
  <c r="H4" i="2"/>
  <c r="D28" i="2"/>
  <c r="B28" i="2"/>
  <c r="H5" i="1"/>
  <c r="H4" i="1"/>
  <c r="H3" i="1"/>
  <c r="G5" i="1"/>
  <c r="G4" i="1"/>
  <c r="G3" i="1"/>
  <c r="B23" i="1"/>
  <c r="B25" i="1" s="1"/>
  <c r="D23" i="1"/>
  <c r="D25" i="1" s="1"/>
  <c r="B10" i="6" l="1"/>
  <c r="E9" i="6"/>
  <c r="E6" i="6"/>
  <c r="E7" i="6"/>
  <c r="E8" i="6"/>
  <c r="B39" i="6"/>
  <c r="B11" i="6"/>
  <c r="B13" i="6" l="1"/>
  <c r="B14" i="6"/>
  <c r="B15" i="6"/>
  <c r="B18" i="6" l="1"/>
  <c r="B19" i="6"/>
  <c r="B20" i="6"/>
  <c r="B17" i="6"/>
  <c r="B23" i="6" l="1"/>
  <c r="B24" i="6"/>
  <c r="B22" i="6"/>
  <c r="B25" i="6"/>
</calcChain>
</file>

<file path=xl/sharedStrings.xml><?xml version="1.0" encoding="utf-8"?>
<sst xmlns="http://schemas.openxmlformats.org/spreadsheetml/2006/main" count="283" uniqueCount="132">
  <si>
    <t>Temps</t>
  </si>
  <si>
    <t>Visuel du profil (Informations personnelles)</t>
  </si>
  <si>
    <t>Michael</t>
  </si>
  <si>
    <t>Visuel barre de navigation</t>
  </si>
  <si>
    <t>Visuel footer</t>
  </si>
  <si>
    <t>Visuel carnet médical (Allergies)</t>
  </si>
  <si>
    <t>Visuel carnet médical (Blessures)</t>
  </si>
  <si>
    <t>Visuel fenêtre de connexion</t>
  </si>
  <si>
    <t>Visuel des activités prévues (Administration)</t>
  </si>
  <si>
    <t>Jonathan</t>
  </si>
  <si>
    <t>Visuel des groupes (Admnistration)</t>
  </si>
  <si>
    <t>Visuel fenêtre d'inscription</t>
  </si>
  <si>
    <t>Christophe</t>
  </si>
  <si>
    <t>Sprint 1 27 - 2 février</t>
  </si>
  <si>
    <t>Sprint 2 3 - 9 février</t>
  </si>
  <si>
    <t>Visuel du profil (Personne ressource)</t>
  </si>
  <si>
    <t>Connexion</t>
  </si>
  <si>
    <t>Créer un groupe</t>
  </si>
  <si>
    <t>Afficher la liste des élèves par groupe</t>
  </si>
  <si>
    <t>Afficher la liste des groupes</t>
  </si>
  <si>
    <t>Fenêtre de création de groupe</t>
  </si>
  <si>
    <t>Fenêtre pour générer des codes</t>
  </si>
  <si>
    <t>Supprimer un groupe</t>
  </si>
  <si>
    <t>Caroussel d'images</t>
  </si>
  <si>
    <t>Sprint 3 10 - 16 février</t>
  </si>
  <si>
    <t>Fenêtre pour créer des activités</t>
  </si>
  <si>
    <t>Créer des activités</t>
  </si>
  <si>
    <t>Fenêtre pour planifier des activités</t>
  </si>
  <si>
    <t>Fenêtre de validation de code d'accès</t>
  </si>
  <si>
    <t>Inscription</t>
  </si>
  <si>
    <t>Afficher les activités dans le calendrier</t>
  </si>
  <si>
    <t>Cacher l'onglet administration</t>
  </si>
  <si>
    <t>Sprint 4 17 - 23 février</t>
  </si>
  <si>
    <t>Afficher les informations du profil</t>
  </si>
  <si>
    <t>Mise à jour du profil</t>
  </si>
  <si>
    <t>Afficher les informations de la personne ressource</t>
  </si>
  <si>
    <t>Mise à jour des informations de la personne ressource</t>
  </si>
  <si>
    <t>Fenêtre de création de session</t>
  </si>
  <si>
    <t>Créer une session</t>
  </si>
  <si>
    <t>Visuel liste des activités de l'utilisateur</t>
  </si>
  <si>
    <t>Planifier une activité</t>
  </si>
  <si>
    <t>Afficher la liste des élèves pour une activité</t>
  </si>
  <si>
    <t>Afficher la liste des activités prévues</t>
  </si>
  <si>
    <t>Annuler une activité</t>
  </si>
  <si>
    <t>Prendre les présences</t>
  </si>
  <si>
    <t>Valider le code d'accès lors de l'inscription</t>
  </si>
  <si>
    <t>Afficher la liste des comptes administrateur</t>
  </si>
  <si>
    <t>Afficher la liste des sessions</t>
  </si>
  <si>
    <t>Fenêtre pour générer des codes d'administrateur</t>
  </si>
  <si>
    <t>Fenêtre pour voir des code administrateur</t>
  </si>
  <si>
    <t>Ajouter le champ ensemble lors de la création du groupe</t>
  </si>
  <si>
    <t>S'inscrire à une activité</t>
  </si>
  <si>
    <t>Fenêtre pour s'inscrire à une activité</t>
  </si>
  <si>
    <t>Trier les activités ( Calendrier)</t>
  </si>
  <si>
    <t>Changer le mode du calendrier (Jour/Semaine/Mois)</t>
  </si>
  <si>
    <t>Validation sur l'inscription à l'activité</t>
  </si>
  <si>
    <t>Sprint 5 24 - 2 mars</t>
  </si>
  <si>
    <t>Afficher les activités que l'utilisateur est inscrit</t>
  </si>
  <si>
    <t>Ajouter le champ type d'utilisateur sur le profil</t>
  </si>
  <si>
    <t>Ajouter le champ type d'utilisateur sur l'inscription</t>
  </si>
  <si>
    <t>Fenêtre de modification d'activité prévue</t>
  </si>
  <si>
    <t>Fenêtre de modification d'activité</t>
  </si>
  <si>
    <t>Modifier une activité prévue</t>
  </si>
  <si>
    <t>Modifier une activité</t>
  </si>
  <si>
    <t>Fenêtre de modification de session</t>
  </si>
  <si>
    <t>Modifier une session</t>
  </si>
  <si>
    <t>Modifier la connexion pour une fonction de connexion</t>
  </si>
  <si>
    <t>Valider les champs obligatoires sur les fenêtre de création/modification</t>
  </si>
  <si>
    <t>Annuler la participation à une activité</t>
  </si>
  <si>
    <t>Créer les requêtes pour les statistiques</t>
  </si>
  <si>
    <t>Fenêtre droits d'utilisateur</t>
  </si>
  <si>
    <t>Modifier les droit d'utilisateur</t>
  </si>
  <si>
    <t>Générer des codes d'administrateur</t>
  </si>
  <si>
    <t>Supprimer une activité</t>
  </si>
  <si>
    <t>Masquer les groupes dont l'utilisateur n'est pas responsable</t>
  </si>
  <si>
    <t>Seul le responsible peut effectuer les actions sur ses groupes</t>
  </si>
  <si>
    <t>Masquer les activités dans le passé</t>
  </si>
  <si>
    <t>Masquer les activités où les présences ont été prises</t>
  </si>
  <si>
    <t>Calculer les points</t>
  </si>
  <si>
    <t>Corriger le problème d'encodage</t>
  </si>
  <si>
    <t>Affichage des points selon l'ensemble de l'élève</t>
  </si>
  <si>
    <t>Fenêtre pour promouvoir un élève</t>
  </si>
  <si>
    <t>Tri sur les groupes selon la session</t>
  </si>
  <si>
    <t>Appliquer les REGEX sur inscription</t>
  </si>
  <si>
    <t>Appliquer les REGEX sur profil</t>
  </si>
  <si>
    <t>Points</t>
  </si>
  <si>
    <t>Total</t>
  </si>
  <si>
    <t>Date de fin</t>
  </si>
  <si>
    <t>Total Sprint</t>
  </si>
  <si>
    <t>Tous</t>
  </si>
  <si>
    <t>Spike Materialize</t>
  </si>
  <si>
    <t>Date</t>
  </si>
  <si>
    <t>Tâche</t>
  </si>
  <si>
    <t>Fait à partir des commits du répertoire Github</t>
  </si>
  <si>
    <t>https://www.github.com/Mtrahan2896/Sante/commits/master</t>
  </si>
  <si>
    <t>Spike ( Angular )</t>
  </si>
  <si>
    <t>Déconnexion</t>
  </si>
  <si>
    <t>Tâches</t>
  </si>
  <si>
    <t>Spike (CSS Calendrier)</t>
  </si>
  <si>
    <t>Afficher la liste des présences</t>
  </si>
  <si>
    <t>Faire du ménage dans le répertoire et code</t>
  </si>
  <si>
    <t>points</t>
  </si>
  <si>
    <t>Spike (AJAX)</t>
  </si>
  <si>
    <t>Spike (Validation de dates)</t>
  </si>
  <si>
    <t>Héberger (Cpanel)</t>
  </si>
  <si>
    <t>Afficher la liste des utilisateurs sans groupe</t>
  </si>
  <si>
    <t>Validations sur le code d'accès</t>
  </si>
  <si>
    <t>Validation sur l'inscription à une activité (Dans le passé)</t>
  </si>
  <si>
    <t>Générer des code de responsable</t>
  </si>
  <si>
    <t>Ajouter un champ responsable sur la modifcation d'activité prévue</t>
  </si>
  <si>
    <t>Tester l'ensemble</t>
  </si>
  <si>
    <t>Compilation du projet</t>
  </si>
  <si>
    <t>Point cumulé</t>
  </si>
  <si>
    <t>Auteur</t>
  </si>
  <si>
    <t>Sprint 6 3 - 9 mars</t>
  </si>
  <si>
    <t>Sprint</t>
  </si>
  <si>
    <t>Heure</t>
  </si>
  <si>
    <t>Créer les requête pour statistiques</t>
  </si>
  <si>
    <t>Documenter scrum (Excel)</t>
  </si>
  <si>
    <t>Valider le telephone profil</t>
  </si>
  <si>
    <t>Valider courriel profil</t>
  </si>
  <si>
    <t>Valider caractère spéciaux connexion</t>
  </si>
  <si>
    <t>Bug fix REGEX</t>
  </si>
  <si>
    <t>Guide d'utilisateur</t>
  </si>
  <si>
    <t>Vélocité</t>
  </si>
  <si>
    <t>Planifier des activités récurrentes</t>
  </si>
  <si>
    <t>Saisir des données</t>
  </si>
  <si>
    <t xml:space="preserve"> Tester le site</t>
  </si>
  <si>
    <t>Bug fix Menu sur mobile</t>
  </si>
  <si>
    <t>Tester le site</t>
  </si>
  <si>
    <t>Adaptation mobile</t>
  </si>
  <si>
    <t>Résultat d'un samedi au cégep (12h - 21h)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</si>
</sst>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/>
    </xf>
  </cellXfs>
  <cellStyles count="2">
    <cellStyle name="Lien hypertexte" xfId="1" builtinId="8"/>
    <cellStyle name="Normal" xfId="0" builtinId="0"/>
  </cellStyles>
  <dxfs count="11">
    <dxf>
      <numFmt numFmtId="19" formatCode="yyyy/mm/dd"/>
    </dxf>
    <dxf>
      <alignment horizontal="general" vertical="bottom" textRotation="0" wrapText="1" indent="0" justifyLastLine="0" shrinkToFit="0" readingOrder="0"/>
    </dxf>
    <dxf>
      <numFmt numFmtId="19" formatCode="yyyy/mm/dd"/>
    </dxf>
    <dxf>
      <numFmt numFmtId="19" formatCode="yyyy/mm/dd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Cheminement</a:t>
            </a:r>
            <a:r>
              <a:rPr lang="en-US" baseline="0"/>
              <a:t> du projet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'Burnup burndown'!$B$4</c:f>
              <c:strCache>
                <c:ptCount val="1"/>
                <c:pt idx="0">
                  <c:v>Point cumulé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'Burnup burndown'!$A$5:$A$29</c:f>
              <c:numCache>
                <c:formatCode>m/d/yyyy</c:formatCode>
                <c:ptCount val="25"/>
                <c:pt idx="0">
                  <c:v>42762</c:v>
                </c:pt>
                <c:pt idx="1">
                  <c:v>42765</c:v>
                </c:pt>
                <c:pt idx="2">
                  <c:v>42766</c:v>
                </c:pt>
                <c:pt idx="4">
                  <c:v>42769</c:v>
                </c:pt>
                <c:pt idx="5">
                  <c:v>42772</c:v>
                </c:pt>
                <c:pt idx="6">
                  <c:v>42773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2">
                  <c:v>42783</c:v>
                </c:pt>
                <c:pt idx="13">
                  <c:v>42784</c:v>
                </c:pt>
                <c:pt idx="14">
                  <c:v>42786</c:v>
                </c:pt>
                <c:pt idx="15">
                  <c:v>42787</c:v>
                </c:pt>
                <c:pt idx="17">
                  <c:v>42790</c:v>
                </c:pt>
                <c:pt idx="18">
                  <c:v>42791</c:v>
                </c:pt>
                <c:pt idx="19">
                  <c:v>42793</c:v>
                </c:pt>
                <c:pt idx="20">
                  <c:v>42794</c:v>
                </c:pt>
                <c:pt idx="22">
                  <c:v>42797</c:v>
                </c:pt>
                <c:pt idx="23">
                  <c:v>42800</c:v>
                </c:pt>
                <c:pt idx="24">
                  <c:v>42801</c:v>
                </c:pt>
              </c:numCache>
            </c:numRef>
          </c:cat>
          <c:val>
            <c:numRef>
              <c:f>'Burnup burndown'!$B$5:$B$29</c:f>
              <c:numCache>
                <c:formatCode>General</c:formatCode>
                <c:ptCount val="25"/>
                <c:pt idx="0">
                  <c:v>6</c:v>
                </c:pt>
                <c:pt idx="1">
                  <c:v>15</c:v>
                </c:pt>
                <c:pt idx="2">
                  <c:v>28</c:v>
                </c:pt>
                <c:pt idx="4">
                  <c:v>33</c:v>
                </c:pt>
                <c:pt idx="5">
                  <c:v>53</c:v>
                </c:pt>
                <c:pt idx="6">
                  <c:v>71</c:v>
                </c:pt>
                <c:pt idx="8">
                  <c:v>75</c:v>
                </c:pt>
                <c:pt idx="9">
                  <c:v>96</c:v>
                </c:pt>
                <c:pt idx="10">
                  <c:v>108</c:v>
                </c:pt>
                <c:pt idx="12">
                  <c:v>126</c:v>
                </c:pt>
                <c:pt idx="13">
                  <c:v>131</c:v>
                </c:pt>
                <c:pt idx="14">
                  <c:v>158</c:v>
                </c:pt>
                <c:pt idx="15">
                  <c:v>174</c:v>
                </c:pt>
                <c:pt idx="17">
                  <c:v>191</c:v>
                </c:pt>
                <c:pt idx="18">
                  <c:v>230</c:v>
                </c:pt>
                <c:pt idx="19">
                  <c:v>255</c:v>
                </c:pt>
                <c:pt idx="20">
                  <c:v>266</c:v>
                </c:pt>
                <c:pt idx="22">
                  <c:v>277</c:v>
                </c:pt>
                <c:pt idx="23">
                  <c:v>297</c:v>
                </c:pt>
                <c:pt idx="24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4-4F01-9FA6-906493807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58192"/>
        <c:axId val="400460272"/>
      </c:lineChart>
      <c:dateAx>
        <c:axId val="40045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460272"/>
        <c:crosses val="autoZero"/>
        <c:auto val="1"/>
        <c:lblOffset val="100"/>
        <c:baseTimeUnit val="days"/>
      </c:dateAx>
      <c:valAx>
        <c:axId val="4004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Points</a:t>
                </a:r>
                <a:r>
                  <a:rPr lang="fr-CA" baseline="0"/>
                  <a:t> cumulés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45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'Sprint 1'!$G$3:$G$5</c:f>
              <c:numCache>
                <c:formatCode>m/d/yyyy</c:formatCode>
                <c:ptCount val="3"/>
                <c:pt idx="0">
                  <c:v>42762</c:v>
                </c:pt>
                <c:pt idx="1">
                  <c:v>42765</c:v>
                </c:pt>
                <c:pt idx="2">
                  <c:v>42766</c:v>
                </c:pt>
              </c:numCache>
            </c:numRef>
          </c:cat>
          <c:val>
            <c:numRef>
              <c:f>'Sprint 1'!$H$3:$H$5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F-42D2-A251-BFA79A6C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08240"/>
        <c:axId val="315906576"/>
      </c:lineChart>
      <c:dateAx>
        <c:axId val="3159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06576"/>
        <c:crosses val="autoZero"/>
        <c:auto val="1"/>
        <c:lblOffset val="100"/>
        <c:baseTimeUnit val="days"/>
      </c:dateAx>
      <c:valAx>
        <c:axId val="3159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Sprint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'Sprint 2'!$G$4:$G$6</c:f>
              <c:numCache>
                <c:formatCode>m/d/yyyy</c:formatCode>
                <c:ptCount val="3"/>
                <c:pt idx="0">
                  <c:v>42769</c:v>
                </c:pt>
                <c:pt idx="1">
                  <c:v>42772</c:v>
                </c:pt>
                <c:pt idx="2">
                  <c:v>42773</c:v>
                </c:pt>
              </c:numCache>
            </c:numRef>
          </c:cat>
          <c:val>
            <c:numRef>
              <c:f>'Sprint 2'!$H$4:$H$6</c:f>
              <c:numCache>
                <c:formatCode>General</c:formatCode>
                <c:ptCount val="3"/>
                <c:pt idx="0">
                  <c:v>5</c:v>
                </c:pt>
                <c:pt idx="1">
                  <c:v>25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E-4888-B226-3FB18FB2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84192"/>
        <c:axId val="207285440"/>
      </c:lineChart>
      <c:dateAx>
        <c:axId val="2072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85440"/>
        <c:crosses val="autoZero"/>
        <c:auto val="1"/>
        <c:lblOffset val="100"/>
        <c:baseTimeUnit val="days"/>
      </c:dateAx>
      <c:valAx>
        <c:axId val="2072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2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'Sprint 3'!$G$4:$G$6</c:f>
              <c:numCache>
                <c:formatCode>m/d/yyyy</c:formatCode>
                <c:ptCount val="3"/>
                <c:pt idx="0">
                  <c:v>42778</c:v>
                </c:pt>
                <c:pt idx="1">
                  <c:v>42779</c:v>
                </c:pt>
                <c:pt idx="2">
                  <c:v>42780</c:v>
                </c:pt>
              </c:numCache>
            </c:numRef>
          </c:cat>
          <c:val>
            <c:numRef>
              <c:f>'Sprint 3'!$H$4:$H$6</c:f>
              <c:numCache>
                <c:formatCode>General</c:formatCode>
                <c:ptCount val="3"/>
                <c:pt idx="0">
                  <c:v>4</c:v>
                </c:pt>
                <c:pt idx="1">
                  <c:v>25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3-4FC3-A988-DD055E171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94896"/>
        <c:axId val="314394480"/>
      </c:lineChart>
      <c:dateAx>
        <c:axId val="3143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394480"/>
        <c:crosses val="autoZero"/>
        <c:auto val="1"/>
        <c:lblOffset val="100"/>
        <c:baseTimeUnit val="days"/>
      </c:dateAx>
      <c:valAx>
        <c:axId val="3143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3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Sprint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'Sprint 4'!$G$4:$G$7</c:f>
              <c:numCache>
                <c:formatCode>m/d/yyyy</c:formatCode>
                <c:ptCount val="4"/>
                <c:pt idx="0">
                  <c:v>42783</c:v>
                </c:pt>
                <c:pt idx="1">
                  <c:v>42784</c:v>
                </c:pt>
                <c:pt idx="2">
                  <c:v>42786</c:v>
                </c:pt>
                <c:pt idx="3">
                  <c:v>42787</c:v>
                </c:pt>
              </c:numCache>
            </c:numRef>
          </c:cat>
          <c:val>
            <c:numRef>
              <c:f>'Sprint 4'!$H$4:$H$7</c:f>
              <c:numCache>
                <c:formatCode>General</c:formatCode>
                <c:ptCount val="4"/>
                <c:pt idx="0">
                  <c:v>18</c:v>
                </c:pt>
                <c:pt idx="1">
                  <c:v>23</c:v>
                </c:pt>
                <c:pt idx="2">
                  <c:v>50</c:v>
                </c:pt>
                <c:pt idx="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EC0-B011-90848E40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86128"/>
        <c:axId val="328369728"/>
      </c:lineChart>
      <c:dateAx>
        <c:axId val="2083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8369728"/>
        <c:crosses val="autoZero"/>
        <c:auto val="1"/>
        <c:lblOffset val="100"/>
        <c:baseTimeUnit val="days"/>
      </c:dateAx>
      <c:valAx>
        <c:axId val="3283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Sprint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'Sprint 5'!$G$4:$G$7</c:f>
              <c:numCache>
                <c:formatCode>m/d/yyyy</c:formatCode>
                <c:ptCount val="4"/>
                <c:pt idx="0">
                  <c:v>42790</c:v>
                </c:pt>
                <c:pt idx="1">
                  <c:v>42791</c:v>
                </c:pt>
                <c:pt idx="2">
                  <c:v>42793</c:v>
                </c:pt>
                <c:pt idx="3">
                  <c:v>42794</c:v>
                </c:pt>
              </c:numCache>
            </c:numRef>
          </c:cat>
          <c:val>
            <c:numRef>
              <c:f>'Sprint 5'!$H$4:$H$7</c:f>
              <c:numCache>
                <c:formatCode>General</c:formatCode>
                <c:ptCount val="4"/>
                <c:pt idx="0">
                  <c:v>17</c:v>
                </c:pt>
                <c:pt idx="1">
                  <c:v>56</c:v>
                </c:pt>
                <c:pt idx="2">
                  <c:v>81</c:v>
                </c:pt>
                <c:pt idx="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A-4DBF-8CD7-AC5D64430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47360"/>
        <c:axId val="339547776"/>
      </c:lineChart>
      <c:dateAx>
        <c:axId val="3395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547776"/>
        <c:crosses val="autoZero"/>
        <c:auto val="1"/>
        <c:lblOffset val="100"/>
        <c:baseTimeUnit val="days"/>
      </c:dateAx>
      <c:valAx>
        <c:axId val="3395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5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Sprint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'Sprint 6'!$H$4:$H$6</c:f>
              <c:numCache>
                <c:formatCode>m/d/yyyy</c:formatCode>
                <c:ptCount val="3"/>
                <c:pt idx="0">
                  <c:v>42797</c:v>
                </c:pt>
                <c:pt idx="1">
                  <c:v>42800</c:v>
                </c:pt>
                <c:pt idx="2">
                  <c:v>42801</c:v>
                </c:pt>
              </c:numCache>
            </c:numRef>
          </c:cat>
          <c:val>
            <c:numRef>
              <c:f>'Sprint 6'!$I$4:$I$6</c:f>
              <c:numCache>
                <c:formatCode>General</c:formatCode>
                <c:ptCount val="3"/>
                <c:pt idx="0">
                  <c:v>11</c:v>
                </c:pt>
                <c:pt idx="1">
                  <c:v>31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B-495D-AFCF-A8777A421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65104"/>
        <c:axId val="305666352"/>
      </c:lineChart>
      <c:dateAx>
        <c:axId val="3056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666352"/>
        <c:crosses val="autoZero"/>
        <c:auto val="1"/>
        <c:lblOffset val="100"/>
        <c:baseTimeUnit val="days"/>
      </c:dateAx>
      <c:valAx>
        <c:axId val="3056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6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260912</xdr:colOff>
      <xdr:row>0</xdr:row>
      <xdr:rowOff>186765</xdr:rowOff>
    </xdr:from>
    <xdr:to>
      <xdr:col>15</xdr:col>
      <xdr:colOff>357655</xdr:colOff>
      <xdr:row>19</xdr:row>
      <xdr:rowOff>124571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104775</xdr:rowOff>
    </xdr:from>
    <xdr:to>
      <xdr:col>13</xdr:col>
      <xdr:colOff>428625</xdr:colOff>
      <xdr:row>19</xdr:row>
      <xdr:rowOff>180975</xdr:rowOff>
    </xdr:to>
    <xdr:graphicFrame macro="">
      <xdr:nvGraphicFramePr>
        <xdr:cNvPr id="5" name="Graphique 4" title="Sprin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7</xdr:row>
      <xdr:rowOff>95250</xdr:rowOff>
    </xdr:from>
    <xdr:to>
      <xdr:col>13</xdr:col>
      <xdr:colOff>454025</xdr:colOff>
      <xdr:row>21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293687</xdr:colOff>
      <xdr:row>9</xdr:row>
      <xdr:rowOff>6350</xdr:rowOff>
    </xdr:from>
    <xdr:to>
      <xdr:col>12</xdr:col>
      <xdr:colOff>525462</xdr:colOff>
      <xdr:row>24</xdr:row>
      <xdr:rowOff>82550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9</xdr:row>
      <xdr:rowOff>19050</xdr:rowOff>
    </xdr:from>
    <xdr:to>
      <xdr:col>12</xdr:col>
      <xdr:colOff>415925</xdr:colOff>
      <xdr:row>23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9</xdr:row>
      <xdr:rowOff>63500</xdr:rowOff>
    </xdr:from>
    <xdr:to>
      <xdr:col>13</xdr:col>
      <xdr:colOff>220662</xdr:colOff>
      <xdr:row>23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331787</xdr:colOff>
      <xdr:row>8</xdr:row>
      <xdr:rowOff>44450</xdr:rowOff>
    </xdr:from>
    <xdr:to>
      <xdr:col>12</xdr:col>
      <xdr:colOff>331787</xdr:colOff>
      <xdr:row>21</xdr:row>
      <xdr:rowOff>120650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au6" displayName="Tableau6" ref="A4:B29" totalsRowShown="0">
  <autoFilter ref="A4:B29"/>
  <tableColumns count="2">
    <tableColumn id="1" name="Date" dataDxfId="3">
      <calculatedColumnFormula>D14</calculatedColumnFormula>
    </tableColumn>
    <tableColumn id="2" name="Point cumulé">
      <calculatedColumnFormula>E14+$B$20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2" name="Tableau12" displayName="Tableau12" ref="A2:E32" totalsRowShown="0">
  <autoFilter ref="A2:E32"/>
  <tableColumns count="5">
    <tableColumn id="1" name="Tâches" dataDxfId="1"/>
    <tableColumn id="2" name="Temps"/>
    <tableColumn id="3" name="Date" dataDxfId="2"/>
    <tableColumn id="4" name="Points"/>
    <tableColumn id="5" name="Auteur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3" name="Tableau13" displayName="Tableau13" ref="H3:I6" totalsRowShown="0">
  <autoFilter ref="H3:I6"/>
  <tableColumns count="2">
    <tableColumn id="1" name="Date" dataDxfId="0"/>
    <tableColumn id="2" name="Poi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8" name="Tableau8" displayName="Tableau8" ref="D13:E38" totalsRowShown="0">
  <autoFilter ref="D13:E38"/>
  <tableColumns count="2">
    <tableColumn id="1" name="Date" dataDxfId="7"/>
    <tableColumn id="2" name="Point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0" name="Tableau10" displayName="Tableau10" ref="D5:E11" totalsRowShown="0">
  <autoFilter ref="D5:E11"/>
  <tableColumns count="2">
    <tableColumn id="1" name="Sprint"/>
    <tableColumn id="2" name="Poi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1" name="Tableau11" displayName="Tableau11" ref="A32:B39" totalsRowShown="0">
  <autoFilter ref="A32:B39"/>
  <tableColumns count="2">
    <tableColumn id="1" name="Sprint"/>
    <tableColumn id="2" name="Heure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1" name="Tableau1" displayName="Tableau1" ref="A2:E25" totalsRowShown="0">
  <autoFilter ref="A2:E25"/>
  <tableColumns count="5">
    <tableColumn id="1" name="Tâche"/>
    <tableColumn id="2" name="Temps"/>
    <tableColumn id="3" name="Date de fin"/>
    <tableColumn id="4" name="Points"/>
    <tableColumn id="5" name="Auteur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3" name="Tableau3" displayName="Tableau3" ref="A2:E28" totalsRowShown="0">
  <autoFilter ref="A2:E28"/>
  <tableColumns count="5">
    <tableColumn id="1" name="Tâches" dataDxfId="6"/>
    <tableColumn id="2" name="Temps"/>
    <tableColumn id="3" name="Date de fin" dataDxfId="10"/>
    <tableColumn id="4" name="Points"/>
    <tableColumn id="5" name="Auteur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9" name="Tableau9" displayName="Tableau9" ref="A2:E30" totalsRowShown="0">
  <autoFilter ref="A2:E30"/>
  <tableColumns count="5">
    <tableColumn id="1" name="Tâches"/>
    <tableColumn id="2" name="Temps"/>
    <tableColumn id="3" name="Date"/>
    <tableColumn id="4" name="Points"/>
    <tableColumn id="5" name="Auteur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4" name="Tableau4" displayName="Tableau4" ref="A2:E55" totalsRowShown="0">
  <autoFilter ref="A2:E55"/>
  <tableColumns count="5">
    <tableColumn id="1" name="Tâches" dataDxfId="5"/>
    <tableColumn id="2" name="Temps"/>
    <tableColumn id="3" name="Date" dataDxfId="9"/>
    <tableColumn id="4" name="Points"/>
    <tableColumn id="5" name="Auteur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5" name="Tableau5" displayName="Tableau5" ref="A2:E70" totalsRowShown="0">
  <autoFilter ref="A2:E70"/>
  <tableColumns count="5">
    <tableColumn id="1" name="Tâches" dataDxfId="4"/>
    <tableColumn id="2" name="Temps"/>
    <tableColumn id="3" name="Date" dataDxfId="8"/>
    <tableColumn id="4" name="Points"/>
    <tableColumn id="5" name="Auteur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ithub.com/Mtrahan2896/Sante/commits/maste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view="pageBreakPreview" zoomScale="60" zoomScaleNormal="85" workbookViewId="0">
      <selection activeCell="F35" sqref="F35"/>
    </sheetView>
  </sheetViews>
  <sheetFormatPr baseColWidth="10" defaultColWidth="9.140625" defaultRowHeight="15" x14ac:dyDescent="0.25"/>
  <cols>
    <col min="1" max="1" width="11.7109375" customWidth="1"/>
    <col min="2" max="3" width="15.140625" customWidth="1"/>
    <col min="4" max="4" width="10.28515625" customWidth="1"/>
    <col min="6" max="6" width="8.42578125" customWidth="1"/>
    <col min="7" max="7" width="12.5703125" customWidth="1"/>
    <col min="8" max="8" width="12.140625" customWidth="1"/>
  </cols>
  <sheetData>
    <row r="1" spans="1:8" x14ac:dyDescent="0.25">
      <c r="A1" s="2" t="s">
        <v>93</v>
      </c>
      <c r="B1" s="2"/>
      <c r="C1" s="2"/>
      <c r="D1" s="2"/>
      <c r="E1" s="2"/>
      <c r="F1" s="6"/>
      <c r="G1" s="6"/>
      <c r="H1" s="6"/>
    </row>
    <row r="2" spans="1:8" x14ac:dyDescent="0.25">
      <c r="A2" s="4" t="s">
        <v>94</v>
      </c>
      <c r="B2" s="4"/>
      <c r="C2" s="4"/>
      <c r="D2" s="4"/>
      <c r="E2" s="4"/>
      <c r="F2" s="6"/>
      <c r="G2" s="6"/>
      <c r="H2" s="6"/>
    </row>
    <row r="3" spans="1:8" x14ac:dyDescent="0.25">
      <c r="A3" s="2" t="s">
        <v>111</v>
      </c>
      <c r="B3" s="2"/>
      <c r="C3" s="1"/>
    </row>
    <row r="4" spans="1:8" x14ac:dyDescent="0.25">
      <c r="A4" t="s">
        <v>91</v>
      </c>
      <c r="B4" t="s">
        <v>112</v>
      </c>
      <c r="D4" t="s">
        <v>124</v>
      </c>
    </row>
    <row r="5" spans="1:8" x14ac:dyDescent="0.25">
      <c r="A5" s="3">
        <f>D14</f>
        <v>42762</v>
      </c>
      <c r="B5">
        <f>E14</f>
        <v>6</v>
      </c>
      <c r="D5" t="s">
        <v>115</v>
      </c>
      <c r="E5" t="s">
        <v>85</v>
      </c>
    </row>
    <row r="6" spans="1:8" x14ac:dyDescent="0.25">
      <c r="A6" s="3">
        <f>D15</f>
        <v>42765</v>
      </c>
      <c r="B6">
        <f>E15</f>
        <v>15</v>
      </c>
      <c r="D6">
        <v>1</v>
      </c>
      <c r="E6">
        <f>E16</f>
        <v>28</v>
      </c>
    </row>
    <row r="7" spans="1:8" x14ac:dyDescent="0.25">
      <c r="A7" s="3">
        <f>D16</f>
        <v>42766</v>
      </c>
      <c r="B7">
        <f>E16</f>
        <v>28</v>
      </c>
      <c r="D7">
        <v>2</v>
      </c>
      <c r="E7">
        <f>AVERAGE(E16,E20)</f>
        <v>35.5</v>
      </c>
    </row>
    <row r="8" spans="1:8" x14ac:dyDescent="0.25">
      <c r="A8" s="3"/>
      <c r="D8">
        <v>3</v>
      </c>
      <c r="E8">
        <f>AVERAGE(E16,E20,E24)</f>
        <v>36</v>
      </c>
    </row>
    <row r="9" spans="1:8" x14ac:dyDescent="0.25">
      <c r="A9" s="3">
        <f>D18</f>
        <v>42769</v>
      </c>
      <c r="B9">
        <f>$B$7+E18</f>
        <v>33</v>
      </c>
      <c r="D9">
        <v>4</v>
      </c>
      <c r="E9">
        <f>AVERAGE(E16,E20,E24,E29)</f>
        <v>43.5</v>
      </c>
    </row>
    <row r="10" spans="1:8" x14ac:dyDescent="0.25">
      <c r="A10" s="3">
        <f>D19</f>
        <v>42772</v>
      </c>
      <c r="B10">
        <f>$B$7+E19</f>
        <v>53</v>
      </c>
      <c r="D10">
        <v>5</v>
      </c>
      <c r="E10">
        <f>AVERAGE(E16,E20,E24,E29,E34)</f>
        <v>53.2</v>
      </c>
    </row>
    <row r="11" spans="1:8" x14ac:dyDescent="0.25">
      <c r="A11" s="3">
        <f>D20</f>
        <v>42773</v>
      </c>
      <c r="B11">
        <f>$B$7+E20</f>
        <v>71</v>
      </c>
      <c r="D11">
        <v>6</v>
      </c>
      <c r="E11">
        <f>AVERAGE(E16,E20,E29,E34,E38)</f>
        <v>54.8</v>
      </c>
    </row>
    <row r="12" spans="1:8" x14ac:dyDescent="0.25">
      <c r="A12" s="3"/>
    </row>
    <row r="13" spans="1:8" x14ac:dyDescent="0.25">
      <c r="A13" s="3">
        <f>D22</f>
        <v>42778</v>
      </c>
      <c r="B13">
        <f>$B$11+E22</f>
        <v>75</v>
      </c>
      <c r="D13" t="s">
        <v>91</v>
      </c>
      <c r="E13" t="s">
        <v>85</v>
      </c>
    </row>
    <row r="14" spans="1:8" x14ac:dyDescent="0.25">
      <c r="A14" s="3">
        <f>D23</f>
        <v>42779</v>
      </c>
      <c r="B14">
        <f>$B$11+E23</f>
        <v>96</v>
      </c>
      <c r="D14" s="3">
        <f>'Sprint 1'!G3</f>
        <v>42762</v>
      </c>
      <c r="E14">
        <f>'Sprint 1'!H3</f>
        <v>6</v>
      </c>
    </row>
    <row r="15" spans="1:8" x14ac:dyDescent="0.25">
      <c r="A15" s="3">
        <f>D24</f>
        <v>42780</v>
      </c>
      <c r="B15">
        <f>$B$11+E24</f>
        <v>108</v>
      </c>
      <c r="D15" s="3">
        <f>'Sprint 1'!G4</f>
        <v>42765</v>
      </c>
      <c r="E15">
        <f>'Sprint 1'!H4</f>
        <v>15</v>
      </c>
    </row>
    <row r="16" spans="1:8" x14ac:dyDescent="0.25">
      <c r="A16" s="3"/>
      <c r="D16" s="3">
        <f>'Sprint 1'!G5</f>
        <v>42766</v>
      </c>
      <c r="E16">
        <f>'Sprint 1'!H5</f>
        <v>28</v>
      </c>
    </row>
    <row r="17" spans="1:5" x14ac:dyDescent="0.25">
      <c r="A17" s="3">
        <f>D26</f>
        <v>42783</v>
      </c>
      <c r="B17">
        <f>$B$15+E26</f>
        <v>126</v>
      </c>
      <c r="D17" s="3"/>
    </row>
    <row r="18" spans="1:5" x14ac:dyDescent="0.25">
      <c r="A18" s="3">
        <f>D27</f>
        <v>42784</v>
      </c>
      <c r="B18">
        <f>$B$15+E27</f>
        <v>131</v>
      </c>
      <c r="D18" s="3">
        <f>'Sprint 2'!G4</f>
        <v>42769</v>
      </c>
      <c r="E18">
        <f>'Sprint 2'!H4</f>
        <v>5</v>
      </c>
    </row>
    <row r="19" spans="1:5" x14ac:dyDescent="0.25">
      <c r="A19" s="3">
        <f>D28</f>
        <v>42786</v>
      </c>
      <c r="B19">
        <f>$B$15+E28</f>
        <v>158</v>
      </c>
      <c r="D19" s="3">
        <f>'Sprint 2'!G5</f>
        <v>42772</v>
      </c>
      <c r="E19">
        <f>'Sprint 2'!H5</f>
        <v>25</v>
      </c>
    </row>
    <row r="20" spans="1:5" x14ac:dyDescent="0.25">
      <c r="A20" s="3">
        <f>D29</f>
        <v>42787</v>
      </c>
      <c r="B20">
        <f>$B$15+E29</f>
        <v>174</v>
      </c>
      <c r="D20" s="3">
        <f>'Sprint 2'!G6</f>
        <v>42773</v>
      </c>
      <c r="E20">
        <f>'Sprint 2'!H6</f>
        <v>43</v>
      </c>
    </row>
    <row r="21" spans="1:5" x14ac:dyDescent="0.25">
      <c r="A21" s="3"/>
      <c r="D21" s="3"/>
    </row>
    <row r="22" spans="1:5" x14ac:dyDescent="0.25">
      <c r="A22" s="3">
        <f>D31</f>
        <v>42790</v>
      </c>
      <c r="B22">
        <f>E31+$B$20</f>
        <v>191</v>
      </c>
      <c r="D22" s="3">
        <f>'Sprint 3'!G4</f>
        <v>42778</v>
      </c>
      <c r="E22">
        <f>'Sprint 3'!H4</f>
        <v>4</v>
      </c>
    </row>
    <row r="23" spans="1:5" x14ac:dyDescent="0.25">
      <c r="A23" s="3">
        <f>D32</f>
        <v>42791</v>
      </c>
      <c r="B23">
        <f>E32+$B$20</f>
        <v>230</v>
      </c>
      <c r="D23" s="3">
        <f>'Sprint 3'!G5</f>
        <v>42779</v>
      </c>
      <c r="E23">
        <f>'Sprint 3'!H5</f>
        <v>25</v>
      </c>
    </row>
    <row r="24" spans="1:5" x14ac:dyDescent="0.25">
      <c r="A24" s="3">
        <f>D33</f>
        <v>42793</v>
      </c>
      <c r="B24">
        <f>E33+$B$20</f>
        <v>255</v>
      </c>
      <c r="D24" s="3">
        <f>'Sprint 3'!G6</f>
        <v>42780</v>
      </c>
      <c r="E24">
        <f>'Sprint 3'!H6</f>
        <v>37</v>
      </c>
    </row>
    <row r="25" spans="1:5" x14ac:dyDescent="0.25">
      <c r="A25" s="3">
        <f>D34</f>
        <v>42794</v>
      </c>
      <c r="B25">
        <f>E34+$B$20</f>
        <v>266</v>
      </c>
      <c r="D25" s="3"/>
    </row>
    <row r="26" spans="1:5" x14ac:dyDescent="0.25">
      <c r="A26" s="3"/>
      <c r="D26" s="3">
        <f>'Sprint 4'!G4</f>
        <v>42783</v>
      </c>
      <c r="E26">
        <f>'Sprint 4'!H4</f>
        <v>18</v>
      </c>
    </row>
    <row r="27" spans="1:5" x14ac:dyDescent="0.25">
      <c r="A27" s="3">
        <f>D36</f>
        <v>42797</v>
      </c>
      <c r="B27">
        <f>E36+$B$25</f>
        <v>277</v>
      </c>
      <c r="D27" s="3">
        <f>'Sprint 4'!G5</f>
        <v>42784</v>
      </c>
      <c r="E27">
        <f>'Sprint 4'!H5</f>
        <v>23</v>
      </c>
    </row>
    <row r="28" spans="1:5" x14ac:dyDescent="0.25">
      <c r="A28" s="3">
        <f>D37</f>
        <v>42800</v>
      </c>
      <c r="B28">
        <f t="shared" ref="B28:B29" si="0">E37+$B$25</f>
        <v>297</v>
      </c>
      <c r="D28" s="3">
        <f>'Sprint 4'!G6</f>
        <v>42786</v>
      </c>
      <c r="E28">
        <f>'Sprint 4'!H6</f>
        <v>50</v>
      </c>
    </row>
    <row r="29" spans="1:5" x14ac:dyDescent="0.25">
      <c r="A29" s="3">
        <f>D38</f>
        <v>42801</v>
      </c>
      <c r="B29">
        <f t="shared" si="0"/>
        <v>311</v>
      </c>
      <c r="D29" s="3">
        <f>'Sprint 4'!G7</f>
        <v>42787</v>
      </c>
      <c r="E29">
        <f>'Sprint 4'!H7</f>
        <v>66</v>
      </c>
    </row>
    <row r="30" spans="1:5" x14ac:dyDescent="0.25">
      <c r="D30" s="3"/>
    </row>
    <row r="31" spans="1:5" x14ac:dyDescent="0.25">
      <c r="D31" s="3">
        <f>'Sprint 5'!G4</f>
        <v>42790</v>
      </c>
      <c r="E31">
        <f>'Sprint 5'!H4</f>
        <v>17</v>
      </c>
    </row>
    <row r="32" spans="1:5" x14ac:dyDescent="0.25">
      <c r="A32" t="s">
        <v>115</v>
      </c>
      <c r="B32" t="s">
        <v>116</v>
      </c>
      <c r="D32" s="3">
        <f>'Sprint 5'!G5</f>
        <v>42791</v>
      </c>
      <c r="E32">
        <f>'Sprint 5'!H5</f>
        <v>56</v>
      </c>
    </row>
    <row r="33" spans="1:5" x14ac:dyDescent="0.25">
      <c r="A33">
        <v>1</v>
      </c>
      <c r="B33">
        <f>'Sprint 1'!B25</f>
        <v>39</v>
      </c>
      <c r="D33" s="3">
        <f>'Sprint 5'!G6</f>
        <v>42793</v>
      </c>
      <c r="E33">
        <f>'Sprint 5'!H6</f>
        <v>81</v>
      </c>
    </row>
    <row r="34" spans="1:5" x14ac:dyDescent="0.25">
      <c r="A34">
        <v>2</v>
      </c>
      <c r="B34">
        <f>'Sprint 2'!B28</f>
        <v>39</v>
      </c>
      <c r="D34" s="3">
        <f>'Sprint 5'!G7</f>
        <v>42794</v>
      </c>
      <c r="E34">
        <f>'Sprint 5'!H7</f>
        <v>92</v>
      </c>
    </row>
    <row r="35" spans="1:5" x14ac:dyDescent="0.25">
      <c r="A35">
        <v>3</v>
      </c>
      <c r="B35">
        <f>'Sprint 3'!B30</f>
        <v>29</v>
      </c>
      <c r="D35" s="3"/>
    </row>
    <row r="36" spans="1:5" x14ac:dyDescent="0.25">
      <c r="A36">
        <v>4</v>
      </c>
      <c r="B36">
        <f>'Sprint 4'!B55</f>
        <v>42</v>
      </c>
      <c r="D36" s="3">
        <f>'Sprint 6'!H4</f>
        <v>42797</v>
      </c>
      <c r="E36">
        <f>'Sprint 6'!I4</f>
        <v>11</v>
      </c>
    </row>
    <row r="37" spans="1:5" x14ac:dyDescent="0.25">
      <c r="A37">
        <v>5</v>
      </c>
      <c r="B37">
        <f>'Sprint 5'!B70</f>
        <v>57</v>
      </c>
      <c r="D37" s="3">
        <f>'Sprint 6'!H5</f>
        <v>42800</v>
      </c>
      <c r="E37">
        <f>'Sprint 6'!I5</f>
        <v>31</v>
      </c>
    </row>
    <row r="38" spans="1:5" x14ac:dyDescent="0.25">
      <c r="A38">
        <v>6</v>
      </c>
      <c r="B38">
        <f>'Sprint 6'!B32</f>
        <v>39</v>
      </c>
      <c r="D38" s="3">
        <f>'Sprint 6'!H6</f>
        <v>42801</v>
      </c>
      <c r="E38">
        <f>'Sprint 6'!I6</f>
        <v>45</v>
      </c>
    </row>
    <row r="39" spans="1:5" x14ac:dyDescent="0.25">
      <c r="A39" t="s">
        <v>86</v>
      </c>
      <c r="B39">
        <f>SUM(B33:B38)</f>
        <v>245</v>
      </c>
    </row>
  </sheetData>
  <mergeCells count="3">
    <mergeCell ref="A3:B3"/>
    <mergeCell ref="A1:E1"/>
    <mergeCell ref="A2:E2"/>
  </mergeCells>
  <hyperlinks>
    <hyperlink ref="A2" r:id="rId1"/>
  </hyperlinks>
  <pageMargins left="0.7" right="0.7" top="0.75" bottom="0.75" header="0.3" footer="0.3"/>
  <pageSetup orientation="portrait" r:id="rId2"/>
  <drawing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view="pageBreakPreview" zoomScaleNormal="100" zoomScaleSheetLayoutView="100" workbookViewId="0">
      <selection activeCell="J4" sqref="J4"/>
    </sheetView>
  </sheetViews>
  <sheetFormatPr baseColWidth="10" defaultColWidth="9.140625" defaultRowHeight="15" x14ac:dyDescent="0.25"/>
  <cols>
    <col min="1" max="1" width="28.28515625" customWidth="1"/>
    <col min="2" max="2" width="12" customWidth="1"/>
    <col min="3" max="3" width="13" bestFit="1" customWidth="1"/>
    <col min="4" max="4" width="10.5703125" customWidth="1"/>
    <col min="5" max="5" width="12.85546875" customWidth="1"/>
    <col min="7" max="7" width="12.5703125" customWidth="1"/>
  </cols>
  <sheetData>
    <row r="1" spans="1:8" x14ac:dyDescent="0.25">
      <c r="A1" s="2" t="s">
        <v>13</v>
      </c>
      <c r="B1" s="2"/>
      <c r="C1" s="2"/>
      <c r="D1" s="2"/>
      <c r="E1" s="2"/>
    </row>
    <row r="2" spans="1:8" x14ac:dyDescent="0.25">
      <c r="A2" t="s">
        <v>92</v>
      </c>
      <c r="B2" t="s">
        <v>0</v>
      </c>
      <c r="C2" t="s">
        <v>87</v>
      </c>
      <c r="D2" t="s">
        <v>85</v>
      </c>
      <c r="E2" t="s">
        <v>113</v>
      </c>
      <c r="G2" t="s">
        <v>91</v>
      </c>
      <c r="H2" t="s">
        <v>85</v>
      </c>
    </row>
    <row r="3" spans="1:8" x14ac:dyDescent="0.25">
      <c r="A3" s="5" t="s">
        <v>90</v>
      </c>
      <c r="B3">
        <v>20</v>
      </c>
      <c r="C3" s="3">
        <v>42762</v>
      </c>
      <c r="D3">
        <v>6</v>
      </c>
      <c r="E3" t="s">
        <v>89</v>
      </c>
      <c r="G3" s="3">
        <f>C3</f>
        <v>42762</v>
      </c>
      <c r="H3">
        <f>SUM(D3)</f>
        <v>6</v>
      </c>
    </row>
    <row r="4" spans="1:8" x14ac:dyDescent="0.25">
      <c r="A4" s="5"/>
      <c r="C4" s="3"/>
      <c r="G4" s="3">
        <f>C11</f>
        <v>42765</v>
      </c>
      <c r="H4">
        <f>SUM(D3:D11)</f>
        <v>15</v>
      </c>
    </row>
    <row r="5" spans="1:8" x14ac:dyDescent="0.25">
      <c r="A5" s="5" t="s">
        <v>7</v>
      </c>
      <c r="B5">
        <v>3</v>
      </c>
      <c r="C5" s="3">
        <v>42765</v>
      </c>
      <c r="D5">
        <v>3</v>
      </c>
      <c r="E5" t="s">
        <v>2</v>
      </c>
      <c r="G5" s="3">
        <f>C21</f>
        <v>42766</v>
      </c>
      <c r="H5">
        <f>SUM(D3:D21)</f>
        <v>28</v>
      </c>
    </row>
    <row r="6" spans="1:8" x14ac:dyDescent="0.25">
      <c r="A6" s="5"/>
      <c r="C6" s="3"/>
    </row>
    <row r="7" spans="1:8" x14ac:dyDescent="0.25">
      <c r="A7" s="5" t="s">
        <v>3</v>
      </c>
      <c r="B7">
        <v>0.5</v>
      </c>
      <c r="C7" s="3">
        <v>42765</v>
      </c>
      <c r="D7">
        <v>2</v>
      </c>
      <c r="E7" t="s">
        <v>9</v>
      </c>
    </row>
    <row r="8" spans="1:8" x14ac:dyDescent="0.25">
      <c r="A8" s="5"/>
      <c r="C8" s="3"/>
    </row>
    <row r="9" spans="1:8" x14ac:dyDescent="0.25">
      <c r="A9" s="5" t="s">
        <v>4</v>
      </c>
      <c r="B9">
        <v>0.5</v>
      </c>
      <c r="C9" s="3">
        <v>42765</v>
      </c>
      <c r="D9">
        <v>1</v>
      </c>
      <c r="E9" t="s">
        <v>9</v>
      </c>
    </row>
    <row r="10" spans="1:8" x14ac:dyDescent="0.25">
      <c r="A10" s="5"/>
      <c r="C10" s="3"/>
    </row>
    <row r="11" spans="1:8" ht="30" x14ac:dyDescent="0.25">
      <c r="A11" s="5" t="s">
        <v>10</v>
      </c>
      <c r="B11">
        <v>3</v>
      </c>
      <c r="C11" s="3">
        <v>42765</v>
      </c>
      <c r="D11">
        <v>3</v>
      </c>
      <c r="E11" t="s">
        <v>9</v>
      </c>
    </row>
    <row r="12" spans="1:8" x14ac:dyDescent="0.25">
      <c r="A12" s="5"/>
      <c r="C12" s="3"/>
    </row>
    <row r="13" spans="1:8" ht="30" x14ac:dyDescent="0.25">
      <c r="A13" s="5" t="s">
        <v>1</v>
      </c>
      <c r="B13">
        <v>2</v>
      </c>
      <c r="C13" s="3">
        <v>42766</v>
      </c>
      <c r="D13">
        <v>3</v>
      </c>
      <c r="E13" t="s">
        <v>2</v>
      </c>
    </row>
    <row r="14" spans="1:8" x14ac:dyDescent="0.25">
      <c r="A14" s="5"/>
      <c r="C14" s="3"/>
    </row>
    <row r="15" spans="1:8" ht="30" x14ac:dyDescent="0.25">
      <c r="A15" s="5" t="s">
        <v>5</v>
      </c>
      <c r="B15">
        <v>1</v>
      </c>
      <c r="C15" s="3">
        <v>42766</v>
      </c>
      <c r="D15">
        <v>2</v>
      </c>
      <c r="E15" t="s">
        <v>2</v>
      </c>
    </row>
    <row r="16" spans="1:8" x14ac:dyDescent="0.25">
      <c r="A16" s="5"/>
      <c r="C16" s="3"/>
    </row>
    <row r="17" spans="1:5" ht="30" x14ac:dyDescent="0.25">
      <c r="A17" s="5" t="s">
        <v>6</v>
      </c>
      <c r="B17">
        <v>1</v>
      </c>
      <c r="C17" s="3">
        <v>42766</v>
      </c>
      <c r="D17">
        <v>2</v>
      </c>
      <c r="E17" t="s">
        <v>2</v>
      </c>
    </row>
    <row r="18" spans="1:5" x14ac:dyDescent="0.25">
      <c r="A18" s="5"/>
      <c r="C18" s="3"/>
    </row>
    <row r="19" spans="1:5" ht="30" x14ac:dyDescent="0.25">
      <c r="A19" s="5" t="s">
        <v>8</v>
      </c>
      <c r="B19">
        <v>3</v>
      </c>
      <c r="C19" s="3">
        <v>42766</v>
      </c>
      <c r="D19">
        <v>3</v>
      </c>
      <c r="E19" t="s">
        <v>9</v>
      </c>
    </row>
    <row r="20" spans="1:5" x14ac:dyDescent="0.25">
      <c r="A20" s="5"/>
      <c r="C20" s="3"/>
    </row>
    <row r="21" spans="1:5" x14ac:dyDescent="0.25">
      <c r="A21" s="5" t="s">
        <v>11</v>
      </c>
      <c r="B21">
        <v>5</v>
      </c>
      <c r="C21" s="3">
        <v>42766</v>
      </c>
      <c r="D21">
        <v>3</v>
      </c>
      <c r="E21" t="s">
        <v>12</v>
      </c>
    </row>
    <row r="22" spans="1:5" x14ac:dyDescent="0.25">
      <c r="A22" s="5"/>
    </row>
    <row r="23" spans="1:5" x14ac:dyDescent="0.25">
      <c r="A23" s="5" t="s">
        <v>88</v>
      </c>
      <c r="B23">
        <f>SUM(B3:B22)</f>
        <v>39</v>
      </c>
      <c r="D23">
        <f>SUM(D3:D22)</f>
        <v>28</v>
      </c>
    </row>
    <row r="24" spans="1:5" x14ac:dyDescent="0.25">
      <c r="A24" s="5"/>
    </row>
    <row r="25" spans="1:5" x14ac:dyDescent="0.25">
      <c r="A25" t="s">
        <v>86</v>
      </c>
      <c r="B25">
        <f>B23</f>
        <v>39</v>
      </c>
      <c r="D25">
        <f>D23</f>
        <v>28</v>
      </c>
    </row>
  </sheetData>
  <sortState ref="A3:F22">
    <sortCondition ref="C3:C22"/>
  </sortState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view="pageBreakPreview" zoomScale="60" zoomScaleNormal="100" workbookViewId="0">
      <selection activeCell="K25" sqref="K25"/>
    </sheetView>
  </sheetViews>
  <sheetFormatPr baseColWidth="10" defaultColWidth="9.140625" defaultRowHeight="15" x14ac:dyDescent="0.25"/>
  <cols>
    <col min="1" max="1" width="22.42578125" customWidth="1"/>
    <col min="2" max="2" width="11.42578125" customWidth="1"/>
    <col min="3" max="3" width="16.42578125" customWidth="1"/>
    <col min="4" max="4" width="9" customWidth="1"/>
    <col min="5" max="5" width="20.5703125" customWidth="1"/>
    <col min="7" max="7" width="12.85546875" customWidth="1"/>
  </cols>
  <sheetData>
    <row r="1" spans="1:8" x14ac:dyDescent="0.25">
      <c r="A1" s="2" t="s">
        <v>14</v>
      </c>
      <c r="B1" s="2"/>
      <c r="C1" s="2"/>
      <c r="D1" s="2"/>
      <c r="E1" s="2"/>
    </row>
    <row r="2" spans="1:8" x14ac:dyDescent="0.25">
      <c r="A2" s="5" t="s">
        <v>97</v>
      </c>
      <c r="B2" t="s">
        <v>0</v>
      </c>
      <c r="C2" t="s">
        <v>87</v>
      </c>
      <c r="D2" t="s">
        <v>85</v>
      </c>
      <c r="E2" t="s">
        <v>113</v>
      </c>
    </row>
    <row r="3" spans="1:8" x14ac:dyDescent="0.25">
      <c r="A3" s="5"/>
      <c r="G3" t="s">
        <v>91</v>
      </c>
      <c r="H3" t="s">
        <v>85</v>
      </c>
    </row>
    <row r="4" spans="1:8" ht="15.75" customHeight="1" x14ac:dyDescent="0.25">
      <c r="A4" s="5" t="s">
        <v>15</v>
      </c>
      <c r="B4">
        <v>1</v>
      </c>
      <c r="C4" s="3">
        <v>42769</v>
      </c>
      <c r="D4">
        <v>2</v>
      </c>
      <c r="E4" t="s">
        <v>2</v>
      </c>
      <c r="G4" s="3">
        <v>42769</v>
      </c>
      <c r="H4">
        <f>SUM(D4:D6)</f>
        <v>5</v>
      </c>
    </row>
    <row r="5" spans="1:8" x14ac:dyDescent="0.25">
      <c r="A5" s="5"/>
      <c r="C5" s="3"/>
      <c r="G5" s="3">
        <v>42772</v>
      </c>
      <c r="H5">
        <f>SUM(D4:D16)</f>
        <v>25</v>
      </c>
    </row>
    <row r="6" spans="1:8" x14ac:dyDescent="0.25">
      <c r="A6" s="5" t="s">
        <v>17</v>
      </c>
      <c r="B6">
        <v>3</v>
      </c>
      <c r="C6" s="3">
        <v>42769</v>
      </c>
      <c r="D6">
        <v>3</v>
      </c>
      <c r="E6" t="s">
        <v>9</v>
      </c>
      <c r="G6" s="3">
        <v>42773</v>
      </c>
      <c r="H6">
        <f>SUM(D4:D26)</f>
        <v>43</v>
      </c>
    </row>
    <row r="7" spans="1:8" x14ac:dyDescent="0.25">
      <c r="A7" s="5"/>
      <c r="C7" s="3"/>
      <c r="G7" s="3"/>
    </row>
    <row r="8" spans="1:8" x14ac:dyDescent="0.25">
      <c r="A8" s="5" t="s">
        <v>95</v>
      </c>
      <c r="B8">
        <v>6</v>
      </c>
      <c r="C8" s="3">
        <v>42772</v>
      </c>
      <c r="D8">
        <v>6</v>
      </c>
      <c r="E8" t="s">
        <v>2</v>
      </c>
      <c r="G8" s="3"/>
    </row>
    <row r="9" spans="1:8" x14ac:dyDescent="0.25">
      <c r="A9" s="5"/>
      <c r="C9" s="3"/>
      <c r="G9" s="3"/>
    </row>
    <row r="10" spans="1:8" x14ac:dyDescent="0.25">
      <c r="A10" s="5" t="s">
        <v>95</v>
      </c>
      <c r="B10">
        <v>4</v>
      </c>
      <c r="C10" s="3">
        <v>42772</v>
      </c>
      <c r="D10">
        <v>6</v>
      </c>
      <c r="E10" t="s">
        <v>9</v>
      </c>
      <c r="G10" s="3"/>
    </row>
    <row r="11" spans="1:8" x14ac:dyDescent="0.25">
      <c r="A11" s="5"/>
      <c r="C11" s="3"/>
      <c r="G11" s="3"/>
    </row>
    <row r="12" spans="1:8" ht="30" x14ac:dyDescent="0.25">
      <c r="A12" s="5" t="s">
        <v>19</v>
      </c>
      <c r="B12">
        <v>1</v>
      </c>
      <c r="C12" s="3">
        <v>42772</v>
      </c>
      <c r="D12">
        <v>4</v>
      </c>
      <c r="E12" t="s">
        <v>9</v>
      </c>
    </row>
    <row r="13" spans="1:8" x14ac:dyDescent="0.25">
      <c r="A13" s="5"/>
      <c r="C13" s="3"/>
    </row>
    <row r="14" spans="1:8" ht="30" x14ac:dyDescent="0.25">
      <c r="A14" s="5" t="s">
        <v>20</v>
      </c>
      <c r="B14">
        <v>1</v>
      </c>
      <c r="C14" s="3">
        <v>42772</v>
      </c>
      <c r="D14">
        <v>2</v>
      </c>
      <c r="E14" t="s">
        <v>9</v>
      </c>
    </row>
    <row r="15" spans="1:8" x14ac:dyDescent="0.25">
      <c r="A15" s="5"/>
      <c r="C15" s="3"/>
    </row>
    <row r="16" spans="1:8" ht="30" x14ac:dyDescent="0.25">
      <c r="A16" s="5" t="s">
        <v>21</v>
      </c>
      <c r="B16">
        <v>1</v>
      </c>
      <c r="C16" s="3">
        <v>42772</v>
      </c>
      <c r="D16">
        <v>2</v>
      </c>
      <c r="E16" t="s">
        <v>9</v>
      </c>
    </row>
    <row r="17" spans="1:5" x14ac:dyDescent="0.25">
      <c r="A17" s="5"/>
      <c r="C17" s="3"/>
    </row>
    <row r="18" spans="1:5" x14ac:dyDescent="0.25">
      <c r="A18" s="5" t="s">
        <v>16</v>
      </c>
      <c r="B18">
        <v>4</v>
      </c>
      <c r="C18" s="3">
        <v>42773</v>
      </c>
      <c r="D18">
        <v>4</v>
      </c>
      <c r="E18" t="s">
        <v>2</v>
      </c>
    </row>
    <row r="19" spans="1:5" x14ac:dyDescent="0.25">
      <c r="A19" s="5"/>
      <c r="C19" s="3"/>
    </row>
    <row r="20" spans="1:5" x14ac:dyDescent="0.25">
      <c r="A20" s="5" t="s">
        <v>96</v>
      </c>
      <c r="B20">
        <v>2</v>
      </c>
      <c r="C20" s="3">
        <v>42773</v>
      </c>
      <c r="D20">
        <v>2</v>
      </c>
      <c r="E20" t="s">
        <v>2</v>
      </c>
    </row>
    <row r="21" spans="1:5" x14ac:dyDescent="0.25">
      <c r="A21" s="5"/>
      <c r="C21" s="3"/>
    </row>
    <row r="22" spans="1:5" ht="30" x14ac:dyDescent="0.25">
      <c r="A22" s="5" t="s">
        <v>18</v>
      </c>
      <c r="B22">
        <v>2</v>
      </c>
      <c r="C22" s="3">
        <v>42773</v>
      </c>
      <c r="D22">
        <v>5</v>
      </c>
      <c r="E22" t="s">
        <v>9</v>
      </c>
    </row>
    <row r="23" spans="1:5" x14ac:dyDescent="0.25">
      <c r="A23" s="5"/>
      <c r="C23" s="3"/>
    </row>
    <row r="24" spans="1:5" x14ac:dyDescent="0.25">
      <c r="A24" s="5" t="s">
        <v>22</v>
      </c>
      <c r="B24">
        <v>1</v>
      </c>
      <c r="C24" s="3">
        <v>42773</v>
      </c>
      <c r="D24">
        <v>3</v>
      </c>
      <c r="E24" t="s">
        <v>9</v>
      </c>
    </row>
    <row r="25" spans="1:5" x14ac:dyDescent="0.25">
      <c r="A25" s="5"/>
      <c r="C25" s="3"/>
    </row>
    <row r="26" spans="1:5" x14ac:dyDescent="0.25">
      <c r="A26" s="5" t="s">
        <v>23</v>
      </c>
      <c r="B26">
        <v>13</v>
      </c>
      <c r="C26" s="3">
        <v>42773</v>
      </c>
      <c r="D26">
        <v>4</v>
      </c>
      <c r="E26" t="s">
        <v>12</v>
      </c>
    </row>
    <row r="27" spans="1:5" x14ac:dyDescent="0.25">
      <c r="A27" s="5"/>
    </row>
    <row r="28" spans="1:5" x14ac:dyDescent="0.25">
      <c r="A28" s="5" t="s">
        <v>86</v>
      </c>
      <c r="B28">
        <f>SUM(B4:B26)</f>
        <v>39</v>
      </c>
      <c r="D28">
        <f>SUM(D4:D26)</f>
        <v>43</v>
      </c>
    </row>
  </sheetData>
  <sortState ref="A4:E24">
    <sortCondition ref="C4:C24"/>
  </sortState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view="pageBreakPreview" zoomScale="60" zoomScaleNormal="100" workbookViewId="0">
      <selection activeCell="F31" sqref="F31"/>
    </sheetView>
  </sheetViews>
  <sheetFormatPr baseColWidth="10" defaultColWidth="9.140625" defaultRowHeight="15" x14ac:dyDescent="0.25"/>
  <cols>
    <col min="1" max="1" width="32.28515625" customWidth="1"/>
    <col min="2" max="2" width="9.140625" bestFit="1" customWidth="1"/>
    <col min="3" max="3" width="11.5703125" customWidth="1"/>
    <col min="4" max="4" width="9.140625" customWidth="1"/>
    <col min="5" max="5" width="20.5703125" customWidth="1"/>
    <col min="7" max="7" width="15.140625" customWidth="1"/>
  </cols>
  <sheetData>
    <row r="1" spans="1:8" x14ac:dyDescent="0.25">
      <c r="A1" s="2" t="s">
        <v>24</v>
      </c>
      <c r="B1" s="2"/>
      <c r="C1" s="2"/>
      <c r="D1" s="2"/>
      <c r="E1" s="2"/>
    </row>
    <row r="2" spans="1:8" x14ac:dyDescent="0.25">
      <c r="A2" s="5" t="s">
        <v>97</v>
      </c>
      <c r="B2" t="s">
        <v>0</v>
      </c>
      <c r="C2" t="s">
        <v>91</v>
      </c>
      <c r="D2" t="s">
        <v>85</v>
      </c>
      <c r="E2" t="s">
        <v>113</v>
      </c>
      <c r="G2" t="s">
        <v>91</v>
      </c>
      <c r="H2" t="s">
        <v>101</v>
      </c>
    </row>
    <row r="3" spans="1:8" x14ac:dyDescent="0.25">
      <c r="A3" s="5"/>
    </row>
    <row r="4" spans="1:8" x14ac:dyDescent="0.25">
      <c r="A4" s="5" t="s">
        <v>102</v>
      </c>
      <c r="B4">
        <v>2</v>
      </c>
      <c r="C4" s="3">
        <v>42778</v>
      </c>
      <c r="D4">
        <v>4</v>
      </c>
      <c r="E4" t="s">
        <v>2</v>
      </c>
      <c r="G4" s="3">
        <v>42778</v>
      </c>
      <c r="H4">
        <f>SUM(D4)</f>
        <v>4</v>
      </c>
    </row>
    <row r="5" spans="1:8" x14ac:dyDescent="0.25">
      <c r="A5" s="5"/>
      <c r="C5" s="3"/>
      <c r="G5" s="3">
        <v>42779</v>
      </c>
      <c r="H5">
        <f>SUM(D4:D20)</f>
        <v>25</v>
      </c>
    </row>
    <row r="6" spans="1:8" x14ac:dyDescent="0.25">
      <c r="A6" s="5" t="s">
        <v>40</v>
      </c>
      <c r="B6">
        <v>2</v>
      </c>
      <c r="C6" s="3">
        <v>42779</v>
      </c>
      <c r="D6">
        <v>3</v>
      </c>
      <c r="E6" t="s">
        <v>2</v>
      </c>
      <c r="G6" s="3">
        <v>42780</v>
      </c>
      <c r="H6">
        <f>SUM(D4:D28)</f>
        <v>37</v>
      </c>
    </row>
    <row r="7" spans="1:8" x14ac:dyDescent="0.25">
      <c r="A7" s="5"/>
      <c r="C7" s="3"/>
    </row>
    <row r="8" spans="1:8" ht="30" x14ac:dyDescent="0.25">
      <c r="A8" s="5" t="s">
        <v>27</v>
      </c>
      <c r="B8">
        <v>1</v>
      </c>
      <c r="C8" s="3">
        <v>42779</v>
      </c>
      <c r="D8">
        <v>2</v>
      </c>
      <c r="E8" t="s">
        <v>2</v>
      </c>
    </row>
    <row r="9" spans="1:8" x14ac:dyDescent="0.25">
      <c r="A9" s="5"/>
      <c r="C9" s="3"/>
    </row>
    <row r="10" spans="1:8" x14ac:dyDescent="0.25">
      <c r="A10" s="5" t="s">
        <v>29</v>
      </c>
      <c r="B10">
        <v>3</v>
      </c>
      <c r="C10" s="3">
        <v>42779</v>
      </c>
      <c r="D10">
        <v>3</v>
      </c>
      <c r="E10" t="s">
        <v>2</v>
      </c>
    </row>
    <row r="11" spans="1:8" x14ac:dyDescent="0.25">
      <c r="A11" s="5"/>
      <c r="C11" s="3"/>
    </row>
    <row r="12" spans="1:8" ht="30" x14ac:dyDescent="0.25">
      <c r="A12" s="5" t="s">
        <v>28</v>
      </c>
      <c r="B12">
        <v>1</v>
      </c>
      <c r="C12" s="3">
        <v>42779</v>
      </c>
      <c r="D12">
        <v>2</v>
      </c>
      <c r="E12" t="s">
        <v>9</v>
      </c>
    </row>
    <row r="13" spans="1:8" x14ac:dyDescent="0.25">
      <c r="A13" s="5"/>
      <c r="C13" s="3"/>
    </row>
    <row r="14" spans="1:8" x14ac:dyDescent="0.25">
      <c r="A14" s="5" t="s">
        <v>31</v>
      </c>
      <c r="B14">
        <v>1</v>
      </c>
      <c r="C14" s="3">
        <v>42779</v>
      </c>
      <c r="D14">
        <v>2</v>
      </c>
      <c r="E14" t="s">
        <v>9</v>
      </c>
    </row>
    <row r="15" spans="1:8" x14ac:dyDescent="0.25">
      <c r="A15" s="5"/>
      <c r="C15" s="3"/>
    </row>
    <row r="16" spans="1:8" x14ac:dyDescent="0.25">
      <c r="A16" s="5" t="s">
        <v>99</v>
      </c>
      <c r="B16">
        <v>3</v>
      </c>
      <c r="C16" s="3">
        <v>42779</v>
      </c>
      <c r="D16">
        <v>3</v>
      </c>
      <c r="E16" t="s">
        <v>9</v>
      </c>
    </row>
    <row r="17" spans="1:5" x14ac:dyDescent="0.25">
      <c r="A17" s="5"/>
      <c r="C17" s="3"/>
    </row>
    <row r="18" spans="1:5" ht="30" x14ac:dyDescent="0.25">
      <c r="A18" s="5" t="s">
        <v>100</v>
      </c>
      <c r="B18">
        <v>1</v>
      </c>
      <c r="C18" s="3">
        <v>42779</v>
      </c>
      <c r="D18">
        <v>3</v>
      </c>
      <c r="E18" t="s">
        <v>9</v>
      </c>
    </row>
    <row r="19" spans="1:5" x14ac:dyDescent="0.25">
      <c r="A19" s="5"/>
      <c r="C19" s="3"/>
    </row>
    <row r="20" spans="1:5" x14ac:dyDescent="0.25">
      <c r="A20" s="5" t="s">
        <v>98</v>
      </c>
      <c r="B20">
        <v>5</v>
      </c>
      <c r="C20" s="3">
        <v>42779</v>
      </c>
      <c r="D20">
        <v>3</v>
      </c>
      <c r="E20" t="s">
        <v>12</v>
      </c>
    </row>
    <row r="21" spans="1:5" x14ac:dyDescent="0.25">
      <c r="A21" s="5"/>
      <c r="C21" s="3"/>
    </row>
    <row r="22" spans="1:5" x14ac:dyDescent="0.25">
      <c r="A22" s="5" t="s">
        <v>25</v>
      </c>
      <c r="B22">
        <v>1</v>
      </c>
      <c r="C22" s="3">
        <v>42780</v>
      </c>
      <c r="D22">
        <v>2</v>
      </c>
      <c r="E22" t="s">
        <v>2</v>
      </c>
    </row>
    <row r="23" spans="1:5" x14ac:dyDescent="0.25">
      <c r="A23" s="5"/>
      <c r="C23" s="3"/>
    </row>
    <row r="24" spans="1:5" x14ac:dyDescent="0.25">
      <c r="A24" s="5" t="s">
        <v>26</v>
      </c>
      <c r="B24">
        <v>2</v>
      </c>
      <c r="C24" s="3">
        <v>42780</v>
      </c>
      <c r="D24">
        <v>3</v>
      </c>
      <c r="E24" t="s">
        <v>2</v>
      </c>
    </row>
    <row r="25" spans="1:5" x14ac:dyDescent="0.25">
      <c r="A25" s="5"/>
      <c r="C25" s="3"/>
    </row>
    <row r="26" spans="1:5" ht="30" x14ac:dyDescent="0.25">
      <c r="A26" s="5" t="s">
        <v>41</v>
      </c>
      <c r="B26">
        <v>3</v>
      </c>
      <c r="C26" s="3">
        <v>42780</v>
      </c>
      <c r="D26">
        <v>3</v>
      </c>
      <c r="E26" t="s">
        <v>9</v>
      </c>
    </row>
    <row r="27" spans="1:5" x14ac:dyDescent="0.25">
      <c r="A27" s="5"/>
      <c r="C27" s="3"/>
    </row>
    <row r="28" spans="1:5" ht="30" x14ac:dyDescent="0.25">
      <c r="A28" s="5" t="s">
        <v>30</v>
      </c>
      <c r="B28">
        <v>4</v>
      </c>
      <c r="C28" s="3">
        <v>42780</v>
      </c>
      <c r="D28">
        <v>4</v>
      </c>
      <c r="E28" t="s">
        <v>12</v>
      </c>
    </row>
    <row r="29" spans="1:5" x14ac:dyDescent="0.25">
      <c r="A29" s="5"/>
    </row>
    <row r="30" spans="1:5" x14ac:dyDescent="0.25">
      <c r="A30" s="5" t="s">
        <v>86</v>
      </c>
      <c r="B30">
        <f>SUM(B4:B29)</f>
        <v>29</v>
      </c>
      <c r="D30">
        <f>SUM(D4:D29)</f>
        <v>37</v>
      </c>
    </row>
  </sheetData>
  <sortState ref="A4:E28">
    <sortCondition ref="C4:C28"/>
  </sortState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BreakPreview" zoomScale="60" zoomScaleNormal="70" workbookViewId="0">
      <selection activeCell="K9" sqref="K9"/>
    </sheetView>
  </sheetViews>
  <sheetFormatPr baseColWidth="10" defaultColWidth="9.140625" defaultRowHeight="15" x14ac:dyDescent="0.25"/>
  <cols>
    <col min="1" max="1" width="36.85546875" customWidth="1"/>
    <col min="2" max="2" width="12.7109375" customWidth="1"/>
    <col min="3" max="3" width="13" customWidth="1"/>
    <col min="4" max="4" width="12.85546875" customWidth="1"/>
    <col min="5" max="5" width="14" bestFit="1" customWidth="1"/>
    <col min="7" max="7" width="17.140625" customWidth="1"/>
  </cols>
  <sheetData>
    <row r="1" spans="1:8" x14ac:dyDescent="0.25">
      <c r="A1" s="2" t="s">
        <v>32</v>
      </c>
      <c r="B1" s="2"/>
      <c r="C1" s="2"/>
      <c r="D1" s="2"/>
      <c r="E1" s="2"/>
    </row>
    <row r="2" spans="1:8" x14ac:dyDescent="0.25">
      <c r="A2" s="5" t="s">
        <v>97</v>
      </c>
      <c r="B2" t="s">
        <v>0</v>
      </c>
      <c r="C2" t="s">
        <v>91</v>
      </c>
      <c r="D2" t="s">
        <v>85</v>
      </c>
      <c r="E2" t="s">
        <v>113</v>
      </c>
    </row>
    <row r="3" spans="1:8" x14ac:dyDescent="0.25">
      <c r="A3" s="5"/>
      <c r="G3" t="s">
        <v>91</v>
      </c>
      <c r="H3" t="s">
        <v>85</v>
      </c>
    </row>
    <row r="4" spans="1:8" x14ac:dyDescent="0.25">
      <c r="A4" s="5" t="s">
        <v>33</v>
      </c>
      <c r="B4">
        <v>1</v>
      </c>
      <c r="C4" s="3">
        <v>42783</v>
      </c>
      <c r="D4">
        <v>3</v>
      </c>
      <c r="E4" t="s">
        <v>2</v>
      </c>
      <c r="G4" s="3">
        <f>C4</f>
        <v>42783</v>
      </c>
      <c r="H4">
        <f>SUM(D4:D19)</f>
        <v>18</v>
      </c>
    </row>
    <row r="5" spans="1:8" x14ac:dyDescent="0.25">
      <c r="A5" s="5"/>
      <c r="C5" s="3"/>
      <c r="G5" s="3">
        <f>C21</f>
        <v>42784</v>
      </c>
      <c r="H5">
        <f>SUM(D4:D24)</f>
        <v>23</v>
      </c>
    </row>
    <row r="6" spans="1:8" ht="30" x14ac:dyDescent="0.25">
      <c r="A6" s="5" t="s">
        <v>35</v>
      </c>
      <c r="B6">
        <v>1</v>
      </c>
      <c r="C6" s="3">
        <v>42783</v>
      </c>
      <c r="D6">
        <v>2</v>
      </c>
      <c r="E6" t="s">
        <v>2</v>
      </c>
      <c r="G6" s="3">
        <f>C25</f>
        <v>42786</v>
      </c>
      <c r="H6">
        <f>SUM(D4:D43)</f>
        <v>50</v>
      </c>
    </row>
    <row r="7" spans="1:8" x14ac:dyDescent="0.25">
      <c r="A7" s="5"/>
      <c r="C7" s="3"/>
      <c r="G7" s="3">
        <f>C45</f>
        <v>42787</v>
      </c>
      <c r="H7">
        <f>SUM(D4:D53)</f>
        <v>66</v>
      </c>
    </row>
    <row r="8" spans="1:8" x14ac:dyDescent="0.25">
      <c r="A8" s="5"/>
      <c r="C8" s="3"/>
    </row>
    <row r="9" spans="1:8" ht="30" x14ac:dyDescent="0.25">
      <c r="A9" s="5" t="s">
        <v>41</v>
      </c>
      <c r="B9">
        <v>1</v>
      </c>
      <c r="C9" s="3">
        <v>42783</v>
      </c>
      <c r="D9">
        <v>3</v>
      </c>
      <c r="E9" t="s">
        <v>9</v>
      </c>
    </row>
    <row r="10" spans="1:8" x14ac:dyDescent="0.25">
      <c r="A10" s="5"/>
      <c r="C10" s="3"/>
    </row>
    <row r="11" spans="1:8" x14ac:dyDescent="0.25">
      <c r="A11" s="5" t="s">
        <v>42</v>
      </c>
      <c r="B11">
        <v>1</v>
      </c>
      <c r="C11" s="3">
        <v>42783</v>
      </c>
      <c r="D11">
        <v>3</v>
      </c>
      <c r="E11" t="s">
        <v>9</v>
      </c>
    </row>
    <row r="12" spans="1:8" x14ac:dyDescent="0.25">
      <c r="A12" s="5"/>
      <c r="C12" s="3"/>
    </row>
    <row r="13" spans="1:8" ht="30" x14ac:dyDescent="0.25">
      <c r="A13" s="5" t="s">
        <v>48</v>
      </c>
      <c r="B13">
        <v>1</v>
      </c>
      <c r="C13" s="3">
        <v>42783</v>
      </c>
      <c r="D13">
        <v>1</v>
      </c>
      <c r="E13" t="s">
        <v>9</v>
      </c>
    </row>
    <row r="14" spans="1:8" x14ac:dyDescent="0.25">
      <c r="A14" s="5"/>
      <c r="C14" s="3"/>
    </row>
    <row r="15" spans="1:8" ht="30" x14ac:dyDescent="0.25">
      <c r="A15" s="5" t="s">
        <v>49</v>
      </c>
      <c r="B15">
        <v>1</v>
      </c>
      <c r="C15" s="3">
        <v>42783</v>
      </c>
      <c r="D15">
        <v>1</v>
      </c>
      <c r="E15" t="s">
        <v>9</v>
      </c>
    </row>
    <row r="16" spans="1:8" x14ac:dyDescent="0.25">
      <c r="A16" s="5"/>
      <c r="C16" s="3"/>
    </row>
    <row r="17" spans="1:5" x14ac:dyDescent="0.25">
      <c r="A17" s="5" t="s">
        <v>52</v>
      </c>
      <c r="B17">
        <v>1</v>
      </c>
      <c r="C17" s="3">
        <v>42783</v>
      </c>
      <c r="D17">
        <v>2</v>
      </c>
      <c r="E17" t="s">
        <v>12</v>
      </c>
    </row>
    <row r="18" spans="1:5" x14ac:dyDescent="0.25">
      <c r="A18" s="5"/>
      <c r="C18" s="3"/>
    </row>
    <row r="19" spans="1:5" x14ac:dyDescent="0.25">
      <c r="A19" s="5" t="s">
        <v>53</v>
      </c>
      <c r="B19">
        <v>2</v>
      </c>
      <c r="C19" s="3">
        <v>42783</v>
      </c>
      <c r="D19">
        <v>3</v>
      </c>
      <c r="E19" t="s">
        <v>12</v>
      </c>
    </row>
    <row r="20" spans="1:5" x14ac:dyDescent="0.25">
      <c r="A20" s="5"/>
      <c r="C20" s="3"/>
    </row>
    <row r="21" spans="1:5" x14ac:dyDescent="0.25">
      <c r="A21" s="5" t="s">
        <v>34</v>
      </c>
      <c r="B21">
        <v>2</v>
      </c>
      <c r="C21" s="3">
        <v>42784</v>
      </c>
      <c r="D21">
        <v>3</v>
      </c>
      <c r="E21" t="s">
        <v>2</v>
      </c>
    </row>
    <row r="22" spans="1:5" x14ac:dyDescent="0.25">
      <c r="A22" s="5"/>
      <c r="C22" s="3"/>
    </row>
    <row r="23" spans="1:5" ht="30" x14ac:dyDescent="0.25">
      <c r="A23" s="5" t="s">
        <v>36</v>
      </c>
      <c r="B23">
        <v>1</v>
      </c>
      <c r="C23" s="3">
        <v>42784</v>
      </c>
      <c r="D23">
        <v>2</v>
      </c>
      <c r="E23" t="s">
        <v>2</v>
      </c>
    </row>
    <row r="24" spans="1:5" x14ac:dyDescent="0.25">
      <c r="A24" s="5"/>
      <c r="C24" s="3"/>
    </row>
    <row r="25" spans="1:5" x14ac:dyDescent="0.25">
      <c r="A25" s="5" t="s">
        <v>37</v>
      </c>
      <c r="B25">
        <v>1</v>
      </c>
      <c r="C25" s="3">
        <v>42786</v>
      </c>
      <c r="D25">
        <v>2</v>
      </c>
      <c r="E25" t="s">
        <v>2</v>
      </c>
    </row>
    <row r="26" spans="1:5" x14ac:dyDescent="0.25">
      <c r="A26" s="5"/>
      <c r="C26" s="3"/>
    </row>
    <row r="27" spans="1:5" x14ac:dyDescent="0.25">
      <c r="A27" s="5" t="s">
        <v>39</v>
      </c>
      <c r="B27">
        <v>2</v>
      </c>
      <c r="C27" s="3">
        <v>42786</v>
      </c>
      <c r="D27">
        <v>3</v>
      </c>
      <c r="E27" t="s">
        <v>2</v>
      </c>
    </row>
    <row r="28" spans="1:5" x14ac:dyDescent="0.25">
      <c r="A28" s="5"/>
      <c r="C28" s="3"/>
    </row>
    <row r="29" spans="1:5" x14ac:dyDescent="0.25">
      <c r="A29" s="5" t="s">
        <v>104</v>
      </c>
      <c r="B29">
        <v>3</v>
      </c>
      <c r="C29" s="3">
        <v>42786</v>
      </c>
      <c r="D29">
        <v>3</v>
      </c>
      <c r="E29" t="s">
        <v>2</v>
      </c>
    </row>
    <row r="30" spans="1:5" x14ac:dyDescent="0.25">
      <c r="A30" s="5"/>
      <c r="C30" s="3"/>
    </row>
    <row r="31" spans="1:5" x14ac:dyDescent="0.25">
      <c r="A31" s="5" t="s">
        <v>43</v>
      </c>
      <c r="B31">
        <v>1</v>
      </c>
      <c r="C31" s="3">
        <v>42786</v>
      </c>
      <c r="D31">
        <v>3</v>
      </c>
      <c r="E31" t="s">
        <v>9</v>
      </c>
    </row>
    <row r="32" spans="1:5" x14ac:dyDescent="0.25">
      <c r="A32" s="5"/>
      <c r="C32" s="3"/>
    </row>
    <row r="33" spans="1:5" x14ac:dyDescent="0.25">
      <c r="A33" s="5" t="s">
        <v>44</v>
      </c>
      <c r="B33">
        <v>2</v>
      </c>
      <c r="C33" s="3">
        <v>42786</v>
      </c>
      <c r="D33">
        <v>4</v>
      </c>
      <c r="E33" t="s">
        <v>9</v>
      </c>
    </row>
    <row r="34" spans="1:5" x14ac:dyDescent="0.25">
      <c r="A34" s="5"/>
      <c r="C34" s="3"/>
    </row>
    <row r="35" spans="1:5" ht="30" x14ac:dyDescent="0.25">
      <c r="A35" s="5" t="s">
        <v>46</v>
      </c>
      <c r="B35">
        <v>1</v>
      </c>
      <c r="C35" s="3">
        <v>42786</v>
      </c>
      <c r="D35">
        <v>2</v>
      </c>
      <c r="E35" t="s">
        <v>9</v>
      </c>
    </row>
    <row r="36" spans="1:5" x14ac:dyDescent="0.25">
      <c r="A36" s="5"/>
      <c r="C36" s="3"/>
    </row>
    <row r="37" spans="1:5" x14ac:dyDescent="0.25">
      <c r="A37" s="5" t="s">
        <v>47</v>
      </c>
      <c r="B37">
        <v>1</v>
      </c>
      <c r="C37" s="3">
        <v>42786</v>
      </c>
      <c r="D37">
        <v>2</v>
      </c>
      <c r="E37" t="s">
        <v>9</v>
      </c>
    </row>
    <row r="38" spans="1:5" x14ac:dyDescent="0.25">
      <c r="A38" s="5"/>
      <c r="C38" s="3"/>
    </row>
    <row r="39" spans="1:5" ht="30" x14ac:dyDescent="0.25">
      <c r="A39" s="5" t="s">
        <v>50</v>
      </c>
      <c r="B39">
        <v>1</v>
      </c>
      <c r="C39" s="3">
        <v>42786</v>
      </c>
      <c r="D39">
        <v>2</v>
      </c>
      <c r="E39" t="s">
        <v>9</v>
      </c>
    </row>
    <row r="40" spans="1:5" x14ac:dyDescent="0.25">
      <c r="A40" s="5"/>
      <c r="C40" s="3"/>
    </row>
    <row r="41" spans="1:5" x14ac:dyDescent="0.25">
      <c r="A41" s="5" t="s">
        <v>51</v>
      </c>
      <c r="B41">
        <v>3</v>
      </c>
      <c r="C41" s="3">
        <v>42786</v>
      </c>
      <c r="D41">
        <v>4</v>
      </c>
      <c r="E41" t="s">
        <v>12</v>
      </c>
    </row>
    <row r="42" spans="1:5" x14ac:dyDescent="0.25">
      <c r="A42" s="5"/>
      <c r="C42" s="3"/>
    </row>
    <row r="43" spans="1:5" ht="30" x14ac:dyDescent="0.25">
      <c r="A43" s="5" t="s">
        <v>54</v>
      </c>
      <c r="B43">
        <v>2</v>
      </c>
      <c r="C43" s="3">
        <v>42786</v>
      </c>
      <c r="D43">
        <v>2</v>
      </c>
      <c r="E43" t="s">
        <v>12</v>
      </c>
    </row>
    <row r="44" spans="1:5" x14ac:dyDescent="0.25">
      <c r="A44" s="5"/>
      <c r="C44" s="3"/>
    </row>
    <row r="45" spans="1:5" x14ac:dyDescent="0.25">
      <c r="A45" s="5" t="s">
        <v>38</v>
      </c>
      <c r="B45">
        <v>2</v>
      </c>
      <c r="C45" s="3">
        <v>42787</v>
      </c>
      <c r="D45">
        <v>3</v>
      </c>
      <c r="E45" t="s">
        <v>2</v>
      </c>
    </row>
    <row r="46" spans="1:5" x14ac:dyDescent="0.25">
      <c r="A46" s="5"/>
      <c r="C46" s="3"/>
    </row>
    <row r="47" spans="1:5" x14ac:dyDescent="0.25">
      <c r="A47" s="5" t="s">
        <v>103</v>
      </c>
      <c r="B47">
        <v>3</v>
      </c>
      <c r="C47" s="3">
        <v>42787</v>
      </c>
      <c r="D47">
        <v>3</v>
      </c>
      <c r="E47" t="s">
        <v>2</v>
      </c>
    </row>
    <row r="48" spans="1:5" x14ac:dyDescent="0.25">
      <c r="A48" s="5"/>
      <c r="C48" s="3"/>
    </row>
    <row r="49" spans="1:5" ht="30" x14ac:dyDescent="0.25">
      <c r="A49" s="5" t="s">
        <v>45</v>
      </c>
      <c r="B49">
        <v>1</v>
      </c>
      <c r="C49" s="3">
        <v>42787</v>
      </c>
      <c r="D49">
        <v>3</v>
      </c>
      <c r="E49" t="s">
        <v>9</v>
      </c>
    </row>
    <row r="50" spans="1:5" x14ac:dyDescent="0.25">
      <c r="A50" s="5"/>
      <c r="C50" s="3"/>
    </row>
    <row r="51" spans="1:5" ht="30" x14ac:dyDescent="0.25">
      <c r="A51" s="5" t="s">
        <v>105</v>
      </c>
      <c r="B51">
        <v>2</v>
      </c>
      <c r="C51" s="3">
        <v>42787</v>
      </c>
      <c r="D51">
        <v>3</v>
      </c>
      <c r="E51" t="s">
        <v>9</v>
      </c>
    </row>
    <row r="52" spans="1:5" x14ac:dyDescent="0.25">
      <c r="A52" s="5"/>
      <c r="C52" s="3"/>
    </row>
    <row r="53" spans="1:5" x14ac:dyDescent="0.25">
      <c r="A53" s="5" t="s">
        <v>55</v>
      </c>
      <c r="B53">
        <v>5</v>
      </c>
      <c r="C53" s="3">
        <v>42787</v>
      </c>
      <c r="D53">
        <v>4</v>
      </c>
      <c r="E53" t="s">
        <v>12</v>
      </c>
    </row>
    <row r="54" spans="1:5" x14ac:dyDescent="0.25">
      <c r="A54" s="5"/>
    </row>
    <row r="55" spans="1:5" x14ac:dyDescent="0.25">
      <c r="A55" s="5" t="s">
        <v>86</v>
      </c>
      <c r="B55">
        <f>SUM(B4:B54)</f>
        <v>42</v>
      </c>
      <c r="D55">
        <f>SUM(D4:D54)</f>
        <v>66</v>
      </c>
    </row>
  </sheetData>
  <sortState ref="A4:E52">
    <sortCondition ref="C4:C52"/>
  </sortState>
  <mergeCells count="1">
    <mergeCell ref="A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view="pageBreakPreview" zoomScale="60" zoomScaleNormal="100" workbookViewId="0">
      <selection activeCell="K9" sqref="K9"/>
    </sheetView>
  </sheetViews>
  <sheetFormatPr baseColWidth="10" defaultColWidth="9.140625" defaultRowHeight="15" x14ac:dyDescent="0.25"/>
  <cols>
    <col min="1" max="1" width="35.7109375" customWidth="1"/>
    <col min="2" max="2" width="12" customWidth="1"/>
    <col min="3" max="3" width="12.85546875" customWidth="1"/>
    <col min="4" max="4" width="11.7109375" customWidth="1"/>
    <col min="5" max="5" width="13" customWidth="1"/>
    <col min="7" max="7" width="12.85546875" customWidth="1"/>
  </cols>
  <sheetData>
    <row r="1" spans="1:8" x14ac:dyDescent="0.25">
      <c r="A1" s="2" t="s">
        <v>56</v>
      </c>
      <c r="B1" s="2"/>
      <c r="C1" s="2"/>
      <c r="D1" s="2"/>
      <c r="E1" s="2"/>
    </row>
    <row r="2" spans="1:8" x14ac:dyDescent="0.25">
      <c r="A2" s="5" t="s">
        <v>97</v>
      </c>
      <c r="B2" t="s">
        <v>0</v>
      </c>
      <c r="C2" t="s">
        <v>91</v>
      </c>
      <c r="D2" t="s">
        <v>85</v>
      </c>
      <c r="E2" t="s">
        <v>113</v>
      </c>
    </row>
    <row r="3" spans="1:8" x14ac:dyDescent="0.25">
      <c r="A3" s="5"/>
      <c r="G3" t="s">
        <v>91</v>
      </c>
      <c r="H3" t="s">
        <v>85</v>
      </c>
    </row>
    <row r="4" spans="1:8" ht="30" x14ac:dyDescent="0.25">
      <c r="A4" s="5" t="s">
        <v>58</v>
      </c>
      <c r="B4">
        <v>2</v>
      </c>
      <c r="C4" s="3">
        <v>42790</v>
      </c>
      <c r="D4">
        <v>3</v>
      </c>
      <c r="E4" t="s">
        <v>2</v>
      </c>
      <c r="G4" s="3">
        <f>C4</f>
        <v>42790</v>
      </c>
      <c r="H4">
        <f>SUM(D4:D16)</f>
        <v>17</v>
      </c>
    </row>
    <row r="5" spans="1:8" x14ac:dyDescent="0.25">
      <c r="A5" s="5"/>
      <c r="C5" s="3"/>
      <c r="G5" s="3">
        <f>C20</f>
        <v>42791</v>
      </c>
      <c r="H5">
        <f>SUM(D4:D44)</f>
        <v>56</v>
      </c>
    </row>
    <row r="6" spans="1:8" ht="30" x14ac:dyDescent="0.25">
      <c r="A6" s="5" t="s">
        <v>59</v>
      </c>
      <c r="B6">
        <v>2</v>
      </c>
      <c r="C6" s="3">
        <v>42790</v>
      </c>
      <c r="D6">
        <v>3</v>
      </c>
      <c r="E6" t="s">
        <v>2</v>
      </c>
      <c r="G6" s="3">
        <f>C46</f>
        <v>42793</v>
      </c>
      <c r="H6">
        <f>SUM(D4:D58)</f>
        <v>81</v>
      </c>
    </row>
    <row r="7" spans="1:8" x14ac:dyDescent="0.25">
      <c r="A7" s="5"/>
      <c r="C7" s="3"/>
      <c r="G7" s="3">
        <f>C62</f>
        <v>42794</v>
      </c>
      <c r="H7">
        <f>SUM(D4:D68)</f>
        <v>92</v>
      </c>
    </row>
    <row r="8" spans="1:8" x14ac:dyDescent="0.25">
      <c r="A8" s="5" t="s">
        <v>70</v>
      </c>
      <c r="B8">
        <v>1</v>
      </c>
      <c r="C8" s="3">
        <v>42790</v>
      </c>
      <c r="D8">
        <v>2</v>
      </c>
      <c r="E8" t="s">
        <v>9</v>
      </c>
    </row>
    <row r="9" spans="1:8" x14ac:dyDescent="0.25">
      <c r="A9" s="5"/>
      <c r="C9" s="3"/>
    </row>
    <row r="10" spans="1:8" x14ac:dyDescent="0.25">
      <c r="A10" s="5" t="s">
        <v>73</v>
      </c>
      <c r="B10">
        <v>1</v>
      </c>
      <c r="C10" s="3">
        <v>42790</v>
      </c>
      <c r="D10">
        <v>2</v>
      </c>
      <c r="E10" t="s">
        <v>9</v>
      </c>
    </row>
    <row r="11" spans="1:8" x14ac:dyDescent="0.25">
      <c r="A11" s="5"/>
      <c r="C11" s="3"/>
    </row>
    <row r="12" spans="1:8" x14ac:dyDescent="0.25">
      <c r="A12" s="5" t="s">
        <v>81</v>
      </c>
      <c r="B12">
        <v>1</v>
      </c>
      <c r="C12" s="3">
        <v>42790</v>
      </c>
      <c r="D12">
        <v>2</v>
      </c>
      <c r="E12" t="s">
        <v>9</v>
      </c>
    </row>
    <row r="13" spans="1:8" x14ac:dyDescent="0.25">
      <c r="A13" s="5"/>
      <c r="C13" s="3"/>
    </row>
    <row r="14" spans="1:8" ht="30" x14ac:dyDescent="0.25">
      <c r="A14" s="5" t="s">
        <v>109</v>
      </c>
      <c r="B14">
        <v>1</v>
      </c>
      <c r="C14" s="3">
        <v>42790</v>
      </c>
      <c r="D14">
        <v>2</v>
      </c>
      <c r="E14" t="s">
        <v>9</v>
      </c>
    </row>
    <row r="15" spans="1:8" x14ac:dyDescent="0.25">
      <c r="A15" s="5"/>
      <c r="C15" s="3"/>
    </row>
    <row r="16" spans="1:8" ht="30" x14ac:dyDescent="0.25">
      <c r="A16" s="5" t="s">
        <v>107</v>
      </c>
      <c r="B16">
        <v>4</v>
      </c>
      <c r="C16" s="3">
        <v>42790</v>
      </c>
      <c r="D16">
        <v>3</v>
      </c>
      <c r="E16" t="s">
        <v>12</v>
      </c>
    </row>
    <row r="17" spans="1:14" x14ac:dyDescent="0.25">
      <c r="A17" s="5"/>
      <c r="C17" s="3"/>
    </row>
    <row r="18" spans="1:14" x14ac:dyDescent="0.25">
      <c r="A18" s="5" t="s">
        <v>60</v>
      </c>
      <c r="B18">
        <v>1</v>
      </c>
      <c r="C18" s="3">
        <v>42791</v>
      </c>
      <c r="D18">
        <v>2</v>
      </c>
      <c r="E18" t="s">
        <v>2</v>
      </c>
    </row>
    <row r="19" spans="1:14" x14ac:dyDescent="0.25">
      <c r="A19" s="5"/>
      <c r="C19" s="3"/>
    </row>
    <row r="20" spans="1:14" x14ac:dyDescent="0.25">
      <c r="A20" s="5" t="s">
        <v>62</v>
      </c>
      <c r="B20">
        <v>2</v>
      </c>
      <c r="C20" s="3">
        <v>42791</v>
      </c>
      <c r="D20">
        <v>3</v>
      </c>
      <c r="E20" t="s">
        <v>2</v>
      </c>
    </row>
    <row r="21" spans="1:14" x14ac:dyDescent="0.25">
      <c r="A21" s="5"/>
      <c r="C21" s="3"/>
    </row>
    <row r="22" spans="1:14" x14ac:dyDescent="0.25">
      <c r="A22" s="5" t="s">
        <v>61</v>
      </c>
      <c r="B22">
        <v>1</v>
      </c>
      <c r="C22" s="3">
        <v>42791</v>
      </c>
      <c r="D22">
        <v>2</v>
      </c>
      <c r="E22" t="s">
        <v>2</v>
      </c>
    </row>
    <row r="23" spans="1:14" x14ac:dyDescent="0.25">
      <c r="A23" s="5"/>
      <c r="C23" s="3"/>
    </row>
    <row r="24" spans="1:14" x14ac:dyDescent="0.25">
      <c r="A24" s="5" t="s">
        <v>63</v>
      </c>
      <c r="B24">
        <v>2</v>
      </c>
      <c r="C24" s="3">
        <v>42791</v>
      </c>
      <c r="D24">
        <v>3</v>
      </c>
      <c r="E24" t="s">
        <v>2</v>
      </c>
    </row>
    <row r="25" spans="1:14" ht="18.75" x14ac:dyDescent="0.3">
      <c r="A25" s="5"/>
      <c r="C25" s="3"/>
      <c r="G25" s="7" t="s">
        <v>131</v>
      </c>
      <c r="H25" s="7"/>
      <c r="I25" s="7"/>
      <c r="J25" s="7"/>
      <c r="K25" s="7"/>
      <c r="L25" s="7"/>
      <c r="M25" s="7"/>
      <c r="N25" s="7"/>
    </row>
    <row r="26" spans="1:14" x14ac:dyDescent="0.25">
      <c r="A26" s="5" t="s">
        <v>64</v>
      </c>
      <c r="B26">
        <v>1</v>
      </c>
      <c r="C26" s="3">
        <v>42791</v>
      </c>
      <c r="D26">
        <v>2</v>
      </c>
      <c r="E26" t="s">
        <v>2</v>
      </c>
    </row>
    <row r="27" spans="1:14" x14ac:dyDescent="0.25">
      <c r="A27" s="5"/>
      <c r="C27" s="3"/>
    </row>
    <row r="28" spans="1:14" x14ac:dyDescent="0.25">
      <c r="A28" s="5" t="s">
        <v>65</v>
      </c>
      <c r="B28">
        <v>1</v>
      </c>
      <c r="C28" s="3">
        <v>42791</v>
      </c>
      <c r="D28">
        <v>3</v>
      </c>
      <c r="E28" t="s">
        <v>2</v>
      </c>
    </row>
    <row r="29" spans="1:14" x14ac:dyDescent="0.25">
      <c r="A29" s="5"/>
      <c r="C29" s="3"/>
    </row>
    <row r="30" spans="1:14" ht="30" x14ac:dyDescent="0.25">
      <c r="A30" s="5" t="s">
        <v>66</v>
      </c>
      <c r="B30">
        <v>0.5</v>
      </c>
      <c r="C30" s="3">
        <v>42791</v>
      </c>
      <c r="D30">
        <v>1</v>
      </c>
      <c r="E30" t="s">
        <v>2</v>
      </c>
    </row>
    <row r="31" spans="1:14" x14ac:dyDescent="0.25">
      <c r="A31" s="5"/>
      <c r="C31" s="3"/>
    </row>
    <row r="32" spans="1:14" ht="30" x14ac:dyDescent="0.25">
      <c r="A32" s="5" t="s">
        <v>67</v>
      </c>
      <c r="B32">
        <v>1.5</v>
      </c>
      <c r="C32" s="3">
        <v>42791</v>
      </c>
      <c r="D32">
        <v>3</v>
      </c>
      <c r="E32" t="s">
        <v>2</v>
      </c>
    </row>
    <row r="33" spans="1:5" x14ac:dyDescent="0.25">
      <c r="A33" s="5"/>
      <c r="C33" s="3"/>
    </row>
    <row r="34" spans="1:5" x14ac:dyDescent="0.25">
      <c r="A34" s="5" t="s">
        <v>71</v>
      </c>
      <c r="B34">
        <v>1</v>
      </c>
      <c r="C34" s="3">
        <v>42791</v>
      </c>
      <c r="D34">
        <v>3</v>
      </c>
      <c r="E34" t="s">
        <v>9</v>
      </c>
    </row>
    <row r="35" spans="1:5" x14ac:dyDescent="0.25">
      <c r="A35" s="5"/>
      <c r="C35" s="3"/>
    </row>
    <row r="36" spans="1:5" ht="30" x14ac:dyDescent="0.25">
      <c r="A36" s="5" t="s">
        <v>74</v>
      </c>
      <c r="B36">
        <v>1</v>
      </c>
      <c r="C36" s="3">
        <v>42791</v>
      </c>
      <c r="D36">
        <v>3</v>
      </c>
      <c r="E36" t="s">
        <v>9</v>
      </c>
    </row>
    <row r="37" spans="1:5" x14ac:dyDescent="0.25">
      <c r="A37" s="5"/>
      <c r="C37" s="3"/>
    </row>
    <row r="38" spans="1:5" ht="30" x14ac:dyDescent="0.25">
      <c r="A38" s="5" t="s">
        <v>75</v>
      </c>
      <c r="B38">
        <v>2</v>
      </c>
      <c r="C38" s="3">
        <v>42791</v>
      </c>
      <c r="D38">
        <v>3</v>
      </c>
      <c r="E38" t="s">
        <v>9</v>
      </c>
    </row>
    <row r="39" spans="1:5" x14ac:dyDescent="0.25">
      <c r="A39" s="5"/>
      <c r="C39" s="3"/>
    </row>
    <row r="40" spans="1:5" x14ac:dyDescent="0.25">
      <c r="A40" s="5" t="s">
        <v>78</v>
      </c>
      <c r="B40">
        <v>3</v>
      </c>
      <c r="C40" s="3">
        <v>42791</v>
      </c>
      <c r="D40">
        <v>5</v>
      </c>
      <c r="E40" t="s">
        <v>9</v>
      </c>
    </row>
    <row r="41" spans="1:5" x14ac:dyDescent="0.25">
      <c r="A41" s="5"/>
      <c r="C41" s="3"/>
    </row>
    <row r="42" spans="1:5" x14ac:dyDescent="0.25">
      <c r="A42" s="5" t="s">
        <v>79</v>
      </c>
      <c r="B42">
        <v>1</v>
      </c>
      <c r="C42" s="3">
        <v>42791</v>
      </c>
      <c r="D42">
        <v>3</v>
      </c>
      <c r="E42" t="s">
        <v>9</v>
      </c>
    </row>
    <row r="43" spans="1:5" x14ac:dyDescent="0.25">
      <c r="A43" s="5"/>
      <c r="C43" s="3"/>
    </row>
    <row r="44" spans="1:5" x14ac:dyDescent="0.25">
      <c r="A44" s="5" t="s">
        <v>82</v>
      </c>
      <c r="B44">
        <v>1</v>
      </c>
      <c r="C44" s="3">
        <v>42791</v>
      </c>
      <c r="D44">
        <v>3</v>
      </c>
      <c r="E44" t="s">
        <v>9</v>
      </c>
    </row>
    <row r="45" spans="1:5" x14ac:dyDescent="0.25">
      <c r="A45" s="5"/>
      <c r="C45" s="3"/>
    </row>
    <row r="46" spans="1:5" ht="30" x14ac:dyDescent="0.25">
      <c r="A46" s="5" t="s">
        <v>57</v>
      </c>
      <c r="B46">
        <v>2</v>
      </c>
      <c r="C46" s="3">
        <v>42793</v>
      </c>
      <c r="D46">
        <v>4</v>
      </c>
      <c r="E46" t="s">
        <v>2</v>
      </c>
    </row>
    <row r="47" spans="1:5" x14ac:dyDescent="0.25">
      <c r="A47" s="5"/>
      <c r="C47" s="3"/>
    </row>
    <row r="48" spans="1:5" x14ac:dyDescent="0.25">
      <c r="A48" s="5" t="s">
        <v>68</v>
      </c>
      <c r="B48">
        <v>2</v>
      </c>
      <c r="C48" s="3">
        <v>42793</v>
      </c>
      <c r="D48">
        <v>4</v>
      </c>
      <c r="E48" t="s">
        <v>2</v>
      </c>
    </row>
    <row r="49" spans="1:5" x14ac:dyDescent="0.25">
      <c r="A49" s="5"/>
      <c r="C49" s="3"/>
    </row>
    <row r="50" spans="1:5" x14ac:dyDescent="0.25">
      <c r="A50" s="5" t="s">
        <v>69</v>
      </c>
      <c r="B50">
        <v>1</v>
      </c>
      <c r="C50" s="3">
        <v>42793</v>
      </c>
      <c r="D50">
        <v>4</v>
      </c>
      <c r="E50" t="s">
        <v>2</v>
      </c>
    </row>
    <row r="51" spans="1:5" x14ac:dyDescent="0.25">
      <c r="A51" s="5"/>
      <c r="C51" s="3"/>
    </row>
    <row r="52" spans="1:5" x14ac:dyDescent="0.25">
      <c r="A52" s="5" t="s">
        <v>76</v>
      </c>
      <c r="B52">
        <v>2</v>
      </c>
      <c r="C52" s="3">
        <v>42793</v>
      </c>
      <c r="D52">
        <v>3</v>
      </c>
      <c r="E52" t="s">
        <v>9</v>
      </c>
    </row>
    <row r="53" spans="1:5" x14ac:dyDescent="0.25">
      <c r="A53" s="5"/>
      <c r="C53" s="3"/>
    </row>
    <row r="54" spans="1:5" ht="30" x14ac:dyDescent="0.25">
      <c r="A54" s="5" t="s">
        <v>77</v>
      </c>
      <c r="B54">
        <v>2</v>
      </c>
      <c r="C54" s="3">
        <v>42793</v>
      </c>
      <c r="D54">
        <v>3</v>
      </c>
      <c r="E54" t="s">
        <v>9</v>
      </c>
    </row>
    <row r="55" spans="1:5" x14ac:dyDescent="0.25">
      <c r="A55" s="5"/>
      <c r="C55" s="3"/>
    </row>
    <row r="56" spans="1:5" ht="30" x14ac:dyDescent="0.25">
      <c r="A56" s="5" t="s">
        <v>80</v>
      </c>
      <c r="B56">
        <v>2</v>
      </c>
      <c r="C56" s="3">
        <v>42793</v>
      </c>
      <c r="D56">
        <v>4</v>
      </c>
      <c r="E56" t="s">
        <v>9</v>
      </c>
    </row>
    <row r="57" spans="1:5" x14ac:dyDescent="0.25">
      <c r="A57" s="5"/>
      <c r="C57" s="3"/>
    </row>
    <row r="58" spans="1:5" x14ac:dyDescent="0.25">
      <c r="A58" s="5" t="s">
        <v>83</v>
      </c>
      <c r="B58">
        <v>4</v>
      </c>
      <c r="C58" s="3">
        <v>42793</v>
      </c>
      <c r="D58">
        <v>3</v>
      </c>
      <c r="E58" t="s">
        <v>12</v>
      </c>
    </row>
    <row r="59" spans="1:5" x14ac:dyDescent="0.25">
      <c r="A59" s="5"/>
      <c r="C59" s="3"/>
    </row>
    <row r="60" spans="1:5" x14ac:dyDescent="0.25">
      <c r="A60" s="5" t="s">
        <v>106</v>
      </c>
      <c r="B60">
        <v>1</v>
      </c>
      <c r="C60" s="3">
        <v>42793</v>
      </c>
      <c r="D60">
        <v>1</v>
      </c>
      <c r="E60" t="s">
        <v>12</v>
      </c>
    </row>
    <row r="61" spans="1:5" x14ac:dyDescent="0.25">
      <c r="A61" s="5"/>
      <c r="C61" s="3"/>
    </row>
    <row r="62" spans="1:5" x14ac:dyDescent="0.25">
      <c r="A62" s="5" t="s">
        <v>110</v>
      </c>
      <c r="B62">
        <v>3</v>
      </c>
      <c r="C62" s="3">
        <v>42794</v>
      </c>
      <c r="D62">
        <v>3</v>
      </c>
      <c r="E62" t="s">
        <v>2</v>
      </c>
    </row>
    <row r="63" spans="1:5" x14ac:dyDescent="0.25">
      <c r="A63" s="5"/>
      <c r="C63" s="3"/>
    </row>
    <row r="64" spans="1:5" x14ac:dyDescent="0.25">
      <c r="A64" s="5" t="s">
        <v>72</v>
      </c>
      <c r="B64">
        <v>2</v>
      </c>
      <c r="C64" s="3">
        <v>42794</v>
      </c>
      <c r="D64">
        <v>2</v>
      </c>
      <c r="E64" t="s">
        <v>9</v>
      </c>
    </row>
    <row r="65" spans="1:5" x14ac:dyDescent="0.25">
      <c r="A65" s="5"/>
      <c r="C65" s="3"/>
    </row>
    <row r="66" spans="1:5" x14ac:dyDescent="0.25">
      <c r="A66" s="5" t="s">
        <v>108</v>
      </c>
      <c r="B66">
        <v>1</v>
      </c>
      <c r="C66" s="3">
        <v>42794</v>
      </c>
      <c r="D66">
        <v>2</v>
      </c>
      <c r="E66" t="s">
        <v>9</v>
      </c>
    </row>
    <row r="67" spans="1:5" x14ac:dyDescent="0.25">
      <c r="A67" s="5"/>
      <c r="C67" s="3"/>
    </row>
    <row r="68" spans="1:5" x14ac:dyDescent="0.25">
      <c r="A68" s="5" t="s">
        <v>84</v>
      </c>
      <c r="B68">
        <v>4</v>
      </c>
      <c r="C68" s="3">
        <v>42794</v>
      </c>
      <c r="D68">
        <v>3</v>
      </c>
      <c r="E68" t="s">
        <v>12</v>
      </c>
    </row>
    <row r="69" spans="1:5" x14ac:dyDescent="0.25">
      <c r="A69" s="5"/>
      <c r="C69" s="3"/>
    </row>
    <row r="70" spans="1:5" x14ac:dyDescent="0.25">
      <c r="A70" s="5" t="s">
        <v>86</v>
      </c>
      <c r="B70">
        <f>SUM(B4:B68)</f>
        <v>57</v>
      </c>
      <c r="C70" s="3"/>
      <c r="D70">
        <f>SUM(D4:D68)</f>
        <v>92</v>
      </c>
    </row>
  </sheetData>
  <sortState ref="A4:E68">
    <sortCondition ref="C4:C68"/>
  </sortState>
  <mergeCells count="2">
    <mergeCell ref="A1:E1"/>
    <mergeCell ref="G25:N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view="pageBreakPreview" zoomScale="60" zoomScaleNormal="100" workbookViewId="0">
      <selection activeCell="L25" sqref="L25"/>
    </sheetView>
  </sheetViews>
  <sheetFormatPr baseColWidth="10" defaultRowHeight="15" x14ac:dyDescent="0.25"/>
  <cols>
    <col min="1" max="1" width="27" customWidth="1"/>
    <col min="3" max="3" width="17.28515625" customWidth="1"/>
    <col min="4" max="4" width="8.85546875" customWidth="1"/>
    <col min="5" max="5" width="10.7109375" bestFit="1" customWidth="1"/>
  </cols>
  <sheetData>
    <row r="1" spans="1:9" x14ac:dyDescent="0.25">
      <c r="A1" s="2" t="s">
        <v>114</v>
      </c>
      <c r="B1" s="2"/>
      <c r="C1" s="2"/>
      <c r="D1" s="2"/>
      <c r="E1" s="2"/>
    </row>
    <row r="2" spans="1:9" x14ac:dyDescent="0.25">
      <c r="A2" s="5" t="s">
        <v>97</v>
      </c>
      <c r="B2" t="s">
        <v>0</v>
      </c>
      <c r="C2" t="s">
        <v>91</v>
      </c>
      <c r="D2" t="s">
        <v>85</v>
      </c>
      <c r="E2" t="s">
        <v>113</v>
      </c>
    </row>
    <row r="3" spans="1:9" x14ac:dyDescent="0.25">
      <c r="A3" s="5"/>
      <c r="H3" t="s">
        <v>91</v>
      </c>
      <c r="I3" t="s">
        <v>85</v>
      </c>
    </row>
    <row r="4" spans="1:9" x14ac:dyDescent="0.25">
      <c r="A4" s="5" t="s">
        <v>126</v>
      </c>
      <c r="B4">
        <v>2</v>
      </c>
      <c r="C4" s="3">
        <v>42797</v>
      </c>
      <c r="D4">
        <v>2</v>
      </c>
      <c r="E4" t="s">
        <v>2</v>
      </c>
      <c r="H4" s="3">
        <v>42797</v>
      </c>
      <c r="I4">
        <f>SUM(D4:D10)</f>
        <v>11</v>
      </c>
    </row>
    <row r="5" spans="1:9" x14ac:dyDescent="0.25">
      <c r="A5" s="5"/>
      <c r="C5" s="3"/>
      <c r="H5" s="3">
        <v>42800</v>
      </c>
      <c r="I5">
        <f>SUM(D4:D22)</f>
        <v>31</v>
      </c>
    </row>
    <row r="6" spans="1:9" x14ac:dyDescent="0.25">
      <c r="A6" s="5" t="s">
        <v>127</v>
      </c>
      <c r="B6">
        <v>2</v>
      </c>
      <c r="C6" s="3">
        <v>42797</v>
      </c>
      <c r="D6">
        <v>2</v>
      </c>
      <c r="E6" t="s">
        <v>2</v>
      </c>
      <c r="H6" s="3">
        <v>42801</v>
      </c>
      <c r="I6">
        <f>SUM(D4:D30)</f>
        <v>45</v>
      </c>
    </row>
    <row r="7" spans="1:9" x14ac:dyDescent="0.25">
      <c r="A7" s="5"/>
      <c r="C7" s="3"/>
    </row>
    <row r="8" spans="1:9" x14ac:dyDescent="0.25">
      <c r="A8" s="5" t="s">
        <v>128</v>
      </c>
      <c r="B8">
        <v>4</v>
      </c>
      <c r="C8" s="3">
        <v>42797</v>
      </c>
      <c r="D8">
        <v>4</v>
      </c>
      <c r="E8" t="s">
        <v>9</v>
      </c>
    </row>
    <row r="9" spans="1:9" x14ac:dyDescent="0.25">
      <c r="A9" s="5"/>
      <c r="C9" s="3"/>
    </row>
    <row r="10" spans="1:9" ht="30" x14ac:dyDescent="0.25">
      <c r="A10" s="5" t="s">
        <v>121</v>
      </c>
      <c r="B10">
        <v>4</v>
      </c>
      <c r="C10" s="3">
        <v>42797</v>
      </c>
      <c r="D10">
        <v>3</v>
      </c>
      <c r="E10" t="s">
        <v>12</v>
      </c>
    </row>
    <row r="11" spans="1:9" x14ac:dyDescent="0.25">
      <c r="A11" s="5"/>
      <c r="C11" s="3"/>
    </row>
    <row r="12" spans="1:9" x14ac:dyDescent="0.25">
      <c r="A12" s="5" t="s">
        <v>118</v>
      </c>
      <c r="B12">
        <v>4</v>
      </c>
      <c r="C12" s="3">
        <v>42800</v>
      </c>
      <c r="D12">
        <v>4</v>
      </c>
      <c r="E12" t="s">
        <v>2</v>
      </c>
    </row>
    <row r="13" spans="1:9" x14ac:dyDescent="0.25">
      <c r="A13" s="5"/>
      <c r="C13" s="3"/>
    </row>
    <row r="14" spans="1:9" x14ac:dyDescent="0.25">
      <c r="A14" s="5" t="s">
        <v>130</v>
      </c>
      <c r="B14">
        <v>6</v>
      </c>
      <c r="C14" s="3">
        <v>42800</v>
      </c>
      <c r="D14">
        <v>4</v>
      </c>
      <c r="E14" t="s">
        <v>9</v>
      </c>
    </row>
    <row r="15" spans="1:9" x14ac:dyDescent="0.25">
      <c r="A15" s="5"/>
      <c r="C15" s="3"/>
    </row>
    <row r="16" spans="1:9" x14ac:dyDescent="0.25">
      <c r="A16" s="5" t="s">
        <v>119</v>
      </c>
      <c r="B16">
        <v>2</v>
      </c>
      <c r="C16" s="3">
        <v>42800</v>
      </c>
      <c r="D16">
        <v>3</v>
      </c>
      <c r="E16" t="s">
        <v>12</v>
      </c>
    </row>
    <row r="17" spans="1:10" x14ac:dyDescent="0.25">
      <c r="A17" s="5"/>
      <c r="C17" s="3"/>
    </row>
    <row r="18" spans="1:10" x14ac:dyDescent="0.25">
      <c r="A18" s="5" t="s">
        <v>120</v>
      </c>
      <c r="B18">
        <v>2</v>
      </c>
      <c r="C18" s="3">
        <v>42800</v>
      </c>
      <c r="D18">
        <v>3</v>
      </c>
      <c r="E18" t="s">
        <v>12</v>
      </c>
    </row>
    <row r="19" spans="1:10" x14ac:dyDescent="0.25">
      <c r="A19" s="5"/>
      <c r="C19" s="3"/>
    </row>
    <row r="20" spans="1:10" x14ac:dyDescent="0.25">
      <c r="A20" s="5" t="s">
        <v>122</v>
      </c>
      <c r="B20">
        <v>2</v>
      </c>
      <c r="C20" s="3">
        <v>42800</v>
      </c>
      <c r="D20">
        <v>3</v>
      </c>
      <c r="E20" t="s">
        <v>12</v>
      </c>
    </row>
    <row r="21" spans="1:10" x14ac:dyDescent="0.25">
      <c r="A21" s="5"/>
      <c r="C21" s="3"/>
    </row>
    <row r="22" spans="1:10" x14ac:dyDescent="0.25">
      <c r="A22" s="5" t="s">
        <v>122</v>
      </c>
      <c r="B22">
        <v>2</v>
      </c>
      <c r="C22" s="3">
        <v>42800</v>
      </c>
      <c r="D22">
        <v>3</v>
      </c>
      <c r="E22" t="s">
        <v>2</v>
      </c>
    </row>
    <row r="23" spans="1:10" x14ac:dyDescent="0.25">
      <c r="A23" s="5"/>
      <c r="C23" s="3"/>
    </row>
    <row r="24" spans="1:10" ht="30" x14ac:dyDescent="0.25">
      <c r="A24" s="5" t="s">
        <v>117</v>
      </c>
      <c r="B24">
        <v>2</v>
      </c>
      <c r="C24" s="3">
        <v>42801</v>
      </c>
      <c r="D24">
        <v>4</v>
      </c>
      <c r="E24" t="s">
        <v>2</v>
      </c>
    </row>
    <row r="25" spans="1:10" x14ac:dyDescent="0.25">
      <c r="A25" s="5"/>
      <c r="C25" s="3"/>
    </row>
    <row r="26" spans="1:10" ht="30" x14ac:dyDescent="0.25">
      <c r="A26" s="5" t="s">
        <v>125</v>
      </c>
      <c r="B26">
        <v>1</v>
      </c>
      <c r="C26" s="3">
        <v>42801</v>
      </c>
      <c r="D26">
        <v>3</v>
      </c>
      <c r="E26" t="s">
        <v>2</v>
      </c>
    </row>
    <row r="27" spans="1:10" x14ac:dyDescent="0.25">
      <c r="A27" s="5"/>
      <c r="C27" s="3"/>
    </row>
    <row r="28" spans="1:10" x14ac:dyDescent="0.25">
      <c r="A28" s="5" t="s">
        <v>129</v>
      </c>
      <c r="B28">
        <v>3</v>
      </c>
      <c r="C28" s="3">
        <v>42801</v>
      </c>
      <c r="D28">
        <v>4</v>
      </c>
      <c r="E28" t="s">
        <v>9</v>
      </c>
    </row>
    <row r="29" spans="1:10" x14ac:dyDescent="0.25">
      <c r="A29" s="5"/>
      <c r="C29" s="3"/>
    </row>
    <row r="30" spans="1:10" x14ac:dyDescent="0.25">
      <c r="A30" s="5" t="s">
        <v>123</v>
      </c>
      <c r="B30">
        <v>3</v>
      </c>
      <c r="C30" s="3">
        <v>42801</v>
      </c>
      <c r="D30">
        <v>3</v>
      </c>
      <c r="E30" t="s">
        <v>12</v>
      </c>
    </row>
    <row r="31" spans="1:10" x14ac:dyDescent="0.25">
      <c r="A31" s="5"/>
      <c r="C31" s="3"/>
    </row>
    <row r="32" spans="1:10" x14ac:dyDescent="0.25">
      <c r="A32" s="5" t="s">
        <v>86</v>
      </c>
      <c r="B32">
        <f>SUM(B4:B31)</f>
        <v>39</v>
      </c>
      <c r="C32" s="3"/>
      <c r="D32">
        <f>SUM(D4:D31)</f>
        <v>45</v>
      </c>
      <c r="J32" s="3"/>
    </row>
    <row r="33" spans="1:3" x14ac:dyDescent="0.25">
      <c r="A33" s="5"/>
      <c r="C33" s="3"/>
    </row>
    <row r="34" spans="1:3" x14ac:dyDescent="0.25">
      <c r="A34" s="5"/>
      <c r="C34" s="3"/>
    </row>
    <row r="35" spans="1:3" x14ac:dyDescent="0.25">
      <c r="A35" s="5"/>
      <c r="C35" s="3"/>
    </row>
    <row r="36" spans="1:3" x14ac:dyDescent="0.25">
      <c r="A36" s="5"/>
      <c r="C36" s="3"/>
    </row>
    <row r="37" spans="1:3" x14ac:dyDescent="0.25">
      <c r="A37" s="5"/>
      <c r="C37" s="3"/>
    </row>
    <row r="38" spans="1:3" x14ac:dyDescent="0.25">
      <c r="A38" s="5"/>
      <c r="C38" s="3"/>
    </row>
    <row r="39" spans="1:3" x14ac:dyDescent="0.25">
      <c r="A39" s="5"/>
      <c r="C39" s="3"/>
    </row>
    <row r="40" spans="1:3" x14ac:dyDescent="0.25">
      <c r="A40" s="5"/>
      <c r="C40" s="3"/>
    </row>
    <row r="41" spans="1:3" x14ac:dyDescent="0.25">
      <c r="A41" s="5"/>
      <c r="C41" s="3"/>
    </row>
    <row r="42" spans="1:3" x14ac:dyDescent="0.25">
      <c r="A42" s="5"/>
      <c r="C42" s="3"/>
    </row>
    <row r="43" spans="1:3" x14ac:dyDescent="0.25">
      <c r="A43" s="5"/>
      <c r="C43" s="3"/>
    </row>
    <row r="44" spans="1:3" x14ac:dyDescent="0.25">
      <c r="A44" s="5"/>
      <c r="C44" s="3"/>
    </row>
    <row r="45" spans="1:3" x14ac:dyDescent="0.25">
      <c r="A45" s="5"/>
      <c r="C45" s="3"/>
    </row>
    <row r="46" spans="1:3" x14ac:dyDescent="0.25">
      <c r="A46" s="5"/>
      <c r="C46" s="3"/>
    </row>
    <row r="47" spans="1:3" x14ac:dyDescent="0.25">
      <c r="A47" s="5"/>
      <c r="C47" s="3"/>
    </row>
    <row r="48" spans="1:3" x14ac:dyDescent="0.25">
      <c r="A48" s="5"/>
      <c r="C48" s="3"/>
    </row>
    <row r="49" spans="1:3" x14ac:dyDescent="0.25">
      <c r="A49" s="5"/>
      <c r="C49" s="3"/>
    </row>
  </sheetData>
  <sortState ref="A3:E29">
    <sortCondition ref="C3:C29"/>
  </sortState>
  <mergeCells count="1">
    <mergeCell ref="A1:E1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Burnup burndown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MONstre</dc:creator>
  <cp:lastModifiedBy>Michaël Trahan</cp:lastModifiedBy>
  <cp:lastPrinted>2017-03-09T23:42:06Z</cp:lastPrinted>
  <dcterms:created xsi:type="dcterms:W3CDTF">2017-03-09T03:37:05Z</dcterms:created>
  <dcterms:modified xsi:type="dcterms:W3CDTF">2017-03-09T23:43:34Z</dcterms:modified>
</cp:coreProperties>
</file>