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2" i="1" l="1"/>
  <c r="L32" i="1" s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31" i="1"/>
  <c r="H31" i="1"/>
  <c r="K31" i="1"/>
  <c r="L31" i="1"/>
  <c r="G30" i="1"/>
  <c r="H30" i="1"/>
  <c r="K30" i="1"/>
  <c r="L30" i="1" s="1"/>
  <c r="G28" i="1"/>
  <c r="G29" i="1"/>
  <c r="H29" i="1"/>
  <c r="K29" i="1"/>
  <c r="L29" i="1" s="1"/>
  <c r="K28" i="1"/>
  <c r="L28" i="1" s="1"/>
  <c r="H28" i="1"/>
  <c r="K27" i="1"/>
  <c r="L27" i="1" s="1"/>
  <c r="G27" i="1"/>
  <c r="H27" i="1"/>
  <c r="K26" i="1"/>
  <c r="L26" i="1" s="1"/>
  <c r="G26" i="1"/>
  <c r="H2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18" i="1"/>
  <c r="G19" i="1"/>
  <c r="G20" i="1"/>
  <c r="G21" i="1"/>
  <c r="G22" i="1"/>
  <c r="G23" i="1"/>
  <c r="G24" i="1"/>
  <c r="G25" i="1"/>
  <c r="K21" i="1"/>
  <c r="K22" i="1"/>
  <c r="L22" i="1" s="1"/>
  <c r="K23" i="1"/>
  <c r="L23" i="1" s="1"/>
  <c r="K24" i="1"/>
  <c r="L24" i="1" s="1"/>
  <c r="K25" i="1"/>
  <c r="L25" i="1" s="1"/>
  <c r="L21" i="1" l="1"/>
  <c r="K3" i="1"/>
  <c r="K4" i="1"/>
  <c r="K5" i="1"/>
  <c r="L5" i="1" s="1"/>
  <c r="K6" i="1"/>
  <c r="L6" i="1" s="1"/>
  <c r="K7" i="1"/>
  <c r="K8" i="1"/>
  <c r="K9" i="1"/>
  <c r="L9" i="1" s="1"/>
  <c r="K10" i="1"/>
  <c r="L10" i="1" s="1"/>
  <c r="K11" i="1"/>
  <c r="K12" i="1"/>
  <c r="K13" i="1"/>
  <c r="L13" i="1" s="1"/>
  <c r="K14" i="1"/>
  <c r="L14" i="1" s="1"/>
  <c r="K15" i="1"/>
  <c r="K16" i="1"/>
  <c r="K17" i="1"/>
  <c r="L17" i="1" s="1"/>
  <c r="K18" i="1"/>
  <c r="L18" i="1" s="1"/>
  <c r="K19" i="1"/>
  <c r="L19" i="1" s="1"/>
  <c r="K20" i="1"/>
  <c r="L20" i="1" s="1"/>
  <c r="K2" i="1"/>
  <c r="L2" i="1" s="1"/>
  <c r="L3" i="1"/>
  <c r="L4" i="1"/>
  <c r="L7" i="1"/>
  <c r="L8" i="1"/>
  <c r="L11" i="1"/>
  <c r="L12" i="1"/>
  <c r="L15" i="1"/>
  <c r="L16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2" i="1"/>
  <c r="G2" i="1"/>
</calcChain>
</file>

<file path=xl/sharedStrings.xml><?xml version="1.0" encoding="utf-8"?>
<sst xmlns="http://schemas.openxmlformats.org/spreadsheetml/2006/main" count="45" uniqueCount="44">
  <si>
    <t>Test number</t>
  </si>
  <si>
    <t>startingT</t>
  </si>
  <si>
    <t>odoT</t>
  </si>
  <si>
    <t>comments</t>
  </si>
  <si>
    <t>A</t>
  </si>
  <si>
    <t>B</t>
  </si>
  <si>
    <t>Delta225</t>
  </si>
  <si>
    <t>Delta45</t>
  </si>
  <si>
    <t>x</t>
  </si>
  <si>
    <t>y</t>
  </si>
  <si>
    <t>weird oscillation at the end..</t>
  </si>
  <si>
    <t>tried to fix the weird oscillation by making the error the minimal angle between the desired angle and the actual angle, but get an even weirder response.</t>
  </si>
  <si>
    <t>took out last change and made the Error_Angle bigger.</t>
  </si>
  <si>
    <t>passed</t>
  </si>
  <si>
    <t>weird oscillation at the end again.</t>
  </si>
  <si>
    <t>error</t>
  </si>
  <si>
    <t>reduced "slow" speed of the motors in the Navigator from 100 to 30, with a great result.</t>
  </si>
  <si>
    <t>decreasing Error_Angle back down to 1 degree.</t>
  </si>
  <si>
    <t>ND</t>
  </si>
  <si>
    <t>bad idea, oscillating again. moving it back to 2 degrees.</t>
  </si>
  <si>
    <t>working smoothly from now on.</t>
  </si>
  <si>
    <t>This test is a failure, the delta is probably of the wrong sign, since it got close to 270 degrees instead of 90;</t>
  </si>
  <si>
    <t>Falling Edge tests</t>
  </si>
  <si>
    <t>oscillations are back?! Weird. Changing the error back to the minimal angle in Navigation.</t>
  </si>
  <si>
    <t>observations</t>
  </si>
  <si>
    <t>Change from current test to next one</t>
  </si>
  <si>
    <t>still oscillating</t>
  </si>
  <si>
    <t>changing angle error in Navigator to be the fixDegAngle(minimalAngle(delta))</t>
  </si>
  <si>
    <t>wrong orientation.</t>
  </si>
  <si>
    <t>changing the delta sign back to the same as in FALLING_EDGE</t>
  </si>
  <si>
    <t>still wrong orientation</t>
  </si>
  <si>
    <t>changing the a&lt;b to b&lt;a and vice versa in RISING_EDGE</t>
  </si>
  <si>
    <t>do the same thing, check for consistency in the result.</t>
  </si>
  <si>
    <t>RealEndT</t>
  </si>
  <si>
    <t>consistent, could me more accurate</t>
  </si>
  <si>
    <t>passed, but not very accurate</t>
  </si>
  <si>
    <t>same results,</t>
  </si>
  <si>
    <t>tweak the "45" value a bit to improve accuracy.</t>
  </si>
  <si>
    <t>ok close enough</t>
  </si>
  <si>
    <t>try 180 angles now.</t>
  </si>
  <si>
    <t>tweak the "225" value instead;</t>
  </si>
  <si>
    <t>40 and 220</t>
  </si>
  <si>
    <t>good.</t>
  </si>
  <si>
    <t>try out 0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</si>
</sst>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19" workbookViewId="0">
      <selection activeCell="M28" sqref="M28"/>
    </sheetView>
  </sheetViews>
  <sheetFormatPr defaultRowHeight="15" x14ac:dyDescent="0.25"/>
  <cols>
    <col min="1" max="1" width="21.28515625" customWidth="1"/>
    <col min="13" max="13" width="34.5703125" customWidth="1"/>
    <col min="14" max="14" width="80" customWidth="1"/>
    <col min="15" max="15" width="6.42578125" customWidth="1"/>
  </cols>
  <sheetData>
    <row r="1" spans="1:16" x14ac:dyDescent="0.25">
      <c r="A1" t="s">
        <v>0</v>
      </c>
      <c r="B1" t="s">
        <v>1</v>
      </c>
      <c r="C1" t="s">
        <v>8</v>
      </c>
      <c r="D1" t="s">
        <v>9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2</v>
      </c>
      <c r="K1" t="s">
        <v>15</v>
      </c>
      <c r="L1" t="s">
        <v>13</v>
      </c>
      <c r="M1" s="4" t="s">
        <v>3</v>
      </c>
      <c r="N1" s="4"/>
      <c r="O1" s="4"/>
    </row>
    <row r="2" spans="1:16" x14ac:dyDescent="0.25">
      <c r="A2">
        <v>1</v>
      </c>
      <c r="B2">
        <v>90</v>
      </c>
      <c r="C2">
        <v>0</v>
      </c>
      <c r="D2">
        <v>0</v>
      </c>
      <c r="E2">
        <v>308.91000000000003</v>
      </c>
      <c r="F2">
        <v>141.79</v>
      </c>
      <c r="G2" s="2">
        <f>225-(E2+F2)/2</f>
        <v>-0.35000000000002274</v>
      </c>
      <c r="H2">
        <f>45-(E2+F2)/2</f>
        <v>-180.35000000000002</v>
      </c>
      <c r="I2">
        <v>91</v>
      </c>
      <c r="J2">
        <v>91</v>
      </c>
      <c r="K2">
        <f>ABS(I2-90)</f>
        <v>1</v>
      </c>
      <c r="L2" t="b">
        <f>K2&lt;10</f>
        <v>1</v>
      </c>
      <c r="M2" s="1" t="s">
        <v>24</v>
      </c>
      <c r="N2" s="1" t="s">
        <v>25</v>
      </c>
      <c r="O2" s="1"/>
      <c r="P2" s="1"/>
    </row>
    <row r="3" spans="1:16" x14ac:dyDescent="0.25">
      <c r="A3">
        <v>2</v>
      </c>
      <c r="B3">
        <v>90</v>
      </c>
      <c r="C3">
        <v>0</v>
      </c>
      <c r="D3">
        <v>0</v>
      </c>
      <c r="E3">
        <v>303.11</v>
      </c>
      <c r="F3">
        <v>141.93</v>
      </c>
      <c r="G3" s="2">
        <f t="shared" ref="G3:G31" si="0">225-(E3+F3)/2</f>
        <v>2.4799999999999898</v>
      </c>
      <c r="H3">
        <f t="shared" ref="H3:H31" si="1">45-(E3+F3)/2</f>
        <v>-177.52</v>
      </c>
      <c r="I3">
        <v>88</v>
      </c>
      <c r="J3">
        <v>88</v>
      </c>
      <c r="K3">
        <f t="shared" ref="K3:K32" si="2">ABS(I3-90)</f>
        <v>2</v>
      </c>
      <c r="L3" t="b">
        <f t="shared" ref="L3:L32" si="3">K3&lt;10</f>
        <v>1</v>
      </c>
    </row>
    <row r="4" spans="1:16" x14ac:dyDescent="0.25">
      <c r="A4">
        <v>3</v>
      </c>
      <c r="B4">
        <v>90</v>
      </c>
      <c r="C4">
        <v>0</v>
      </c>
      <c r="D4">
        <v>0</v>
      </c>
      <c r="E4">
        <v>305.37</v>
      </c>
      <c r="F4">
        <v>138.11000000000001</v>
      </c>
      <c r="G4" s="2">
        <f t="shared" si="0"/>
        <v>3.2599999999999909</v>
      </c>
      <c r="H4">
        <f t="shared" si="1"/>
        <v>-176.74</v>
      </c>
      <c r="I4">
        <v>87</v>
      </c>
      <c r="J4">
        <v>87</v>
      </c>
      <c r="K4">
        <f t="shared" si="2"/>
        <v>3</v>
      </c>
      <c r="L4" t="b">
        <f t="shared" si="3"/>
        <v>1</v>
      </c>
    </row>
    <row r="5" spans="1:16" x14ac:dyDescent="0.25">
      <c r="A5">
        <v>4</v>
      </c>
      <c r="B5">
        <v>180</v>
      </c>
      <c r="C5">
        <v>0</v>
      </c>
      <c r="D5">
        <v>0</v>
      </c>
      <c r="E5">
        <v>211</v>
      </c>
      <c r="F5">
        <v>50</v>
      </c>
      <c r="G5" s="2">
        <f t="shared" si="0"/>
        <v>94.5</v>
      </c>
      <c r="H5">
        <f t="shared" si="1"/>
        <v>-85.5</v>
      </c>
      <c r="I5">
        <v>90</v>
      </c>
      <c r="J5">
        <v>0</v>
      </c>
      <c r="K5">
        <f t="shared" si="2"/>
        <v>0</v>
      </c>
      <c r="L5" t="b">
        <f t="shared" si="3"/>
        <v>1</v>
      </c>
      <c r="M5" t="s">
        <v>10</v>
      </c>
    </row>
    <row r="6" spans="1:16" x14ac:dyDescent="0.25">
      <c r="A6">
        <v>5</v>
      </c>
      <c r="B6">
        <v>180</v>
      </c>
      <c r="C6">
        <v>0</v>
      </c>
      <c r="D6">
        <v>0</v>
      </c>
      <c r="E6">
        <v>220</v>
      </c>
      <c r="F6">
        <v>50</v>
      </c>
      <c r="G6" s="2">
        <f t="shared" si="0"/>
        <v>90</v>
      </c>
      <c r="H6">
        <f t="shared" si="1"/>
        <v>-90</v>
      </c>
      <c r="I6">
        <v>270</v>
      </c>
      <c r="J6" t="s">
        <v>18</v>
      </c>
      <c r="K6">
        <f t="shared" si="2"/>
        <v>180</v>
      </c>
      <c r="L6" t="b">
        <f t="shared" si="3"/>
        <v>0</v>
      </c>
      <c r="M6" t="s">
        <v>11</v>
      </c>
    </row>
    <row r="7" spans="1:16" x14ac:dyDescent="0.25">
      <c r="A7">
        <v>6</v>
      </c>
      <c r="B7">
        <v>180</v>
      </c>
      <c r="C7">
        <v>0</v>
      </c>
      <c r="D7">
        <v>0</v>
      </c>
      <c r="E7">
        <v>213.39</v>
      </c>
      <c r="F7">
        <v>48.67</v>
      </c>
      <c r="G7" s="2">
        <f t="shared" si="0"/>
        <v>93.97</v>
      </c>
      <c r="H7">
        <f t="shared" si="1"/>
        <v>-86.03</v>
      </c>
      <c r="I7">
        <v>90</v>
      </c>
      <c r="J7">
        <v>1</v>
      </c>
      <c r="K7">
        <f t="shared" si="2"/>
        <v>0</v>
      </c>
      <c r="L7" t="b">
        <f t="shared" si="3"/>
        <v>1</v>
      </c>
      <c r="M7" t="s">
        <v>12</v>
      </c>
    </row>
    <row r="8" spans="1:16" x14ac:dyDescent="0.25">
      <c r="A8">
        <v>7</v>
      </c>
      <c r="B8">
        <v>180</v>
      </c>
      <c r="C8">
        <v>0</v>
      </c>
      <c r="D8">
        <v>0</v>
      </c>
      <c r="E8">
        <v>215.09</v>
      </c>
      <c r="F8">
        <v>43.58</v>
      </c>
      <c r="G8" s="2">
        <f t="shared" si="0"/>
        <v>95.664999999999992</v>
      </c>
      <c r="H8">
        <f t="shared" si="1"/>
        <v>-84.335000000000008</v>
      </c>
      <c r="I8">
        <v>90</v>
      </c>
      <c r="J8">
        <v>0</v>
      </c>
      <c r="K8">
        <f t="shared" si="2"/>
        <v>0</v>
      </c>
      <c r="L8" t="b">
        <f t="shared" si="3"/>
        <v>1</v>
      </c>
      <c r="M8" t="s">
        <v>14</v>
      </c>
    </row>
    <row r="9" spans="1:16" x14ac:dyDescent="0.25">
      <c r="A9">
        <v>8</v>
      </c>
      <c r="B9">
        <v>180</v>
      </c>
      <c r="C9">
        <v>0</v>
      </c>
      <c r="D9">
        <v>0</v>
      </c>
      <c r="E9">
        <v>215.66</v>
      </c>
      <c r="F9">
        <v>53.63</v>
      </c>
      <c r="G9" s="2">
        <f t="shared" si="0"/>
        <v>90.35499999999999</v>
      </c>
      <c r="H9">
        <f t="shared" si="1"/>
        <v>-89.64500000000001</v>
      </c>
      <c r="I9">
        <v>93</v>
      </c>
      <c r="J9">
        <v>3</v>
      </c>
      <c r="K9">
        <f t="shared" si="2"/>
        <v>3</v>
      </c>
      <c r="L9" t="b">
        <f t="shared" si="3"/>
        <v>1</v>
      </c>
      <c r="M9" t="s">
        <v>16</v>
      </c>
    </row>
    <row r="10" spans="1:16" x14ac:dyDescent="0.25">
      <c r="A10">
        <v>9</v>
      </c>
      <c r="B10">
        <v>180</v>
      </c>
      <c r="C10">
        <v>0</v>
      </c>
      <c r="D10">
        <v>0</v>
      </c>
      <c r="E10">
        <v>217.92</v>
      </c>
      <c r="F10">
        <v>49.81</v>
      </c>
      <c r="G10" s="2">
        <f t="shared" si="0"/>
        <v>91.134999999999991</v>
      </c>
      <c r="H10">
        <f t="shared" si="1"/>
        <v>-88.865000000000009</v>
      </c>
      <c r="I10">
        <v>93</v>
      </c>
      <c r="J10">
        <v>2</v>
      </c>
      <c r="K10">
        <f t="shared" si="2"/>
        <v>3</v>
      </c>
      <c r="L10" t="b">
        <f t="shared" si="3"/>
        <v>1</v>
      </c>
      <c r="M10" t="s">
        <v>17</v>
      </c>
    </row>
    <row r="11" spans="1:16" x14ac:dyDescent="0.25">
      <c r="A11">
        <v>10</v>
      </c>
      <c r="B11">
        <v>180</v>
      </c>
      <c r="C11">
        <v>0</v>
      </c>
      <c r="D11">
        <v>0</v>
      </c>
      <c r="E11">
        <v>213.67</v>
      </c>
      <c r="F11">
        <v>50.97</v>
      </c>
      <c r="G11" s="2">
        <f t="shared" si="0"/>
        <v>92.68</v>
      </c>
      <c r="H11">
        <f t="shared" si="1"/>
        <v>-87.32</v>
      </c>
      <c r="I11">
        <v>90</v>
      </c>
      <c r="J11" t="s">
        <v>18</v>
      </c>
      <c r="K11">
        <f t="shared" si="2"/>
        <v>0</v>
      </c>
      <c r="L11" t="b">
        <f t="shared" si="3"/>
        <v>1</v>
      </c>
      <c r="M11" t="s">
        <v>19</v>
      </c>
    </row>
    <row r="12" spans="1:16" x14ac:dyDescent="0.25">
      <c r="A12">
        <v>11</v>
      </c>
      <c r="B12">
        <v>180</v>
      </c>
      <c r="C12">
        <v>0</v>
      </c>
      <c r="D12">
        <v>0</v>
      </c>
      <c r="E12">
        <v>213.67</v>
      </c>
      <c r="F12">
        <v>51.5</v>
      </c>
      <c r="G12" s="2">
        <f t="shared" si="0"/>
        <v>92.41500000000002</v>
      </c>
      <c r="H12">
        <f t="shared" si="1"/>
        <v>-87.58499999999998</v>
      </c>
      <c r="I12">
        <v>90</v>
      </c>
      <c r="J12">
        <v>0</v>
      </c>
      <c r="K12">
        <f t="shared" si="2"/>
        <v>0</v>
      </c>
      <c r="L12" t="b">
        <f t="shared" si="3"/>
        <v>1</v>
      </c>
      <c r="M12" t="s">
        <v>20</v>
      </c>
    </row>
    <row r="13" spans="1:16" x14ac:dyDescent="0.25">
      <c r="A13">
        <v>12</v>
      </c>
      <c r="B13">
        <v>270</v>
      </c>
      <c r="C13">
        <v>0</v>
      </c>
      <c r="D13">
        <v>0</v>
      </c>
      <c r="E13">
        <v>122.12</v>
      </c>
      <c r="F13">
        <v>315.42</v>
      </c>
      <c r="G13">
        <f t="shared" si="0"/>
        <v>6.2299999999999898</v>
      </c>
      <c r="H13" s="2">
        <f t="shared" si="1"/>
        <v>-173.77</v>
      </c>
      <c r="I13">
        <v>88</v>
      </c>
      <c r="J13">
        <v>265</v>
      </c>
      <c r="K13">
        <f t="shared" si="2"/>
        <v>2</v>
      </c>
      <c r="L13" t="b">
        <f t="shared" si="3"/>
        <v>1</v>
      </c>
    </row>
    <row r="14" spans="1:16" x14ac:dyDescent="0.25">
      <c r="A14">
        <v>13</v>
      </c>
      <c r="B14">
        <v>270</v>
      </c>
      <c r="C14">
        <v>0</v>
      </c>
      <c r="D14">
        <v>0</v>
      </c>
      <c r="E14">
        <v>122.97</v>
      </c>
      <c r="F14">
        <v>318.95999999999998</v>
      </c>
      <c r="G14">
        <f t="shared" si="0"/>
        <v>4.035000000000025</v>
      </c>
      <c r="H14" s="2">
        <f t="shared" si="1"/>
        <v>-175.96499999999997</v>
      </c>
      <c r="I14">
        <v>89</v>
      </c>
      <c r="J14">
        <v>267</v>
      </c>
      <c r="K14">
        <f t="shared" si="2"/>
        <v>1</v>
      </c>
      <c r="L14" t="b">
        <f t="shared" si="3"/>
        <v>1</v>
      </c>
    </row>
    <row r="15" spans="1:16" x14ac:dyDescent="0.25">
      <c r="A15">
        <v>14</v>
      </c>
      <c r="B15">
        <v>0</v>
      </c>
      <c r="C15">
        <v>0</v>
      </c>
      <c r="D15">
        <v>0</v>
      </c>
      <c r="E15">
        <v>35.090000000000003</v>
      </c>
      <c r="F15">
        <v>232.64</v>
      </c>
      <c r="G15">
        <f t="shared" si="0"/>
        <v>91.134999999999991</v>
      </c>
      <c r="H15" s="2">
        <f t="shared" si="1"/>
        <v>-88.865000000000009</v>
      </c>
      <c r="I15">
        <v>90</v>
      </c>
      <c r="J15">
        <v>180</v>
      </c>
      <c r="K15">
        <f t="shared" si="2"/>
        <v>0</v>
      </c>
      <c r="L15" t="b">
        <f t="shared" si="3"/>
        <v>1</v>
      </c>
    </row>
    <row r="16" spans="1:16" x14ac:dyDescent="0.25">
      <c r="A16">
        <v>15</v>
      </c>
      <c r="B16">
        <v>0</v>
      </c>
      <c r="C16">
        <v>0</v>
      </c>
      <c r="D16">
        <v>0</v>
      </c>
      <c r="E16">
        <v>34.520000000000003</v>
      </c>
      <c r="F16">
        <v>230.8</v>
      </c>
      <c r="G16">
        <f t="shared" si="0"/>
        <v>92.34</v>
      </c>
      <c r="H16" s="2">
        <f t="shared" si="1"/>
        <v>-87.66</v>
      </c>
      <c r="I16">
        <v>89</v>
      </c>
      <c r="J16">
        <v>179</v>
      </c>
      <c r="K16">
        <f t="shared" si="2"/>
        <v>1</v>
      </c>
      <c r="L16" t="b">
        <f t="shared" si="3"/>
        <v>1</v>
      </c>
    </row>
    <row r="17" spans="1:14" x14ac:dyDescent="0.25">
      <c r="A17">
        <v>16</v>
      </c>
      <c r="B17">
        <v>0</v>
      </c>
      <c r="C17">
        <v>0</v>
      </c>
      <c r="D17">
        <v>0</v>
      </c>
      <c r="E17">
        <v>34.520000000000003</v>
      </c>
      <c r="F17">
        <v>231.5</v>
      </c>
      <c r="G17">
        <f t="shared" si="0"/>
        <v>91.990000000000009</v>
      </c>
      <c r="H17" s="2">
        <f t="shared" si="1"/>
        <v>-88.009999999999991</v>
      </c>
      <c r="I17">
        <v>90</v>
      </c>
      <c r="J17">
        <v>179</v>
      </c>
      <c r="K17">
        <f t="shared" si="2"/>
        <v>0</v>
      </c>
      <c r="L17" t="b">
        <f t="shared" si="3"/>
        <v>1</v>
      </c>
    </row>
    <row r="18" spans="1:14" x14ac:dyDescent="0.25">
      <c r="A18" t="s">
        <v>22</v>
      </c>
      <c r="B18">
        <v>0</v>
      </c>
      <c r="C18">
        <v>0</v>
      </c>
      <c r="D18">
        <v>0</v>
      </c>
      <c r="E18">
        <v>213.67</v>
      </c>
      <c r="F18">
        <v>61.13</v>
      </c>
      <c r="G18">
        <f t="shared" si="0"/>
        <v>87.6</v>
      </c>
      <c r="H18">
        <f t="shared" si="1"/>
        <v>-92.4</v>
      </c>
      <c r="I18">
        <v>275</v>
      </c>
      <c r="J18">
        <v>5</v>
      </c>
      <c r="K18">
        <f t="shared" si="2"/>
        <v>185</v>
      </c>
      <c r="L18" t="b">
        <f t="shared" si="3"/>
        <v>0</v>
      </c>
      <c r="M18" t="s">
        <v>21</v>
      </c>
    </row>
    <row r="19" spans="1:14" x14ac:dyDescent="0.25">
      <c r="A19">
        <v>2</v>
      </c>
      <c r="B19">
        <v>0</v>
      </c>
      <c r="C19">
        <v>0</v>
      </c>
      <c r="D19">
        <v>0</v>
      </c>
      <c r="E19">
        <v>202.64</v>
      </c>
      <c r="F19">
        <v>59.29</v>
      </c>
      <c r="G19">
        <f t="shared" si="0"/>
        <v>94.034999999999997</v>
      </c>
      <c r="H19">
        <f t="shared" si="1"/>
        <v>-85.965000000000003</v>
      </c>
      <c r="I19">
        <v>90</v>
      </c>
      <c r="J19">
        <v>181</v>
      </c>
      <c r="K19">
        <f t="shared" si="2"/>
        <v>0</v>
      </c>
      <c r="L19" t="b">
        <f t="shared" si="3"/>
        <v>1</v>
      </c>
    </row>
    <row r="20" spans="1:14" x14ac:dyDescent="0.25">
      <c r="A20">
        <v>3</v>
      </c>
      <c r="B20">
        <v>90</v>
      </c>
      <c r="C20">
        <v>0</v>
      </c>
      <c r="D20">
        <v>0</v>
      </c>
      <c r="E20">
        <v>115.18</v>
      </c>
      <c r="F20">
        <v>329.71</v>
      </c>
      <c r="G20" s="2">
        <f t="shared" si="0"/>
        <v>2.5550000000000068</v>
      </c>
      <c r="H20">
        <f t="shared" si="1"/>
        <v>-177.44499999999999</v>
      </c>
      <c r="I20">
        <v>0</v>
      </c>
      <c r="J20">
        <v>0</v>
      </c>
      <c r="K20">
        <f t="shared" si="2"/>
        <v>90</v>
      </c>
      <c r="L20" t="b">
        <f t="shared" si="3"/>
        <v>0</v>
      </c>
      <c r="M20" t="s">
        <v>23</v>
      </c>
    </row>
    <row r="21" spans="1:14" x14ac:dyDescent="0.25">
      <c r="A21">
        <v>4</v>
      </c>
      <c r="B21">
        <v>90</v>
      </c>
      <c r="C21">
        <v>0</v>
      </c>
      <c r="D21">
        <v>0</v>
      </c>
      <c r="E21">
        <v>119.15</v>
      </c>
      <c r="F21">
        <v>329.57</v>
      </c>
      <c r="G21" s="2">
        <f t="shared" si="0"/>
        <v>0.63999999999998636</v>
      </c>
      <c r="H21">
        <f t="shared" si="1"/>
        <v>-179.36</v>
      </c>
      <c r="I21">
        <v>90</v>
      </c>
      <c r="J21">
        <v>90</v>
      </c>
      <c r="K21">
        <f t="shared" si="2"/>
        <v>0</v>
      </c>
      <c r="L21" t="b">
        <f t="shared" si="3"/>
        <v>1</v>
      </c>
      <c r="M21" t="s">
        <v>26</v>
      </c>
      <c r="N21" t="s">
        <v>27</v>
      </c>
    </row>
    <row r="22" spans="1:14" x14ac:dyDescent="0.25">
      <c r="A22">
        <v>5</v>
      </c>
      <c r="B22">
        <v>90</v>
      </c>
      <c r="C22">
        <v>0</v>
      </c>
      <c r="D22">
        <v>0</v>
      </c>
      <c r="E22">
        <v>115.47</v>
      </c>
      <c r="F22">
        <v>330</v>
      </c>
      <c r="G22" s="2">
        <f t="shared" si="0"/>
        <v>2.2649999999999864</v>
      </c>
      <c r="H22">
        <f t="shared" si="1"/>
        <v>-177.73500000000001</v>
      </c>
      <c r="I22">
        <v>270</v>
      </c>
      <c r="J22">
        <v>271</v>
      </c>
      <c r="K22">
        <f t="shared" si="2"/>
        <v>180</v>
      </c>
      <c r="L22" t="b">
        <f t="shared" si="3"/>
        <v>0</v>
      </c>
      <c r="M22" t="s">
        <v>28</v>
      </c>
      <c r="N22" t="s">
        <v>29</v>
      </c>
    </row>
    <row r="23" spans="1:14" x14ac:dyDescent="0.25">
      <c r="A23">
        <v>6</v>
      </c>
      <c r="B23">
        <v>90</v>
      </c>
      <c r="C23">
        <v>0</v>
      </c>
      <c r="D23">
        <v>0</v>
      </c>
      <c r="E23">
        <v>115</v>
      </c>
      <c r="F23">
        <v>331</v>
      </c>
      <c r="G23" s="2">
        <f t="shared" si="0"/>
        <v>2</v>
      </c>
      <c r="H23">
        <f t="shared" si="1"/>
        <v>-178</v>
      </c>
      <c r="I23">
        <v>268</v>
      </c>
      <c r="J23">
        <v>268</v>
      </c>
      <c r="K23">
        <f t="shared" si="2"/>
        <v>178</v>
      </c>
      <c r="L23" t="b">
        <f t="shared" si="3"/>
        <v>0</v>
      </c>
      <c r="M23" t="s">
        <v>30</v>
      </c>
      <c r="N23" t="s">
        <v>31</v>
      </c>
    </row>
    <row r="24" spans="1:14" x14ac:dyDescent="0.25">
      <c r="A24">
        <v>7</v>
      </c>
      <c r="B24">
        <v>90</v>
      </c>
      <c r="C24">
        <v>0</v>
      </c>
      <c r="D24">
        <v>0</v>
      </c>
      <c r="E24">
        <v>331.13</v>
      </c>
      <c r="F24">
        <v>111.79</v>
      </c>
      <c r="G24" s="2">
        <f t="shared" si="0"/>
        <v>3.539999999999992</v>
      </c>
      <c r="H24">
        <f t="shared" si="1"/>
        <v>-176.46</v>
      </c>
      <c r="I24">
        <v>85</v>
      </c>
      <c r="J24">
        <v>85</v>
      </c>
      <c r="K24">
        <f t="shared" si="2"/>
        <v>5</v>
      </c>
      <c r="L24" t="b">
        <f t="shared" si="3"/>
        <v>1</v>
      </c>
      <c r="M24" t="s">
        <v>35</v>
      </c>
      <c r="N24" t="s">
        <v>32</v>
      </c>
    </row>
    <row r="25" spans="1:14" x14ac:dyDescent="0.25">
      <c r="A25">
        <v>8</v>
      </c>
      <c r="B25">
        <v>90</v>
      </c>
      <c r="C25">
        <v>0</v>
      </c>
      <c r="D25">
        <v>0</v>
      </c>
      <c r="E25">
        <v>112.21</v>
      </c>
      <c r="F25">
        <v>330.84</v>
      </c>
      <c r="G25">
        <f t="shared" si="0"/>
        <v>3.4750000000000227</v>
      </c>
      <c r="H25">
        <f t="shared" si="1"/>
        <v>-176.52499999999998</v>
      </c>
      <c r="I25">
        <v>85</v>
      </c>
      <c r="J25">
        <v>85</v>
      </c>
      <c r="K25">
        <f t="shared" si="2"/>
        <v>5</v>
      </c>
      <c r="L25" t="b">
        <f t="shared" si="3"/>
        <v>1</v>
      </c>
      <c r="M25" t="s">
        <v>34</v>
      </c>
      <c r="N25" t="s">
        <v>37</v>
      </c>
    </row>
    <row r="26" spans="1:14" x14ac:dyDescent="0.25">
      <c r="A26">
        <v>9</v>
      </c>
      <c r="B26">
        <v>90</v>
      </c>
      <c r="C26">
        <v>0</v>
      </c>
      <c r="D26">
        <v>0</v>
      </c>
      <c r="E26">
        <v>112.78</v>
      </c>
      <c r="F26">
        <v>329.15</v>
      </c>
      <c r="G26" s="2">
        <f t="shared" si="0"/>
        <v>4.035000000000025</v>
      </c>
      <c r="H26">
        <f t="shared" si="1"/>
        <v>-175.96499999999997</v>
      </c>
      <c r="I26">
        <v>85</v>
      </c>
      <c r="J26">
        <v>85</v>
      </c>
      <c r="K26">
        <f t="shared" si="2"/>
        <v>5</v>
      </c>
      <c r="L26" t="b">
        <f t="shared" si="3"/>
        <v>1</v>
      </c>
      <c r="M26" t="s">
        <v>36</v>
      </c>
      <c r="N26" t="s">
        <v>40</v>
      </c>
    </row>
    <row r="27" spans="1:14" x14ac:dyDescent="0.25">
      <c r="A27">
        <v>10</v>
      </c>
      <c r="B27">
        <v>90</v>
      </c>
      <c r="C27">
        <v>0</v>
      </c>
      <c r="D27">
        <v>0</v>
      </c>
      <c r="E27">
        <v>112.35</v>
      </c>
      <c r="F27">
        <v>331.27</v>
      </c>
      <c r="G27" s="2">
        <f t="shared" si="0"/>
        <v>3.1899999999999977</v>
      </c>
      <c r="H27">
        <f t="shared" si="1"/>
        <v>-176.81</v>
      </c>
      <c r="I27">
        <v>89</v>
      </c>
      <c r="J27">
        <v>88</v>
      </c>
      <c r="K27">
        <f t="shared" si="2"/>
        <v>1</v>
      </c>
      <c r="L27" t="b">
        <f t="shared" si="3"/>
        <v>1</v>
      </c>
      <c r="M27" t="s">
        <v>38</v>
      </c>
      <c r="N27" t="s">
        <v>39</v>
      </c>
    </row>
    <row r="28" spans="1:14" x14ac:dyDescent="0.25">
      <c r="A28">
        <v>11</v>
      </c>
      <c r="B28">
        <v>180</v>
      </c>
      <c r="C28">
        <v>0</v>
      </c>
      <c r="D28">
        <v>0</v>
      </c>
      <c r="E28">
        <v>19.66</v>
      </c>
      <c r="F28">
        <v>238.3</v>
      </c>
      <c r="G28" s="2">
        <f t="shared" si="0"/>
        <v>96.019999999999982</v>
      </c>
      <c r="H28">
        <f t="shared" si="1"/>
        <v>-83.980000000000018</v>
      </c>
      <c r="I28">
        <v>89</v>
      </c>
      <c r="J28">
        <v>355</v>
      </c>
      <c r="K28">
        <f t="shared" si="2"/>
        <v>1</v>
      </c>
      <c r="L28" t="b">
        <f t="shared" si="3"/>
        <v>1</v>
      </c>
    </row>
    <row r="29" spans="1:14" x14ac:dyDescent="0.25">
      <c r="A29">
        <v>12</v>
      </c>
      <c r="B29">
        <v>180</v>
      </c>
      <c r="C29">
        <v>0</v>
      </c>
      <c r="D29">
        <v>0</v>
      </c>
      <c r="E29">
        <v>23.49</v>
      </c>
      <c r="F29">
        <v>232.07</v>
      </c>
      <c r="G29" s="2">
        <f t="shared" si="0"/>
        <v>97.22</v>
      </c>
      <c r="H29">
        <f t="shared" si="1"/>
        <v>-82.78</v>
      </c>
      <c r="I29">
        <v>85</v>
      </c>
      <c r="J29">
        <v>354</v>
      </c>
      <c r="K29">
        <f t="shared" si="2"/>
        <v>5</v>
      </c>
      <c r="L29" t="b">
        <f t="shared" si="3"/>
        <v>1</v>
      </c>
    </row>
    <row r="30" spans="1:14" x14ac:dyDescent="0.25">
      <c r="A30">
        <v>13</v>
      </c>
      <c r="B30">
        <v>270</v>
      </c>
      <c r="C30">
        <v>0</v>
      </c>
      <c r="D30">
        <v>0</v>
      </c>
      <c r="E30">
        <v>288.95999999999998</v>
      </c>
      <c r="F30">
        <v>148.01</v>
      </c>
      <c r="G30">
        <f t="shared" si="0"/>
        <v>6.5150000000000148</v>
      </c>
      <c r="H30" s="2">
        <f t="shared" si="1"/>
        <v>-173.48499999999999</v>
      </c>
      <c r="I30">
        <v>85</v>
      </c>
      <c r="J30">
        <v>261</v>
      </c>
      <c r="K30">
        <f t="shared" si="2"/>
        <v>5</v>
      </c>
      <c r="L30" t="b">
        <f t="shared" si="3"/>
        <v>1</v>
      </c>
      <c r="N30" t="s">
        <v>41</v>
      </c>
    </row>
    <row r="31" spans="1:14" x14ac:dyDescent="0.25">
      <c r="A31">
        <v>14</v>
      </c>
      <c r="B31">
        <v>270</v>
      </c>
      <c r="C31">
        <v>0</v>
      </c>
      <c r="D31">
        <v>0</v>
      </c>
      <c r="E31">
        <v>287.83</v>
      </c>
      <c r="F31">
        <v>146.03</v>
      </c>
      <c r="G31" s="3">
        <f t="shared" si="0"/>
        <v>8.0699999999999932</v>
      </c>
      <c r="H31" s="2">
        <f t="shared" si="1"/>
        <v>-171.93</v>
      </c>
      <c r="I31">
        <v>88</v>
      </c>
      <c r="J31">
        <v>285</v>
      </c>
      <c r="K31">
        <f t="shared" si="2"/>
        <v>2</v>
      </c>
      <c r="L31" t="b">
        <f t="shared" si="3"/>
        <v>1</v>
      </c>
      <c r="M31" t="s">
        <v>42</v>
      </c>
      <c r="N31" t="s">
        <v>43</v>
      </c>
    </row>
    <row r="32" spans="1:14" x14ac:dyDescent="0.25">
      <c r="A32">
        <v>15</v>
      </c>
      <c r="B32">
        <v>0</v>
      </c>
      <c r="C32">
        <v>0</v>
      </c>
      <c r="D32">
        <v>0</v>
      </c>
      <c r="E32">
        <v>203.2</v>
      </c>
      <c r="F32">
        <v>60.84</v>
      </c>
      <c r="G32" s="3">
        <f t="shared" ref="G32:G51" si="4">225-(E32+F32)/2</f>
        <v>92.980000000000018</v>
      </c>
      <c r="H32" s="3">
        <f t="shared" ref="H32:H51" si="5">45-(E32+F32)/2</f>
        <v>-87.019999999999982</v>
      </c>
      <c r="I32" s="3">
        <v>89</v>
      </c>
      <c r="J32" s="3">
        <v>180</v>
      </c>
      <c r="K32">
        <f t="shared" si="2"/>
        <v>1</v>
      </c>
      <c r="L32" t="b">
        <f t="shared" si="3"/>
        <v>1</v>
      </c>
    </row>
    <row r="33" spans="1:8" x14ac:dyDescent="0.25">
      <c r="A33">
        <v>16</v>
      </c>
      <c r="B33">
        <v>0</v>
      </c>
      <c r="C33">
        <v>-5</v>
      </c>
      <c r="D33">
        <v>-5</v>
      </c>
      <c r="G33" s="3">
        <f t="shared" si="4"/>
        <v>225</v>
      </c>
      <c r="H33" s="3">
        <f t="shared" si="5"/>
        <v>45</v>
      </c>
    </row>
    <row r="34" spans="1:8" x14ac:dyDescent="0.25">
      <c r="A34">
        <v>17</v>
      </c>
      <c r="G34" s="3">
        <f t="shared" si="4"/>
        <v>225</v>
      </c>
      <c r="H34" s="3">
        <f t="shared" si="5"/>
        <v>45</v>
      </c>
    </row>
    <row r="35" spans="1:8" x14ac:dyDescent="0.25">
      <c r="A35">
        <v>18</v>
      </c>
      <c r="G35" s="3">
        <f t="shared" si="4"/>
        <v>225</v>
      </c>
      <c r="H35" s="3">
        <f t="shared" si="5"/>
        <v>45</v>
      </c>
    </row>
    <row r="36" spans="1:8" x14ac:dyDescent="0.25">
      <c r="G36" s="3">
        <f t="shared" si="4"/>
        <v>225</v>
      </c>
      <c r="H36" s="3">
        <f t="shared" si="5"/>
        <v>45</v>
      </c>
    </row>
    <row r="37" spans="1:8" x14ac:dyDescent="0.25">
      <c r="G37" s="3">
        <f t="shared" si="4"/>
        <v>225</v>
      </c>
      <c r="H37" s="3">
        <f t="shared" si="5"/>
        <v>45</v>
      </c>
    </row>
    <row r="38" spans="1:8" x14ac:dyDescent="0.25">
      <c r="G38" s="3">
        <f t="shared" si="4"/>
        <v>225</v>
      </c>
      <c r="H38" s="3">
        <f t="shared" si="5"/>
        <v>45</v>
      </c>
    </row>
    <row r="39" spans="1:8" x14ac:dyDescent="0.25">
      <c r="G39" s="3">
        <f t="shared" si="4"/>
        <v>225</v>
      </c>
      <c r="H39" s="3">
        <f t="shared" si="5"/>
        <v>45</v>
      </c>
    </row>
    <row r="40" spans="1:8" x14ac:dyDescent="0.25">
      <c r="G40" s="3">
        <f t="shared" si="4"/>
        <v>225</v>
      </c>
      <c r="H40" s="3">
        <f t="shared" si="5"/>
        <v>45</v>
      </c>
    </row>
    <row r="41" spans="1:8" x14ac:dyDescent="0.25">
      <c r="G41" s="3">
        <f t="shared" si="4"/>
        <v>225</v>
      </c>
      <c r="H41" s="3">
        <f t="shared" si="5"/>
        <v>45</v>
      </c>
    </row>
    <row r="42" spans="1:8" x14ac:dyDescent="0.25">
      <c r="G42" s="3">
        <f t="shared" si="4"/>
        <v>225</v>
      </c>
      <c r="H42" s="3">
        <f t="shared" si="5"/>
        <v>45</v>
      </c>
    </row>
    <row r="43" spans="1:8" x14ac:dyDescent="0.25">
      <c r="G43" s="3">
        <f t="shared" si="4"/>
        <v>225</v>
      </c>
      <c r="H43" s="3">
        <f t="shared" si="5"/>
        <v>45</v>
      </c>
    </row>
    <row r="44" spans="1:8" x14ac:dyDescent="0.25">
      <c r="G44" s="3">
        <f t="shared" si="4"/>
        <v>225</v>
      </c>
      <c r="H44" s="3">
        <f t="shared" si="5"/>
        <v>45</v>
      </c>
    </row>
    <row r="45" spans="1:8" x14ac:dyDescent="0.25">
      <c r="G45" s="3">
        <f t="shared" si="4"/>
        <v>225</v>
      </c>
      <c r="H45" s="3">
        <f t="shared" si="5"/>
        <v>45</v>
      </c>
    </row>
    <row r="46" spans="1:8" x14ac:dyDescent="0.25">
      <c r="G46" s="3">
        <f t="shared" si="4"/>
        <v>225</v>
      </c>
      <c r="H46" s="3">
        <f t="shared" si="5"/>
        <v>45</v>
      </c>
    </row>
    <row r="47" spans="1:8" x14ac:dyDescent="0.25">
      <c r="G47" s="3">
        <f t="shared" si="4"/>
        <v>225</v>
      </c>
      <c r="H47" s="3">
        <f t="shared" si="5"/>
        <v>45</v>
      </c>
    </row>
    <row r="48" spans="1:8" x14ac:dyDescent="0.25">
      <c r="G48" s="3">
        <f t="shared" si="4"/>
        <v>225</v>
      </c>
      <c r="H48" s="3">
        <f t="shared" si="5"/>
        <v>45</v>
      </c>
    </row>
    <row r="49" spans="7:8" x14ac:dyDescent="0.25">
      <c r="G49" s="3">
        <f t="shared" si="4"/>
        <v>225</v>
      </c>
      <c r="H49" s="3">
        <f t="shared" si="5"/>
        <v>45</v>
      </c>
    </row>
    <row r="50" spans="7:8" x14ac:dyDescent="0.25">
      <c r="G50" s="3">
        <f t="shared" si="4"/>
        <v>225</v>
      </c>
      <c r="H50" s="3">
        <f t="shared" si="5"/>
        <v>45</v>
      </c>
    </row>
    <row r="51" spans="7:8" x14ac:dyDescent="0.25">
      <c r="G51" s="3">
        <f t="shared" si="4"/>
        <v>225</v>
      </c>
      <c r="H51" s="3">
        <f t="shared" si="5"/>
        <v>45</v>
      </c>
    </row>
  </sheetData>
  <mergeCells count="1">
    <mergeCell ref="M1:O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2015-10-13T17:07:34Z</dcterms:modified>
</cp:coreProperties>
</file>