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jaydenlefebvre/Documents/GitHub/SAFS3530-RelativeWaterContent/assets/"/>
    </mc:Choice>
  </mc:AlternateContent>
  <xr:revisionPtr revIDLastSave="0" documentId="8_{E6AD465A-CE37-B640-A764-7719B215C144}" xr6:coauthVersionLast="47" xr6:coauthVersionMax="47" xr10:uidLastSave="{00000000-0000-0000-0000-000000000000}"/>
  <bookViews>
    <workbookView xWindow="2520" yWindow="2240" windowWidth="34200" windowHeight="15000" activeTab="1" xr2:uid="{00000000-000D-0000-FFFF-FFFF00000000}"/>
  </bookViews>
  <sheets>
    <sheet name="Lab2_RWC" sheetId="1" r:id="rId1"/>
    <sheet name="dataset" sheetId="5" r:id="rId2"/>
    <sheet name="hydrated" sheetId="2" r:id="rId3"/>
    <sheet name="droughte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J9" i="3"/>
  <c r="E9" i="3"/>
  <c r="N8" i="3"/>
  <c r="J8" i="3"/>
  <c r="E8" i="3"/>
  <c r="N7" i="3"/>
  <c r="E7" i="3"/>
  <c r="N6" i="3"/>
  <c r="J6" i="3"/>
  <c r="E6" i="3"/>
  <c r="N5" i="3"/>
  <c r="J5" i="3"/>
  <c r="E5" i="3"/>
  <c r="N4" i="3"/>
  <c r="J4" i="3"/>
  <c r="E4" i="3"/>
  <c r="N3" i="3"/>
  <c r="J3" i="3"/>
  <c r="E3" i="3"/>
  <c r="N2" i="3"/>
  <c r="J2" i="3"/>
  <c r="E2" i="3"/>
  <c r="N8" i="2"/>
  <c r="N7" i="2"/>
  <c r="N6" i="2"/>
  <c r="N5" i="2"/>
  <c r="N4" i="2"/>
  <c r="N3" i="2"/>
  <c r="N2" i="2"/>
  <c r="Q16" i="1"/>
  <c r="M16" i="1"/>
  <c r="H16" i="1"/>
  <c r="Q15" i="1"/>
  <c r="M15" i="1"/>
  <c r="H15" i="1"/>
  <c r="Q14" i="1"/>
  <c r="H14" i="1"/>
  <c r="Q13" i="1"/>
  <c r="M13" i="1"/>
  <c r="H13" i="1"/>
  <c r="Q12" i="1"/>
  <c r="M12" i="1"/>
  <c r="H12" i="1"/>
  <c r="Q11" i="1"/>
  <c r="M11" i="1"/>
  <c r="H11" i="1"/>
  <c r="Q10" i="1"/>
  <c r="M10" i="1"/>
  <c r="H10" i="1"/>
  <c r="Q9" i="1"/>
  <c r="M9" i="1"/>
  <c r="H9" i="1"/>
  <c r="M8" i="1"/>
  <c r="H8" i="1"/>
  <c r="Q7" i="1"/>
  <c r="M7" i="1"/>
  <c r="H7" i="1"/>
  <c r="Q6" i="1"/>
  <c r="M6" i="1"/>
  <c r="H6" i="1"/>
  <c r="Q5" i="1"/>
  <c r="M5" i="1"/>
  <c r="H5" i="1"/>
  <c r="Q4" i="1"/>
  <c r="M4" i="1"/>
  <c r="H4" i="1"/>
  <c r="Q3" i="1"/>
  <c r="M3" i="1"/>
  <c r="H3" i="1"/>
  <c r="Q2" i="1"/>
  <c r="M2" i="1"/>
  <c r="H2" i="1"/>
</calcChain>
</file>

<file path=xl/sharedStrings.xml><?xml version="1.0" encoding="utf-8"?>
<sst xmlns="http://schemas.openxmlformats.org/spreadsheetml/2006/main" count="100" uniqueCount="61">
  <si>
    <t>GPA</t>
  </si>
  <si>
    <t>fre</t>
  </si>
  <si>
    <t>sat</t>
  </si>
  <si>
    <t>dry</t>
  </si>
  <si>
    <t>rwc</t>
  </si>
  <si>
    <t>smo</t>
  </si>
  <si>
    <t>sec</t>
  </si>
  <si>
    <t>ste</t>
  </si>
  <si>
    <t>lmv</t>
  </si>
  <si>
    <t>lwa</t>
  </si>
  <si>
    <t>hum</t>
  </si>
  <si>
    <t>cci</t>
  </si>
  <si>
    <t>lte</t>
  </si>
  <si>
    <t>tem</t>
  </si>
  <si>
    <t>temp</t>
  </si>
  <si>
    <t>GroupNumber</t>
  </si>
  <si>
    <t>Student_Initial</t>
  </si>
  <si>
    <t>Trt</t>
  </si>
  <si>
    <t>Pot_Number</t>
  </si>
  <si>
    <t>Fresh_wgt(g)</t>
  </si>
  <si>
    <t>Saturated_wgt(g)</t>
  </si>
  <si>
    <t>Dry_wgt(g)</t>
  </si>
  <si>
    <t>RelativeWaterContent(%)</t>
  </si>
  <si>
    <t>SoilMoisture_TDR(%)</t>
  </si>
  <si>
    <t>EC_TDR(ms/cm)</t>
  </si>
  <si>
    <r>
      <t>SoilTemp_TDR(</t>
    </r>
    <r>
      <rPr>
        <sz val="11"/>
        <color rgb="FF000000"/>
        <rFont val="Aptos Narrow"/>
        <family val="2"/>
      </rPr>
      <t>°</t>
    </r>
    <r>
      <rPr>
        <sz val="11"/>
        <color rgb="FF000000"/>
        <rFont val="Aptos Narrow"/>
        <family val="2"/>
      </rPr>
      <t>C)</t>
    </r>
  </si>
  <si>
    <t>Light_meter(mV)</t>
  </si>
  <si>
    <r>
      <t>Light(W</t>
    </r>
    <r>
      <rPr>
        <sz val="11"/>
        <color rgb="FF000000"/>
        <rFont val="Aptos Narrow"/>
        <family val="2"/>
      </rPr>
      <t>-2</t>
    </r>
    <r>
      <rPr>
        <sz val="11"/>
        <color rgb="FF000000"/>
        <rFont val="Aptos Narrow"/>
        <family val="2"/>
      </rPr>
      <t>)</t>
    </r>
  </si>
  <si>
    <t>Relative_Humidity(%)</t>
  </si>
  <si>
    <t>Chlorophyll(CCI)</t>
  </si>
  <si>
    <t>Leaf_Temp(°C)</t>
  </si>
  <si>
    <t>TempRatio</t>
  </si>
  <si>
    <t>PK-CK</t>
  </si>
  <si>
    <t>Wet</t>
  </si>
  <si>
    <t>JDA-IM</t>
  </si>
  <si>
    <t>EI-KG</t>
  </si>
  <si>
    <t>EI-LW</t>
  </si>
  <si>
    <t>DM-EDH</t>
  </si>
  <si>
    <t>AH-ESC</t>
  </si>
  <si>
    <t>HP-RH</t>
  </si>
  <si>
    <t>SL-JB</t>
  </si>
  <si>
    <t>Dry</t>
  </si>
  <si>
    <t>JO-FW</t>
  </si>
  <si>
    <t>CM-NC-VA</t>
  </si>
  <si>
    <t>AE-TT</t>
  </si>
  <si>
    <t>AN-LC</t>
  </si>
  <si>
    <t>AD-AS</t>
  </si>
  <si>
    <t>CP-MJ</t>
  </si>
  <si>
    <t>AM-JB</t>
  </si>
  <si>
    <t>H</t>
  </si>
  <si>
    <t>D</t>
  </si>
  <si>
    <t>Trt.</t>
  </si>
  <si>
    <t>Pot</t>
  </si>
  <si>
    <t>Fresh (g)</t>
  </si>
  <si>
    <t>Turgid (g)</t>
  </si>
  <si>
    <t>Dry (g)</t>
  </si>
  <si>
    <t>RWC (%)</t>
  </si>
  <si>
    <t>L:S Temp. Ratio</t>
  </si>
  <si>
    <t>Leaf Temp. (°C)</t>
  </si>
  <si>
    <t>Soil Temp. (°C)</t>
  </si>
  <si>
    <t>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</si>
</sst>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%"/>
    <numFmt numFmtId="165" formatCode="#,##0.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1E5F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6"/>
  <sheetViews>
    <sheetView workbookViewId="0">
      <selection activeCell="B8" sqref="A1:Q16"/>
    </sheetView>
  </sheetViews>
  <sheetFormatPr baseColWidth="10" defaultColWidth="8.83203125" defaultRowHeight="15" x14ac:dyDescent="0.2"/>
  <cols>
    <col min="1" max="1" width="12.5" style="18" bestFit="1" customWidth="1"/>
    <col min="2" max="3" width="12.5" bestFit="1" customWidth="1"/>
    <col min="4" max="4" width="12.1640625" style="18" bestFit="1" customWidth="1"/>
    <col min="5" max="5" width="12" style="3" bestFit="1" customWidth="1"/>
    <col min="6" max="6" width="15.1640625" style="3" bestFit="1" customWidth="1"/>
    <col min="7" max="7" width="9.83203125" style="3" bestFit="1" customWidth="1"/>
    <col min="8" max="8" width="24.33203125" style="19" bestFit="1" customWidth="1"/>
    <col min="9" max="9" width="18.6640625" style="3" bestFit="1" customWidth="1"/>
    <col min="10" max="10" width="15.6640625" style="3" bestFit="1" customWidth="1"/>
    <col min="11" max="11" width="17.1640625" style="3" bestFit="1" customWidth="1"/>
    <col min="12" max="12" width="14.5" style="3" bestFit="1" customWidth="1"/>
    <col min="13" max="13" width="13.5" style="20" bestFit="1" customWidth="1"/>
    <col min="14" max="14" width="18.5" style="3" bestFit="1" customWidth="1"/>
    <col min="15" max="15" width="14.5" style="3" bestFit="1" customWidth="1"/>
    <col min="16" max="16" width="13.5" style="3" bestFit="1" customWidth="1"/>
    <col min="17" max="17" width="12.5" style="3" bestFit="1" customWidth="1"/>
  </cols>
  <sheetData>
    <row r="1" spans="1:17" ht="18.75" customHeight="1" x14ac:dyDescent="0.2">
      <c r="A1" s="6" t="s">
        <v>15</v>
      </c>
      <c r="B1" s="7" t="s">
        <v>16</v>
      </c>
      <c r="C1" s="7" t="s">
        <v>17</v>
      </c>
      <c r="D1" s="6" t="s">
        <v>18</v>
      </c>
      <c r="E1" s="8" t="s">
        <v>19</v>
      </c>
      <c r="F1" s="8" t="s">
        <v>20</v>
      </c>
      <c r="G1" s="8" t="s">
        <v>21</v>
      </c>
      <c r="H1" s="9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1" t="s">
        <v>27</v>
      </c>
      <c r="N1" s="10" t="s">
        <v>28</v>
      </c>
      <c r="O1" s="10" t="s">
        <v>29</v>
      </c>
      <c r="P1" s="10" t="s">
        <v>30</v>
      </c>
      <c r="Q1" s="12" t="s">
        <v>31</v>
      </c>
    </row>
    <row r="2" spans="1:17" ht="17.25" customHeight="1" x14ac:dyDescent="0.2">
      <c r="A2" s="13">
        <v>2</v>
      </c>
      <c r="B2" s="7" t="s">
        <v>32</v>
      </c>
      <c r="C2" s="7" t="s">
        <v>33</v>
      </c>
      <c r="D2" s="13">
        <v>1</v>
      </c>
      <c r="E2" s="14">
        <v>0.93</v>
      </c>
      <c r="F2" s="14">
        <v>1.21</v>
      </c>
      <c r="G2" s="14">
        <v>0.02</v>
      </c>
      <c r="H2" s="15">
        <f t="shared" ref="H2:H16" si="0">(E2-G2)/(F2-G2)</f>
        <v>0.76470588235294124</v>
      </c>
      <c r="I2" s="16">
        <v>17.87</v>
      </c>
      <c r="J2" s="17">
        <v>0.08</v>
      </c>
      <c r="K2" s="16">
        <v>18.47</v>
      </c>
      <c r="L2" s="16">
        <v>42.15</v>
      </c>
      <c r="M2" s="16">
        <f t="shared" ref="M2:M13" si="1">L2*5</f>
        <v>210.75</v>
      </c>
      <c r="N2" s="16">
        <v>27.09</v>
      </c>
      <c r="O2" s="16">
        <v>38.17</v>
      </c>
      <c r="P2" s="16">
        <v>19.600000000000001</v>
      </c>
      <c r="Q2" s="5">
        <f t="shared" ref="Q2:Q7" si="2">P2/K2</f>
        <v>1.061180292365999</v>
      </c>
    </row>
    <row r="3" spans="1:17" ht="17.25" customHeight="1" x14ac:dyDescent="0.2">
      <c r="A3" s="13">
        <v>4</v>
      </c>
      <c r="B3" s="7" t="s">
        <v>34</v>
      </c>
      <c r="C3" s="7" t="s">
        <v>33</v>
      </c>
      <c r="D3" s="13">
        <v>1</v>
      </c>
      <c r="E3" s="14">
        <v>3.68</v>
      </c>
      <c r="F3" s="14">
        <v>4.04</v>
      </c>
      <c r="G3" s="14">
        <v>0.45</v>
      </c>
      <c r="H3" s="15">
        <f t="shared" si="0"/>
        <v>0.89972144846796664</v>
      </c>
      <c r="I3" s="16">
        <v>15</v>
      </c>
      <c r="J3" s="17">
        <v>0.06</v>
      </c>
      <c r="K3" s="16">
        <v>18.3</v>
      </c>
      <c r="L3" s="16">
        <v>61.332999999999998</v>
      </c>
      <c r="M3" s="16">
        <f t="shared" si="1"/>
        <v>306.66499999999996</v>
      </c>
      <c r="N3" s="16">
        <v>28</v>
      </c>
      <c r="O3" s="16">
        <v>32.5</v>
      </c>
      <c r="P3" s="16">
        <v>19.8</v>
      </c>
      <c r="Q3" s="5">
        <f t="shared" si="2"/>
        <v>1.0819672131147542</v>
      </c>
    </row>
    <row r="4" spans="1:17" ht="17.25" customHeight="1" x14ac:dyDescent="0.2">
      <c r="A4" s="13">
        <v>5</v>
      </c>
      <c r="B4" s="7" t="s">
        <v>35</v>
      </c>
      <c r="C4" s="7" t="s">
        <v>33</v>
      </c>
      <c r="D4" s="13">
        <v>1</v>
      </c>
      <c r="E4" s="14">
        <v>5.7</v>
      </c>
      <c r="F4" s="14">
        <v>7.85</v>
      </c>
      <c r="G4" s="14">
        <v>1.02</v>
      </c>
      <c r="H4" s="15">
        <f t="shared" si="0"/>
        <v>0.68521229868228395</v>
      </c>
      <c r="I4" s="16">
        <v>17.3</v>
      </c>
      <c r="J4" s="17">
        <v>0.11</v>
      </c>
      <c r="K4" s="16">
        <v>18.7</v>
      </c>
      <c r="L4" s="16">
        <v>42</v>
      </c>
      <c r="M4" s="16">
        <f t="shared" si="1"/>
        <v>210</v>
      </c>
      <c r="N4" s="16">
        <v>28</v>
      </c>
      <c r="O4" s="16">
        <v>22.6</v>
      </c>
      <c r="P4" s="16">
        <v>18.7</v>
      </c>
      <c r="Q4" s="4">
        <f t="shared" si="2"/>
        <v>1</v>
      </c>
    </row>
    <row r="5" spans="1:17" ht="17.25" customHeight="1" x14ac:dyDescent="0.2">
      <c r="A5" s="13">
        <v>7</v>
      </c>
      <c r="B5" s="7" t="s">
        <v>36</v>
      </c>
      <c r="C5" s="7" t="s">
        <v>33</v>
      </c>
      <c r="D5" s="13">
        <v>1</v>
      </c>
      <c r="E5" s="14">
        <v>4.13</v>
      </c>
      <c r="F5" s="14">
        <v>4.58</v>
      </c>
      <c r="G5" s="14">
        <v>0.39</v>
      </c>
      <c r="H5" s="15">
        <f t="shared" si="0"/>
        <v>0.8926014319809068</v>
      </c>
      <c r="I5" s="16">
        <v>18</v>
      </c>
      <c r="J5" s="17">
        <v>0.37</v>
      </c>
      <c r="K5" s="16">
        <v>18.3</v>
      </c>
      <c r="L5" s="16">
        <v>43.8</v>
      </c>
      <c r="M5" s="16">
        <f t="shared" si="1"/>
        <v>219</v>
      </c>
      <c r="N5" s="16">
        <v>20.03</v>
      </c>
      <c r="O5" s="16">
        <v>2.5299999999999998</v>
      </c>
      <c r="P5" s="16">
        <v>18.63</v>
      </c>
      <c r="Q5" s="5">
        <f t="shared" si="2"/>
        <v>1.0180327868852459</v>
      </c>
    </row>
    <row r="6" spans="1:17" ht="17.25" customHeight="1" x14ac:dyDescent="0.2">
      <c r="A6" s="13">
        <v>1</v>
      </c>
      <c r="B6" s="7" t="s">
        <v>37</v>
      </c>
      <c r="C6" s="7" t="s">
        <v>33</v>
      </c>
      <c r="D6" s="13">
        <v>2</v>
      </c>
      <c r="E6" s="14">
        <v>4.91</v>
      </c>
      <c r="F6" s="14">
        <v>5.46</v>
      </c>
      <c r="G6" s="14">
        <v>0.27</v>
      </c>
      <c r="H6" s="15">
        <f t="shared" si="0"/>
        <v>0.89402697495183059</v>
      </c>
      <c r="I6" s="16">
        <v>34.299999999999997</v>
      </c>
      <c r="J6" s="17">
        <v>0.3</v>
      </c>
      <c r="K6" s="16">
        <v>18.43</v>
      </c>
      <c r="L6" s="16">
        <v>57.15</v>
      </c>
      <c r="M6" s="16">
        <f t="shared" si="1"/>
        <v>285.75</v>
      </c>
      <c r="N6" s="16">
        <v>34.020000000000003</v>
      </c>
      <c r="O6" s="16">
        <v>15.96</v>
      </c>
      <c r="P6" s="16">
        <v>19</v>
      </c>
      <c r="Q6" s="5">
        <f t="shared" si="2"/>
        <v>1.0309278350515465</v>
      </c>
    </row>
    <row r="7" spans="1:17" ht="17.25" customHeight="1" x14ac:dyDescent="0.2">
      <c r="A7" s="13">
        <v>6</v>
      </c>
      <c r="B7" s="7" t="s">
        <v>38</v>
      </c>
      <c r="C7" s="7" t="s">
        <v>33</v>
      </c>
      <c r="D7" s="13">
        <v>2</v>
      </c>
      <c r="E7" s="14">
        <v>5.19</v>
      </c>
      <c r="F7" s="14">
        <v>5.66</v>
      </c>
      <c r="G7" s="14">
        <v>0.27</v>
      </c>
      <c r="H7" s="15">
        <f t="shared" si="0"/>
        <v>0.91280148423005558</v>
      </c>
      <c r="I7" s="16">
        <v>17.3</v>
      </c>
      <c r="J7" s="17">
        <v>0.11</v>
      </c>
      <c r="K7" s="16">
        <v>18.7</v>
      </c>
      <c r="L7" s="16">
        <v>61</v>
      </c>
      <c r="M7" s="16">
        <f t="shared" si="1"/>
        <v>305</v>
      </c>
      <c r="N7" s="16">
        <v>22.7</v>
      </c>
      <c r="O7" s="16">
        <v>14.3</v>
      </c>
      <c r="P7" s="16">
        <v>18.7</v>
      </c>
      <c r="Q7" s="4">
        <f t="shared" si="2"/>
        <v>1</v>
      </c>
    </row>
    <row r="8" spans="1:17" ht="17.25" customHeight="1" x14ac:dyDescent="0.2">
      <c r="A8" s="13">
        <v>8</v>
      </c>
      <c r="B8" s="7" t="s">
        <v>39</v>
      </c>
      <c r="C8" s="7" t="s">
        <v>33</v>
      </c>
      <c r="D8" s="13">
        <v>2</v>
      </c>
      <c r="E8" s="14">
        <v>5.55</v>
      </c>
      <c r="F8" s="14">
        <v>6.32</v>
      </c>
      <c r="G8" s="14">
        <v>0.34</v>
      </c>
      <c r="H8" s="15">
        <f t="shared" si="0"/>
        <v>0.87123745819397991</v>
      </c>
      <c r="I8" s="16">
        <v>32.53</v>
      </c>
      <c r="J8" s="17">
        <v>0.28000000000000003</v>
      </c>
      <c r="K8" s="16">
        <v>15.03</v>
      </c>
      <c r="L8" s="16">
        <v>35.9</v>
      </c>
      <c r="M8" s="16">
        <f t="shared" si="1"/>
        <v>179.5</v>
      </c>
      <c r="N8" s="16">
        <v>19.850000000000001</v>
      </c>
      <c r="O8" s="16">
        <v>16.73</v>
      </c>
      <c r="P8" s="16">
        <v>19.53</v>
      </c>
    </row>
    <row r="9" spans="1:17" ht="17.25" customHeight="1" x14ac:dyDescent="0.2">
      <c r="A9" s="13">
        <v>12</v>
      </c>
      <c r="B9" s="7" t="s">
        <v>40</v>
      </c>
      <c r="C9" s="7" t="s">
        <v>41</v>
      </c>
      <c r="D9" s="13">
        <v>3</v>
      </c>
      <c r="E9" s="14">
        <v>1.49</v>
      </c>
      <c r="F9" s="14">
        <v>1.65</v>
      </c>
      <c r="G9" s="14">
        <v>0.16</v>
      </c>
      <c r="H9" s="15">
        <f t="shared" si="0"/>
        <v>0.89261744966442957</v>
      </c>
      <c r="I9" s="17">
        <v>8.3000000000000007</v>
      </c>
      <c r="J9" s="17">
        <v>0.05</v>
      </c>
      <c r="K9" s="17">
        <v>19.399999999999999</v>
      </c>
      <c r="L9" s="17">
        <v>86.3</v>
      </c>
      <c r="M9" s="16">
        <f t="shared" si="1"/>
        <v>431.5</v>
      </c>
      <c r="N9" s="17">
        <v>21.5</v>
      </c>
      <c r="O9" s="17">
        <v>18.3</v>
      </c>
      <c r="P9" s="16">
        <v>20</v>
      </c>
      <c r="Q9" s="5">
        <f t="shared" ref="Q9:Q16" si="3">P9/K9</f>
        <v>1.0309278350515465</v>
      </c>
    </row>
    <row r="10" spans="1:17" ht="17.25" customHeight="1" x14ac:dyDescent="0.2">
      <c r="A10" s="13">
        <v>14</v>
      </c>
      <c r="B10" s="7" t="s">
        <v>42</v>
      </c>
      <c r="C10" s="7" t="s">
        <v>41</v>
      </c>
      <c r="D10" s="13">
        <v>3</v>
      </c>
      <c r="E10" s="14">
        <v>1.65</v>
      </c>
      <c r="F10" s="14">
        <v>1.97</v>
      </c>
      <c r="G10" s="14">
        <v>0.22</v>
      </c>
      <c r="H10" s="15">
        <f t="shared" si="0"/>
        <v>0.81714285714285706</v>
      </c>
      <c r="I10" s="17">
        <v>7.6</v>
      </c>
      <c r="J10" s="17">
        <v>0.05</v>
      </c>
      <c r="K10" s="17">
        <v>19.3</v>
      </c>
      <c r="L10" s="17">
        <v>86.3</v>
      </c>
      <c r="M10" s="16">
        <f t="shared" si="1"/>
        <v>431.5</v>
      </c>
      <c r="N10" s="17">
        <v>21.5</v>
      </c>
      <c r="O10" s="17">
        <v>14.9</v>
      </c>
      <c r="P10" s="17">
        <v>17.7</v>
      </c>
      <c r="Q10" s="5">
        <f t="shared" si="3"/>
        <v>0.91709844559585485</v>
      </c>
    </row>
    <row r="11" spans="1:17" ht="17.25" customHeight="1" x14ac:dyDescent="0.2">
      <c r="A11" s="13">
        <v>17</v>
      </c>
      <c r="B11" s="7" t="s">
        <v>43</v>
      </c>
      <c r="C11" s="7" t="s">
        <v>41</v>
      </c>
      <c r="D11" s="13">
        <v>3</v>
      </c>
      <c r="E11" s="14">
        <v>3.82</v>
      </c>
      <c r="F11" s="14">
        <v>4.09</v>
      </c>
      <c r="G11" s="14">
        <v>0.18</v>
      </c>
      <c r="H11" s="15">
        <f t="shared" si="0"/>
        <v>0.93094629156010233</v>
      </c>
      <c r="I11" s="17">
        <v>10.4</v>
      </c>
      <c r="J11" s="17">
        <v>0.08</v>
      </c>
      <c r="K11" s="16">
        <v>19</v>
      </c>
      <c r="L11" s="17">
        <v>86.3</v>
      </c>
      <c r="M11" s="16">
        <f t="shared" si="1"/>
        <v>431.5</v>
      </c>
      <c r="N11" s="17">
        <v>21.5</v>
      </c>
      <c r="O11" s="17">
        <v>16.8</v>
      </c>
      <c r="P11" s="17">
        <v>21.5</v>
      </c>
      <c r="Q11" s="5">
        <f t="shared" si="3"/>
        <v>1.131578947368421</v>
      </c>
    </row>
    <row r="12" spans="1:17" ht="17.25" customHeight="1" x14ac:dyDescent="0.2">
      <c r="A12" s="13">
        <v>9</v>
      </c>
      <c r="B12" s="7" t="s">
        <v>44</v>
      </c>
      <c r="C12" s="7" t="s">
        <v>41</v>
      </c>
      <c r="D12" s="13">
        <v>4</v>
      </c>
      <c r="E12" s="14">
        <v>12.07</v>
      </c>
      <c r="F12" s="14">
        <v>13.77</v>
      </c>
      <c r="G12" s="14">
        <v>1.19</v>
      </c>
      <c r="H12" s="15">
        <f t="shared" si="0"/>
        <v>0.86486486486486491</v>
      </c>
      <c r="I12" s="17">
        <v>13.3</v>
      </c>
      <c r="J12" s="17">
        <v>0.09</v>
      </c>
      <c r="K12" s="17">
        <v>20.3</v>
      </c>
      <c r="L12" s="13">
        <v>108</v>
      </c>
      <c r="M12" s="16">
        <f t="shared" si="1"/>
        <v>540</v>
      </c>
      <c r="N12" s="17">
        <v>20.399999999999999</v>
      </c>
      <c r="O12" s="17">
        <v>14.6</v>
      </c>
      <c r="P12" s="17">
        <v>21.1</v>
      </c>
      <c r="Q12" s="5">
        <f t="shared" si="3"/>
        <v>1.0394088669950738</v>
      </c>
    </row>
    <row r="13" spans="1:17" ht="17.25" customHeight="1" x14ac:dyDescent="0.2">
      <c r="A13" s="13">
        <v>10</v>
      </c>
      <c r="B13" s="7" t="s">
        <v>45</v>
      </c>
      <c r="C13" s="7" t="s">
        <v>41</v>
      </c>
      <c r="D13" s="13">
        <v>4</v>
      </c>
      <c r="E13" s="14">
        <v>11.23</v>
      </c>
      <c r="F13" s="14">
        <v>11.99</v>
      </c>
      <c r="G13" s="14">
        <v>1.19</v>
      </c>
      <c r="H13" s="15">
        <f t="shared" si="0"/>
        <v>0.92962962962962969</v>
      </c>
      <c r="I13" s="17">
        <v>12.7</v>
      </c>
      <c r="J13" s="17">
        <v>7.0000000000000007E-2</v>
      </c>
      <c r="K13" s="17">
        <v>19.8</v>
      </c>
      <c r="L13" s="13">
        <v>108</v>
      </c>
      <c r="M13" s="16">
        <f t="shared" si="1"/>
        <v>540</v>
      </c>
      <c r="N13" s="17">
        <v>20.399999999999999</v>
      </c>
      <c r="O13" s="17">
        <v>11.5</v>
      </c>
      <c r="P13" s="17">
        <v>20.3</v>
      </c>
      <c r="Q13" s="5">
        <f t="shared" si="3"/>
        <v>1.0252525252525253</v>
      </c>
    </row>
    <row r="14" spans="1:17" ht="17.25" customHeight="1" x14ac:dyDescent="0.2">
      <c r="A14" s="13">
        <v>13</v>
      </c>
      <c r="B14" s="7" t="s">
        <v>46</v>
      </c>
      <c r="C14" s="7" t="s">
        <v>41</v>
      </c>
      <c r="D14" s="13">
        <v>4</v>
      </c>
      <c r="E14" s="14">
        <v>9.6</v>
      </c>
      <c r="F14" s="14">
        <v>10.25</v>
      </c>
      <c r="G14" s="14">
        <v>0.66</v>
      </c>
      <c r="H14" s="15">
        <f t="shared" si="0"/>
        <v>0.93222106360792489</v>
      </c>
      <c r="I14" s="17">
        <v>14.4</v>
      </c>
      <c r="J14" s="17">
        <v>0.06</v>
      </c>
      <c r="K14" s="17">
        <v>20.2</v>
      </c>
      <c r="L14" s="17">
        <v>70.599999999999994</v>
      </c>
      <c r="M14" s="16">
        <v>637.5</v>
      </c>
      <c r="N14" s="17">
        <v>28.8</v>
      </c>
      <c r="O14" s="17">
        <v>6.9</v>
      </c>
      <c r="P14" s="17">
        <v>21.4</v>
      </c>
      <c r="Q14" s="5">
        <f t="shared" si="3"/>
        <v>1.0594059405940595</v>
      </c>
    </row>
    <row r="15" spans="1:17" ht="17.25" customHeight="1" x14ac:dyDescent="0.2">
      <c r="A15" s="13">
        <v>15</v>
      </c>
      <c r="B15" s="7" t="s">
        <v>47</v>
      </c>
      <c r="C15" s="7" t="s">
        <v>41</v>
      </c>
      <c r="D15" s="13">
        <v>4</v>
      </c>
      <c r="E15" s="14">
        <v>9.34</v>
      </c>
      <c r="F15" s="14">
        <v>10.82</v>
      </c>
      <c r="G15" s="14">
        <v>1.1200000000000001</v>
      </c>
      <c r="H15" s="15">
        <f t="shared" si="0"/>
        <v>0.84742268041237112</v>
      </c>
      <c r="I15" s="17">
        <v>17.5</v>
      </c>
      <c r="J15" s="17">
        <v>0.09</v>
      </c>
      <c r="K15" s="17">
        <v>19.899999999999999</v>
      </c>
      <c r="L15" s="17">
        <v>86.3</v>
      </c>
      <c r="M15" s="16">
        <f>L15*5</f>
        <v>431.5</v>
      </c>
      <c r="N15" s="17">
        <v>21.5</v>
      </c>
      <c r="O15" s="17">
        <v>30.4</v>
      </c>
      <c r="P15" s="17">
        <v>20.5</v>
      </c>
      <c r="Q15" s="5">
        <f t="shared" si="3"/>
        <v>1.0301507537688444</v>
      </c>
    </row>
    <row r="16" spans="1:17" ht="18" customHeight="1" x14ac:dyDescent="0.2">
      <c r="A16" s="13">
        <v>16</v>
      </c>
      <c r="B16" s="7" t="s">
        <v>48</v>
      </c>
      <c r="C16" s="7" t="s">
        <v>41</v>
      </c>
      <c r="D16" s="13">
        <v>4</v>
      </c>
      <c r="E16" s="14">
        <v>7.03</v>
      </c>
      <c r="F16" s="14">
        <v>7.65</v>
      </c>
      <c r="G16" s="14">
        <v>0.57999999999999996</v>
      </c>
      <c r="H16" s="15">
        <f t="shared" si="0"/>
        <v>0.91230551626591228</v>
      </c>
      <c r="I16" s="17">
        <v>18.899999999999999</v>
      </c>
      <c r="J16" s="17">
        <v>0.08</v>
      </c>
      <c r="K16" s="17">
        <v>18.7</v>
      </c>
      <c r="L16" s="17">
        <v>86.3</v>
      </c>
      <c r="M16" s="16">
        <f>L16*5</f>
        <v>431.5</v>
      </c>
      <c r="N16" s="17">
        <v>21.5</v>
      </c>
      <c r="O16" s="17">
        <v>29.5</v>
      </c>
      <c r="P16" s="17">
        <v>20.6</v>
      </c>
      <c r="Q16" s="5">
        <f t="shared" si="3"/>
        <v>1.1016042780748665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8200-5DEB-C74C-B7E8-58F7F86E49F6}">
  <dimension ref="A1:J16"/>
  <sheetViews>
    <sheetView tabSelected="1" workbookViewId="0">
      <selection activeCell="J6" sqref="J6"/>
    </sheetView>
  </sheetViews>
  <sheetFormatPr baseColWidth="10" defaultRowHeight="15" x14ac:dyDescent="0.2"/>
  <cols>
    <col min="1" max="1" width="4.33203125" customWidth="1"/>
    <col min="2" max="2" width="4" customWidth="1"/>
    <col min="3" max="3" width="7.33203125" customWidth="1"/>
    <col min="4" max="4" width="9" customWidth="1"/>
    <col min="5" max="5" width="6" bestFit="1" customWidth="1"/>
    <col min="6" max="6" width="7.33203125" customWidth="1"/>
    <col min="7" max="7" width="12.5" customWidth="1"/>
    <col min="8" max="8" width="7" customWidth="1"/>
    <col min="9" max="9" width="12.5" customWidth="1"/>
    <col min="10" max="10" width="13.33203125" customWidth="1"/>
  </cols>
  <sheetData>
    <row r="1" spans="1:10" x14ac:dyDescent="0.2">
      <c r="A1" s="1" t="s">
        <v>52</v>
      </c>
      <c r="B1" t="s">
        <v>51</v>
      </c>
      <c r="C1" s="2" t="s">
        <v>53</v>
      </c>
      <c r="D1" s="2" t="s">
        <v>54</v>
      </c>
      <c r="E1" s="2" t="s">
        <v>55</v>
      </c>
      <c r="F1" s="22" t="s">
        <v>56</v>
      </c>
      <c r="G1" s="2" t="s">
        <v>59</v>
      </c>
      <c r="H1" s="2" t="s">
        <v>60</v>
      </c>
      <c r="I1" s="2" t="s">
        <v>58</v>
      </c>
      <c r="J1" s="2" t="s">
        <v>57</v>
      </c>
    </row>
    <row r="2" spans="1:10" x14ac:dyDescent="0.2">
      <c r="A2" s="1">
        <v>1</v>
      </c>
      <c r="B2" t="s">
        <v>49</v>
      </c>
      <c r="C2" s="2">
        <v>0.93</v>
      </c>
      <c r="D2" s="2">
        <v>1.21</v>
      </c>
      <c r="E2" s="2">
        <v>0.02</v>
      </c>
      <c r="F2" s="22">
        <v>0.76470588235294124</v>
      </c>
      <c r="G2" s="23">
        <v>18.47</v>
      </c>
      <c r="H2" s="23">
        <v>38.17</v>
      </c>
      <c r="I2" s="23">
        <v>19.600000000000001</v>
      </c>
      <c r="J2" s="2">
        <v>1.061180292365999</v>
      </c>
    </row>
    <row r="3" spans="1:10" x14ac:dyDescent="0.2">
      <c r="A3" s="1">
        <v>1</v>
      </c>
      <c r="B3" t="s">
        <v>49</v>
      </c>
      <c r="C3" s="2">
        <v>3.68</v>
      </c>
      <c r="D3" s="2">
        <v>4.04</v>
      </c>
      <c r="E3" s="2">
        <v>0.45</v>
      </c>
      <c r="F3" s="22">
        <v>0.89972144846796664</v>
      </c>
      <c r="G3" s="23">
        <v>18.3</v>
      </c>
      <c r="H3" s="23">
        <v>32.5</v>
      </c>
      <c r="I3" s="23">
        <v>19.8</v>
      </c>
      <c r="J3" s="2">
        <v>1.0819672131147542</v>
      </c>
    </row>
    <row r="4" spans="1:10" x14ac:dyDescent="0.2">
      <c r="A4" s="1">
        <v>1</v>
      </c>
      <c r="B4" t="s">
        <v>49</v>
      </c>
      <c r="C4" s="2">
        <v>5.7</v>
      </c>
      <c r="D4" s="2">
        <v>7.85</v>
      </c>
      <c r="E4" s="2">
        <v>1.02</v>
      </c>
      <c r="F4" s="22">
        <v>0.68521229868228395</v>
      </c>
      <c r="G4" s="23">
        <v>18.7</v>
      </c>
      <c r="H4" s="23">
        <v>22.6</v>
      </c>
      <c r="I4" s="23">
        <v>18.7</v>
      </c>
      <c r="J4" s="1">
        <v>1</v>
      </c>
    </row>
    <row r="5" spans="1:10" x14ac:dyDescent="0.2">
      <c r="A5" s="1">
        <v>1</v>
      </c>
      <c r="B5" t="s">
        <v>49</v>
      </c>
      <c r="C5" s="2">
        <v>4.13</v>
      </c>
      <c r="D5" s="2">
        <v>4.58</v>
      </c>
      <c r="E5" s="2">
        <v>0.39</v>
      </c>
      <c r="F5" s="22">
        <v>0.8926014319809068</v>
      </c>
      <c r="G5" s="23">
        <v>18.3</v>
      </c>
      <c r="H5" s="23">
        <v>2.5299999999999998</v>
      </c>
      <c r="I5" s="23">
        <v>18.63</v>
      </c>
      <c r="J5" s="2">
        <v>1.0180327868852459</v>
      </c>
    </row>
    <row r="6" spans="1:10" x14ac:dyDescent="0.2">
      <c r="A6" s="1">
        <v>2</v>
      </c>
      <c r="B6" t="s">
        <v>49</v>
      </c>
      <c r="C6" s="2">
        <v>4.91</v>
      </c>
      <c r="D6" s="2">
        <v>5.46</v>
      </c>
      <c r="E6" s="2">
        <v>0.27</v>
      </c>
      <c r="F6" s="22">
        <v>0.89402697495183059</v>
      </c>
      <c r="G6" s="23">
        <v>18.43</v>
      </c>
      <c r="H6" s="23">
        <v>15.96</v>
      </c>
      <c r="I6" s="23">
        <v>19</v>
      </c>
      <c r="J6" s="2">
        <v>1.0309278350515465</v>
      </c>
    </row>
    <row r="7" spans="1:10" x14ac:dyDescent="0.2">
      <c r="A7" s="1">
        <v>2</v>
      </c>
      <c r="B7" t="s">
        <v>49</v>
      </c>
      <c r="C7" s="2">
        <v>5.19</v>
      </c>
      <c r="D7" s="2">
        <v>5.66</v>
      </c>
      <c r="E7" s="2">
        <v>0.27</v>
      </c>
      <c r="F7" s="22">
        <v>0.91280148423005558</v>
      </c>
      <c r="G7" s="23">
        <v>18.7</v>
      </c>
      <c r="H7" s="23">
        <v>14.3</v>
      </c>
      <c r="I7" s="23">
        <v>18.7</v>
      </c>
      <c r="J7" s="1">
        <v>1</v>
      </c>
    </row>
    <row r="8" spans="1:10" x14ac:dyDescent="0.2">
      <c r="A8" s="1">
        <v>2</v>
      </c>
      <c r="B8" t="s">
        <v>49</v>
      </c>
      <c r="C8" s="2">
        <v>5.55</v>
      </c>
      <c r="D8" s="2">
        <v>6.32</v>
      </c>
      <c r="E8" s="2">
        <v>0.34</v>
      </c>
      <c r="F8" s="22">
        <v>0.87123745819397991</v>
      </c>
      <c r="G8" s="23">
        <v>15.03</v>
      </c>
      <c r="H8" s="23">
        <v>16.73</v>
      </c>
      <c r="I8" s="23">
        <v>19.53</v>
      </c>
      <c r="J8" s="2"/>
    </row>
    <row r="9" spans="1:10" x14ac:dyDescent="0.2">
      <c r="A9" s="1">
        <v>3</v>
      </c>
      <c r="B9" t="s">
        <v>50</v>
      </c>
      <c r="C9" s="2">
        <v>1.49</v>
      </c>
      <c r="D9" s="2">
        <v>1.65</v>
      </c>
      <c r="E9" s="2">
        <v>0.16</v>
      </c>
      <c r="F9" s="22">
        <v>0.89261744966442957</v>
      </c>
      <c r="G9" s="2">
        <v>19.399999999999999</v>
      </c>
      <c r="H9" s="2">
        <v>18.3</v>
      </c>
      <c r="I9" s="23">
        <v>20</v>
      </c>
      <c r="J9" s="2">
        <v>1.0309278350515465</v>
      </c>
    </row>
    <row r="10" spans="1:10" x14ac:dyDescent="0.2">
      <c r="A10" s="1">
        <v>3</v>
      </c>
      <c r="B10" t="s">
        <v>50</v>
      </c>
      <c r="C10" s="2">
        <v>1.65</v>
      </c>
      <c r="D10" s="2">
        <v>1.97</v>
      </c>
      <c r="E10" s="2">
        <v>0.22</v>
      </c>
      <c r="F10" s="22">
        <v>0.81714285714285706</v>
      </c>
      <c r="G10" s="2">
        <v>19.3</v>
      </c>
      <c r="H10" s="2">
        <v>14.9</v>
      </c>
      <c r="I10" s="2">
        <v>17.7</v>
      </c>
      <c r="J10" s="2">
        <v>0.91709844559585485</v>
      </c>
    </row>
    <row r="11" spans="1:10" x14ac:dyDescent="0.2">
      <c r="A11" s="1">
        <v>3</v>
      </c>
      <c r="B11" t="s">
        <v>50</v>
      </c>
      <c r="C11" s="2">
        <v>3.82</v>
      </c>
      <c r="D11" s="2">
        <v>4.09</v>
      </c>
      <c r="E11" s="2">
        <v>0.18</v>
      </c>
      <c r="F11" s="22">
        <v>0.93094629156010233</v>
      </c>
      <c r="G11" s="23">
        <v>19</v>
      </c>
      <c r="H11" s="2">
        <v>16.8</v>
      </c>
      <c r="I11" s="2">
        <v>21.5</v>
      </c>
      <c r="J11" s="2">
        <v>1.131578947368421</v>
      </c>
    </row>
    <row r="12" spans="1:10" x14ac:dyDescent="0.2">
      <c r="A12" s="1">
        <v>4</v>
      </c>
      <c r="B12" t="s">
        <v>50</v>
      </c>
      <c r="C12" s="2">
        <v>12.07</v>
      </c>
      <c r="D12" s="2">
        <v>13.77</v>
      </c>
      <c r="E12" s="2">
        <v>1.19</v>
      </c>
      <c r="F12" s="22">
        <v>0.86486486486486491</v>
      </c>
      <c r="G12" s="2">
        <v>20.3</v>
      </c>
      <c r="H12" s="2">
        <v>14.6</v>
      </c>
      <c r="I12" s="2">
        <v>21.1</v>
      </c>
      <c r="J12" s="2">
        <v>1.0394088669950738</v>
      </c>
    </row>
    <row r="13" spans="1:10" x14ac:dyDescent="0.2">
      <c r="A13" s="1">
        <v>4</v>
      </c>
      <c r="B13" t="s">
        <v>50</v>
      </c>
      <c r="C13" s="2">
        <v>11.23</v>
      </c>
      <c r="D13" s="2">
        <v>11.99</v>
      </c>
      <c r="E13" s="2">
        <v>1.19</v>
      </c>
      <c r="F13" s="22">
        <v>0.92962962962962969</v>
      </c>
      <c r="G13" s="2">
        <v>19.8</v>
      </c>
      <c r="H13" s="2">
        <v>11.5</v>
      </c>
      <c r="I13" s="2">
        <v>20.3</v>
      </c>
      <c r="J13" s="2">
        <v>1.0252525252525253</v>
      </c>
    </row>
    <row r="14" spans="1:10" x14ac:dyDescent="0.2">
      <c r="A14" s="1">
        <v>4</v>
      </c>
      <c r="B14" t="s">
        <v>50</v>
      </c>
      <c r="C14" s="2">
        <v>9.6</v>
      </c>
      <c r="D14" s="2">
        <v>10.25</v>
      </c>
      <c r="E14" s="2">
        <v>0.66</v>
      </c>
      <c r="F14" s="22">
        <v>0.93222106360792489</v>
      </c>
      <c r="G14" s="2">
        <v>20.2</v>
      </c>
      <c r="H14" s="2">
        <v>6.9</v>
      </c>
      <c r="I14" s="2">
        <v>21.4</v>
      </c>
      <c r="J14" s="2">
        <v>1.0594059405940595</v>
      </c>
    </row>
    <row r="15" spans="1:10" x14ac:dyDescent="0.2">
      <c r="A15" s="1">
        <v>4</v>
      </c>
      <c r="B15" t="s">
        <v>50</v>
      </c>
      <c r="C15" s="2">
        <v>9.34</v>
      </c>
      <c r="D15" s="2">
        <v>10.82</v>
      </c>
      <c r="E15" s="2">
        <v>1.1200000000000001</v>
      </c>
      <c r="F15" s="22">
        <v>0.84742268041237112</v>
      </c>
      <c r="G15" s="2">
        <v>19.899999999999999</v>
      </c>
      <c r="H15" s="2">
        <v>30.4</v>
      </c>
      <c r="I15" s="2">
        <v>20.5</v>
      </c>
      <c r="J15" s="2">
        <v>1.0301507537688444</v>
      </c>
    </row>
    <row r="16" spans="1:10" x14ac:dyDescent="0.2">
      <c r="A16" s="1">
        <v>4</v>
      </c>
      <c r="B16" t="s">
        <v>50</v>
      </c>
      <c r="C16" s="2">
        <v>7.03</v>
      </c>
      <c r="D16" s="2">
        <v>7.65</v>
      </c>
      <c r="E16" s="2">
        <v>0.57999999999999996</v>
      </c>
      <c r="F16" s="22">
        <v>0.91230551626591228</v>
      </c>
      <c r="G16" s="2">
        <v>18.7</v>
      </c>
      <c r="H16" s="2">
        <v>29.5</v>
      </c>
      <c r="I16" s="2">
        <v>20.6</v>
      </c>
      <c r="J16" s="2">
        <v>1.1016042780748665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2"/>
  <sheetViews>
    <sheetView workbookViewId="0">
      <selection activeCell="L5" sqref="L5"/>
    </sheetView>
  </sheetViews>
  <sheetFormatPr baseColWidth="10" defaultColWidth="8.83203125" defaultRowHeight="15" x14ac:dyDescent="0.2"/>
  <cols>
    <col min="1" max="1" width="12.5" style="1" bestFit="1" customWidth="1"/>
    <col min="2" max="4" width="12.5" style="2" bestFit="1" customWidth="1"/>
    <col min="5" max="5" width="12.5" style="3" bestFit="1" customWidth="1"/>
    <col min="6" max="12" width="12.5" style="2" bestFit="1" customWidth="1"/>
    <col min="13" max="14" width="12.5" style="3" bestFit="1" customWidth="1"/>
  </cols>
  <sheetData>
    <row r="1" spans="1:14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14</v>
      </c>
    </row>
    <row r="2" spans="1:14" ht="17.25" customHeight="1" x14ac:dyDescent="0.2">
      <c r="A2" s="4">
        <v>1</v>
      </c>
      <c r="B2" s="5">
        <v>0.93</v>
      </c>
      <c r="C2" s="5">
        <v>1.21</v>
      </c>
      <c r="D2" s="5">
        <v>0.02</v>
      </c>
      <c r="E2" s="5">
        <v>0.76470588235294124</v>
      </c>
      <c r="F2" s="5">
        <v>17.87</v>
      </c>
      <c r="G2" s="5">
        <v>0.08</v>
      </c>
      <c r="H2" s="5">
        <v>18.47</v>
      </c>
      <c r="I2" s="5">
        <v>42.15</v>
      </c>
      <c r="J2" s="5">
        <v>210.75</v>
      </c>
      <c r="K2" s="5">
        <v>27.09</v>
      </c>
      <c r="L2" s="5">
        <v>38.17</v>
      </c>
      <c r="M2" s="5">
        <v>19.600000000000001</v>
      </c>
      <c r="N2" s="5">
        <f t="shared" ref="N2:N8" si="0">M2/H2</f>
        <v>1.061180292365999</v>
      </c>
    </row>
    <row r="3" spans="1:14" ht="17.25" customHeight="1" x14ac:dyDescent="0.2">
      <c r="A3" s="4">
        <v>1</v>
      </c>
      <c r="B3" s="5">
        <v>3.68</v>
      </c>
      <c r="C3" s="5">
        <v>4.04</v>
      </c>
      <c r="D3" s="5">
        <v>0.45</v>
      </c>
      <c r="E3" s="5">
        <v>0.89972144846796664</v>
      </c>
      <c r="F3" s="5">
        <v>15</v>
      </c>
      <c r="G3" s="5">
        <v>0.06</v>
      </c>
      <c r="H3" s="5">
        <v>18.3</v>
      </c>
      <c r="I3" s="5">
        <v>61.332999999999998</v>
      </c>
      <c r="J3" s="5">
        <v>306.66499999999996</v>
      </c>
      <c r="K3" s="5">
        <v>28</v>
      </c>
      <c r="L3" s="5">
        <v>32.5</v>
      </c>
      <c r="M3" s="5">
        <v>19.8</v>
      </c>
      <c r="N3" s="5">
        <f t="shared" si="0"/>
        <v>1.0819672131147542</v>
      </c>
    </row>
    <row r="4" spans="1:14" ht="17.25" customHeight="1" x14ac:dyDescent="0.2">
      <c r="A4" s="4">
        <v>1</v>
      </c>
      <c r="B4" s="5">
        <v>5.7</v>
      </c>
      <c r="C4" s="5">
        <v>7.85</v>
      </c>
      <c r="D4" s="5">
        <v>1.02</v>
      </c>
      <c r="E4" s="5">
        <v>0.68521229868228395</v>
      </c>
      <c r="F4" s="5">
        <v>17.3</v>
      </c>
      <c r="G4" s="5">
        <v>0.11</v>
      </c>
      <c r="H4" s="5">
        <v>18.7</v>
      </c>
      <c r="I4" s="5">
        <v>42</v>
      </c>
      <c r="J4" s="5">
        <v>210</v>
      </c>
      <c r="K4" s="5">
        <v>28</v>
      </c>
      <c r="L4" s="5">
        <v>22.6</v>
      </c>
      <c r="M4" s="5">
        <v>18.7</v>
      </c>
      <c r="N4" s="5">
        <f t="shared" si="0"/>
        <v>1</v>
      </c>
    </row>
    <row r="5" spans="1:14" ht="17.25" customHeight="1" x14ac:dyDescent="0.2">
      <c r="A5" s="4">
        <v>1</v>
      </c>
      <c r="B5" s="5">
        <v>4.13</v>
      </c>
      <c r="C5" s="5">
        <v>4.58</v>
      </c>
      <c r="D5" s="5">
        <v>0.39</v>
      </c>
      <c r="E5" s="5">
        <v>0.8926014319809068</v>
      </c>
      <c r="F5" s="5">
        <v>18</v>
      </c>
      <c r="G5" s="5">
        <v>0.37</v>
      </c>
      <c r="H5" s="5">
        <v>18.3</v>
      </c>
      <c r="I5" s="5">
        <v>43.8</v>
      </c>
      <c r="J5" s="5">
        <v>219</v>
      </c>
      <c r="K5" s="5">
        <v>20.03</v>
      </c>
      <c r="L5" s="21">
        <v>2.5299999999999998</v>
      </c>
      <c r="M5" s="5">
        <v>18.63</v>
      </c>
      <c r="N5" s="5">
        <f t="shared" si="0"/>
        <v>1.0180327868852459</v>
      </c>
    </row>
    <row r="6" spans="1:14" ht="17.25" customHeight="1" x14ac:dyDescent="0.2">
      <c r="A6" s="4">
        <v>2</v>
      </c>
      <c r="B6" s="5">
        <v>4.91</v>
      </c>
      <c r="C6" s="5">
        <v>5.46</v>
      </c>
      <c r="D6" s="5">
        <v>0.27</v>
      </c>
      <c r="E6" s="5">
        <v>0.89402697495183059</v>
      </c>
      <c r="F6" s="5">
        <v>34.299999999999997</v>
      </c>
      <c r="G6" s="5">
        <v>0.3</v>
      </c>
      <c r="H6" s="5">
        <v>18.43</v>
      </c>
      <c r="I6" s="5">
        <v>57.15</v>
      </c>
      <c r="J6" s="5">
        <v>285.75</v>
      </c>
      <c r="K6" s="5">
        <v>34.020000000000003</v>
      </c>
      <c r="L6" s="5">
        <v>15.96</v>
      </c>
      <c r="M6" s="5">
        <v>19</v>
      </c>
      <c r="N6" s="5">
        <f t="shared" si="0"/>
        <v>1.0309278350515465</v>
      </c>
    </row>
    <row r="7" spans="1:14" ht="17.25" customHeight="1" x14ac:dyDescent="0.2">
      <c r="A7" s="4">
        <v>2</v>
      </c>
      <c r="B7" s="5">
        <v>5.19</v>
      </c>
      <c r="C7" s="5">
        <v>5.66</v>
      </c>
      <c r="D7" s="5">
        <v>0.27</v>
      </c>
      <c r="E7" s="5">
        <v>0.91280148423005558</v>
      </c>
      <c r="F7" s="5">
        <v>17.3</v>
      </c>
      <c r="G7" s="5">
        <v>0.11</v>
      </c>
      <c r="H7" s="5">
        <v>18.7</v>
      </c>
      <c r="I7" s="5">
        <v>61</v>
      </c>
      <c r="J7" s="5">
        <v>305</v>
      </c>
      <c r="K7" s="5">
        <v>22.7</v>
      </c>
      <c r="L7" s="5">
        <v>14.3</v>
      </c>
      <c r="M7" s="5">
        <v>18.7</v>
      </c>
      <c r="N7" s="5">
        <f t="shared" si="0"/>
        <v>1</v>
      </c>
    </row>
    <row r="8" spans="1:14" ht="17.25" customHeight="1" x14ac:dyDescent="0.2">
      <c r="A8" s="4">
        <v>2</v>
      </c>
      <c r="B8" s="5">
        <v>5.55</v>
      </c>
      <c r="C8" s="5">
        <v>6.32</v>
      </c>
      <c r="D8" s="5">
        <v>0.34</v>
      </c>
      <c r="E8" s="5">
        <v>0.87123745819397991</v>
      </c>
      <c r="F8" s="5">
        <v>32.53</v>
      </c>
      <c r="G8" s="5">
        <v>0.28000000000000003</v>
      </c>
      <c r="H8" s="5">
        <v>15.03</v>
      </c>
      <c r="I8" s="5">
        <v>35.9</v>
      </c>
      <c r="J8" s="5">
        <v>179.5</v>
      </c>
      <c r="K8" s="5">
        <v>19.850000000000001</v>
      </c>
      <c r="L8" s="5">
        <v>16.73</v>
      </c>
      <c r="M8" s="5">
        <v>19.53</v>
      </c>
      <c r="N8" s="5">
        <f t="shared" si="0"/>
        <v>1.2994011976047906</v>
      </c>
    </row>
    <row r="9" spans="1:14" ht="17.25" customHeight="1" x14ac:dyDescent="0.2"/>
    <row r="10" spans="1:14" ht="17.25" customHeight="1" x14ac:dyDescent="0.2"/>
    <row r="11" spans="1:14" ht="17.25" customHeight="1" x14ac:dyDescent="0.2"/>
    <row r="12" spans="1:14" ht="17.25" customHeight="1" x14ac:dyDescent="0.2">
      <c r="E12" s="5"/>
      <c r="M12" s="5"/>
      <c r="N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2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12.5" style="1" bestFit="1" customWidth="1"/>
    <col min="2" max="4" width="12.5" style="2" bestFit="1" customWidth="1"/>
    <col min="5" max="5" width="12.5" style="3" bestFit="1" customWidth="1"/>
    <col min="6" max="7" width="12.5" style="2" bestFit="1" customWidth="1"/>
    <col min="8" max="8" width="12.5" style="3" bestFit="1" customWidth="1"/>
    <col min="9" max="12" width="12.5" style="2" bestFit="1" customWidth="1"/>
    <col min="13" max="14" width="12.5" style="3" bestFit="1" customWidth="1"/>
  </cols>
  <sheetData>
    <row r="1" spans="1:14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spans="1:14" ht="17.25" customHeight="1" x14ac:dyDescent="0.2">
      <c r="A2" s="4">
        <v>3</v>
      </c>
      <c r="B2" s="5">
        <v>1.49</v>
      </c>
      <c r="C2" s="5">
        <v>1.65</v>
      </c>
      <c r="D2" s="5">
        <v>0.16</v>
      </c>
      <c r="E2" s="5">
        <f t="shared" ref="E2:E9" si="0">(B2-D2)/(C2-D2)</f>
        <v>0.89261744966442957</v>
      </c>
      <c r="F2" s="5">
        <v>8.3000000000000007</v>
      </c>
      <c r="G2" s="5">
        <v>0.05</v>
      </c>
      <c r="H2" s="5">
        <v>19.399999999999999</v>
      </c>
      <c r="I2" s="5">
        <v>86.3</v>
      </c>
      <c r="J2" s="5">
        <f>I2*5</f>
        <v>431.5</v>
      </c>
      <c r="K2" s="5">
        <v>21.5</v>
      </c>
      <c r="L2" s="5">
        <v>18.3</v>
      </c>
      <c r="M2" s="5">
        <v>20</v>
      </c>
      <c r="N2" s="5">
        <f t="shared" ref="N2:N9" si="1">M2/H2</f>
        <v>1.0309278350515465</v>
      </c>
    </row>
    <row r="3" spans="1:14" ht="17.25" customHeight="1" x14ac:dyDescent="0.2">
      <c r="A3" s="4">
        <v>3</v>
      </c>
      <c r="B3" s="5">
        <v>1.65</v>
      </c>
      <c r="C3" s="5">
        <v>1.97</v>
      </c>
      <c r="D3" s="5">
        <v>0.22</v>
      </c>
      <c r="E3" s="5">
        <f t="shared" si="0"/>
        <v>0.81714285714285706</v>
      </c>
      <c r="F3" s="5">
        <v>7.6</v>
      </c>
      <c r="G3" s="5">
        <v>0.05</v>
      </c>
      <c r="H3" s="5">
        <v>19.3</v>
      </c>
      <c r="I3" s="5">
        <v>86.3</v>
      </c>
      <c r="J3" s="5">
        <f>I3*5</f>
        <v>431.5</v>
      </c>
      <c r="K3" s="5">
        <v>21.5</v>
      </c>
      <c r="L3" s="5">
        <v>14.9</v>
      </c>
      <c r="M3" s="5">
        <v>17.7</v>
      </c>
      <c r="N3" s="5">
        <f t="shared" si="1"/>
        <v>0.91709844559585485</v>
      </c>
    </row>
    <row r="4" spans="1:14" ht="17.25" customHeight="1" x14ac:dyDescent="0.2">
      <c r="A4" s="4">
        <v>3</v>
      </c>
      <c r="B4" s="5">
        <v>3.82</v>
      </c>
      <c r="C4" s="5">
        <v>4.09</v>
      </c>
      <c r="D4" s="5">
        <v>0.18</v>
      </c>
      <c r="E4" s="5">
        <f t="shared" si="0"/>
        <v>0.93094629156010233</v>
      </c>
      <c r="F4" s="5">
        <v>10.4</v>
      </c>
      <c r="G4" s="5">
        <v>0.08</v>
      </c>
      <c r="H4" s="5">
        <v>19</v>
      </c>
      <c r="I4" s="5">
        <v>86.3</v>
      </c>
      <c r="J4" s="5">
        <f>I4*5</f>
        <v>431.5</v>
      </c>
      <c r="K4" s="5">
        <v>21.5</v>
      </c>
      <c r="L4" s="5">
        <v>16.8</v>
      </c>
      <c r="M4" s="5">
        <v>21.5</v>
      </c>
      <c r="N4" s="5">
        <f t="shared" si="1"/>
        <v>1.131578947368421</v>
      </c>
    </row>
    <row r="5" spans="1:14" ht="17.25" customHeight="1" x14ac:dyDescent="0.2">
      <c r="A5" s="4">
        <v>4</v>
      </c>
      <c r="B5" s="5">
        <v>12.07</v>
      </c>
      <c r="C5" s="5">
        <v>13.77</v>
      </c>
      <c r="D5" s="5">
        <v>1.19</v>
      </c>
      <c r="E5" s="5">
        <f t="shared" si="0"/>
        <v>0.86486486486486491</v>
      </c>
      <c r="F5" s="5">
        <v>13.3</v>
      </c>
      <c r="G5" s="5">
        <v>0.09</v>
      </c>
      <c r="H5" s="5">
        <v>20.3</v>
      </c>
      <c r="I5" s="5">
        <v>108</v>
      </c>
      <c r="J5" s="5">
        <f>I5*5</f>
        <v>540</v>
      </c>
      <c r="K5" s="5">
        <v>20.399999999999999</v>
      </c>
      <c r="L5" s="5">
        <v>14.6</v>
      </c>
      <c r="M5" s="5">
        <v>21.1</v>
      </c>
      <c r="N5" s="5">
        <f t="shared" si="1"/>
        <v>1.0394088669950738</v>
      </c>
    </row>
    <row r="6" spans="1:14" ht="17.25" customHeight="1" x14ac:dyDescent="0.2">
      <c r="A6" s="4">
        <v>4</v>
      </c>
      <c r="B6" s="5">
        <v>11.23</v>
      </c>
      <c r="C6" s="5">
        <v>11.99</v>
      </c>
      <c r="D6" s="5">
        <v>1.19</v>
      </c>
      <c r="E6" s="5">
        <f t="shared" si="0"/>
        <v>0.92962962962962969</v>
      </c>
      <c r="F6" s="5">
        <v>12.7</v>
      </c>
      <c r="G6" s="5">
        <v>7.0000000000000007E-2</v>
      </c>
      <c r="H6" s="5">
        <v>19.8</v>
      </c>
      <c r="I6" s="5">
        <v>108</v>
      </c>
      <c r="J6" s="5">
        <f>I6*5</f>
        <v>540</v>
      </c>
      <c r="K6" s="5">
        <v>20.399999999999999</v>
      </c>
      <c r="L6" s="5">
        <v>11.5</v>
      </c>
      <c r="M6" s="5">
        <v>20.3</v>
      </c>
      <c r="N6" s="5">
        <f t="shared" si="1"/>
        <v>1.0252525252525253</v>
      </c>
    </row>
    <row r="7" spans="1:14" ht="17.25" customHeight="1" x14ac:dyDescent="0.2">
      <c r="A7" s="4">
        <v>4</v>
      </c>
      <c r="B7" s="5">
        <v>9.6</v>
      </c>
      <c r="C7" s="5">
        <v>10.25</v>
      </c>
      <c r="D7" s="5">
        <v>0.66</v>
      </c>
      <c r="E7" s="5">
        <f t="shared" si="0"/>
        <v>0.93222106360792489</v>
      </c>
      <c r="F7" s="5">
        <v>14.4</v>
      </c>
      <c r="G7" s="5">
        <v>0.06</v>
      </c>
      <c r="H7" s="5">
        <v>20.2</v>
      </c>
      <c r="I7" s="5">
        <v>70.599999999999994</v>
      </c>
      <c r="J7" s="5">
        <v>637.5</v>
      </c>
      <c r="K7" s="5">
        <v>28.8</v>
      </c>
      <c r="L7" s="5">
        <v>6.9</v>
      </c>
      <c r="M7" s="5">
        <v>21.4</v>
      </c>
      <c r="N7" s="5">
        <f t="shared" si="1"/>
        <v>1.0594059405940595</v>
      </c>
    </row>
    <row r="8" spans="1:14" ht="17.25" customHeight="1" x14ac:dyDescent="0.2">
      <c r="A8" s="4">
        <v>4</v>
      </c>
      <c r="B8" s="5">
        <v>9.34</v>
      </c>
      <c r="C8" s="5">
        <v>10.82</v>
      </c>
      <c r="D8" s="5">
        <v>1.1200000000000001</v>
      </c>
      <c r="E8" s="5">
        <f t="shared" si="0"/>
        <v>0.84742268041237112</v>
      </c>
      <c r="F8" s="5">
        <v>17.5</v>
      </c>
      <c r="G8" s="5">
        <v>0.09</v>
      </c>
      <c r="H8" s="5">
        <v>19.899999999999999</v>
      </c>
      <c r="I8" s="5">
        <v>86.3</v>
      </c>
      <c r="J8" s="5">
        <f>I8*5</f>
        <v>431.5</v>
      </c>
      <c r="K8" s="5">
        <v>21.5</v>
      </c>
      <c r="L8" s="5">
        <v>30.4</v>
      </c>
      <c r="M8" s="5">
        <v>20.5</v>
      </c>
      <c r="N8" s="5">
        <f t="shared" si="1"/>
        <v>1.0301507537688444</v>
      </c>
    </row>
    <row r="9" spans="1:14" ht="17.25" customHeight="1" x14ac:dyDescent="0.2">
      <c r="A9" s="4">
        <v>4</v>
      </c>
      <c r="B9" s="5">
        <v>7.03</v>
      </c>
      <c r="C9" s="5">
        <v>7.65</v>
      </c>
      <c r="D9" s="5">
        <v>0.57999999999999996</v>
      </c>
      <c r="E9" s="5">
        <f t="shared" si="0"/>
        <v>0.91230551626591228</v>
      </c>
      <c r="F9" s="5">
        <v>18.899999999999999</v>
      </c>
      <c r="G9" s="5">
        <v>0.08</v>
      </c>
      <c r="H9" s="5">
        <v>18.7</v>
      </c>
      <c r="I9" s="5">
        <v>86.3</v>
      </c>
      <c r="J9" s="5">
        <f>I9*5</f>
        <v>431.5</v>
      </c>
      <c r="K9" s="5">
        <v>21.5</v>
      </c>
      <c r="L9" s="5">
        <v>29.5</v>
      </c>
      <c r="M9" s="5">
        <v>20.6</v>
      </c>
      <c r="N9" s="5">
        <f t="shared" si="1"/>
        <v>1.1016042780748665</v>
      </c>
    </row>
    <row r="10" spans="1:14" ht="17.25" customHeight="1" x14ac:dyDescent="0.2"/>
    <row r="11" spans="1:14" ht="17.25" customHeight="1" x14ac:dyDescent="0.2"/>
    <row r="12" spans="1:14" ht="17.25" customHeight="1" x14ac:dyDescent="0.2">
      <c r="E12" s="5"/>
      <c r="H12" s="5"/>
      <c r="M12" s="5"/>
      <c r="N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Lab2_RWC</vt:lpstr>
      <vt:lpstr>dataset</vt:lpstr>
      <vt:lpstr>hydrated</vt:lpstr>
      <vt:lpstr>droughted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Jayden Lefebvre</cp:lastModifiedBy>
  <dcterms:created xsi:type="dcterms:W3CDTF">2025-02-14T18:54:05Z</dcterms:created>
  <dcterms:modified xsi:type="dcterms:W3CDTF">2025-02-18T03:32:08Z</dcterms:modified>
</cp:coreProperties>
</file>