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MI-GitHub\cmi-skillmatix\IPA Dokumente\Zeitplan\"/>
    </mc:Choice>
  </mc:AlternateContent>
  <xr:revisionPtr revIDLastSave="0" documentId="13_ncr:1_{604C7B17-A10B-409B-8411-B0398184A665}" xr6:coauthVersionLast="47" xr6:coauthVersionMax="47" xr10:uidLastSave="{00000000-0000-0000-0000-000000000000}"/>
  <bookViews>
    <workbookView xWindow="57480" yWindow="-120" windowWidth="29040" windowHeight="17640" xr2:uid="{581FD1C6-8E58-49F0-B602-A2FA04AA754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  <c r="B8" i="2"/>
  <c r="B7" i="2"/>
  <c r="B6" i="2"/>
  <c r="C5" i="2"/>
  <c r="B5" i="2"/>
  <c r="C4" i="2"/>
  <c r="B4" i="2"/>
  <c r="C3" i="2"/>
  <c r="B3" i="2"/>
  <c r="C2" i="2"/>
  <c r="B2" i="2"/>
  <c r="E26" i="1"/>
  <c r="E56" i="1"/>
  <c r="E60" i="1"/>
  <c r="E62" i="1"/>
  <c r="E64" i="1"/>
  <c r="E58" i="1"/>
  <c r="E54" i="1"/>
  <c r="E50" i="1"/>
  <c r="E52" i="1"/>
  <c r="E30" i="1"/>
  <c r="E34" i="1"/>
  <c r="E36" i="1"/>
  <c r="E38" i="1"/>
  <c r="E40" i="1"/>
  <c r="E42" i="1"/>
  <c r="E44" i="1"/>
  <c r="E46" i="1"/>
  <c r="E48" i="1"/>
  <c r="E32" i="1"/>
  <c r="E24" i="1"/>
  <c r="E28" i="1"/>
  <c r="E22" i="1"/>
  <c r="E18" i="1"/>
  <c r="E20" i="1"/>
  <c r="E16" i="1"/>
  <c r="E12" i="1"/>
  <c r="E14" i="1"/>
  <c r="E10" i="1"/>
  <c r="E8" i="1"/>
  <c r="E6" i="1"/>
  <c r="BI67" i="1"/>
  <c r="BI66" i="1"/>
  <c r="K67" i="1"/>
  <c r="P67" i="1"/>
  <c r="U67" i="1"/>
  <c r="Z67" i="1"/>
  <c r="AE67" i="1"/>
  <c r="AJ67" i="1"/>
  <c r="AO67" i="1"/>
  <c r="AT67" i="1"/>
  <c r="AY67" i="1"/>
  <c r="BD67" i="1"/>
  <c r="U66" i="1"/>
  <c r="Z66" i="1"/>
  <c r="AE66" i="1"/>
  <c r="AJ66" i="1"/>
  <c r="AO66" i="1"/>
  <c r="AT66" i="1"/>
  <c r="AY66" i="1"/>
  <c r="BD66" i="1"/>
  <c r="P66" i="1"/>
  <c r="K66" i="1"/>
  <c r="F66" i="1"/>
  <c r="F67" i="1"/>
  <c r="C7" i="2" l="1"/>
  <c r="C6" i="2"/>
  <c r="C8" i="2"/>
  <c r="E67" i="1"/>
  <c r="E66" i="1"/>
</calcChain>
</file>

<file path=xl/sharedStrings.xml><?xml version="1.0" encoding="utf-8"?>
<sst xmlns="http://schemas.openxmlformats.org/spreadsheetml/2006/main" count="137" uniqueCount="55">
  <si>
    <t>IPERKA</t>
  </si>
  <si>
    <t>Detailbereich</t>
  </si>
  <si>
    <t>Freitag</t>
  </si>
  <si>
    <t>Montag</t>
  </si>
  <si>
    <t>Mittwoch</t>
  </si>
  <si>
    <t>Donnerstag</t>
  </si>
  <si>
    <t>Informieren</t>
  </si>
  <si>
    <t>Analyse der Skillsmatrix (Excel) und Informieren über Blazor</t>
  </si>
  <si>
    <t>Dokumentation Teil 1 inkl. Organisation</t>
  </si>
  <si>
    <t>Planen</t>
  </si>
  <si>
    <t>Anforderungsanalyse</t>
  </si>
  <si>
    <t>Zeitplan und Tagesjournal erstellen</t>
  </si>
  <si>
    <t>Mögliche Lösungswege erfassen</t>
  </si>
  <si>
    <t>Datenbankdiagramm</t>
  </si>
  <si>
    <t>Zeitpuffer für die Dokumentation</t>
  </si>
  <si>
    <t>Entscheiden</t>
  </si>
  <si>
    <t>Entscheiden von Lösungswegen</t>
  </si>
  <si>
    <t>Realisieren</t>
  </si>
  <si>
    <t>Soll</t>
  </si>
  <si>
    <t>Ist</t>
  </si>
  <si>
    <t>Zeit in Std</t>
  </si>
  <si>
    <t>Projekt erstellen</t>
  </si>
  <si>
    <t>Datenbank, Datenbankobjekte erstellen und konfigurieren</t>
  </si>
  <si>
    <t>Authorization und Bootstrapping</t>
  </si>
  <si>
    <t>Skill-Admin Page und dazugehörige Services</t>
  </si>
  <si>
    <t>User-Admin Page und dazugehörige Services</t>
  </si>
  <si>
    <t>Skill-Edit Page</t>
  </si>
  <si>
    <t>Skillmatrix Page mit Filtering</t>
  </si>
  <si>
    <t>Logging</t>
  </si>
  <si>
    <t>Readme: Technische Dokumentation zur Einrichtung der Anwendung</t>
  </si>
  <si>
    <t>Zeitpuffer für die Realisierung</t>
  </si>
  <si>
    <t>Kontrollieren</t>
  </si>
  <si>
    <t>Kontrolle des Projektes</t>
  </si>
  <si>
    <t>Testfälle dokumentieren</t>
  </si>
  <si>
    <t>Auswerten</t>
  </si>
  <si>
    <t>Dokumentation erweitern (inkl. Tagesjournal)</t>
  </si>
  <si>
    <t>Selbstreflexion</t>
  </si>
  <si>
    <t>Total Stunden Pro Tag</t>
  </si>
  <si>
    <t>Expertenbesuche (Online)</t>
  </si>
  <si>
    <t>Berufsschule</t>
  </si>
  <si>
    <t>Grundgerüst Dokumentation erstellen</t>
  </si>
  <si>
    <t>Testfälle definieren</t>
  </si>
  <si>
    <t>Administrative Aufgaben</t>
  </si>
  <si>
    <t>Arbeitsjournal</t>
  </si>
  <si>
    <t>Kontrolle und Abgabe der Dokumentation</t>
  </si>
  <si>
    <t>Dokumentation schreiben</t>
  </si>
  <si>
    <t>Auswertung Zeitplan</t>
  </si>
  <si>
    <t>GUI-Mockup (mit Abnahmesitzung)</t>
  </si>
  <si>
    <t>M</t>
  </si>
  <si>
    <t>Block für geplante Arbeit</t>
  </si>
  <si>
    <t>Block für tatsächliche Arbeit</t>
  </si>
  <si>
    <t>Meilenstein</t>
  </si>
  <si>
    <t>Block für potenzielle Überstunden</t>
  </si>
  <si>
    <t>Tätigkeit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</si>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</sst>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0" xfId="0" applyFont="1" applyFill="1"/>
    <xf numFmtId="0" fontId="3" fillId="0" borderId="0" xfId="0" applyFont="1"/>
    <xf numFmtId="14" fontId="3" fillId="0" borderId="0" xfId="0" applyNumberFormat="1" applyFont="1"/>
    <xf numFmtId="0" fontId="2" fillId="2" borderId="6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2" fillId="0" borderId="15" xfId="0" applyFont="1" applyBorder="1"/>
    <xf numFmtId="0" fontId="3" fillId="0" borderId="15" xfId="0" applyFont="1" applyBorder="1"/>
    <xf numFmtId="0" fontId="3" fillId="0" borderId="19" xfId="0" applyFont="1" applyBorder="1"/>
    <xf numFmtId="0" fontId="3" fillId="4" borderId="20" xfId="0" applyFont="1" applyFill="1" applyBorder="1"/>
    <xf numFmtId="0" fontId="3" fillId="4" borderId="21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0" fontId="3" fillId="4" borderId="5" xfId="0" applyFont="1" applyFill="1" applyBorder="1"/>
    <xf numFmtId="0" fontId="3" fillId="0" borderId="5" xfId="0" applyFont="1" applyBorder="1"/>
    <xf numFmtId="0" fontId="3" fillId="0" borderId="12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5" borderId="0" xfId="0" applyFont="1" applyFill="1"/>
    <xf numFmtId="0" fontId="3" fillId="5" borderId="5" xfId="0" applyFont="1" applyFill="1" applyBorder="1"/>
    <xf numFmtId="0" fontId="3" fillId="0" borderId="6" xfId="0" applyFont="1" applyBorder="1"/>
    <xf numFmtId="0" fontId="3" fillId="0" borderId="25" xfId="0" applyFont="1" applyBorder="1"/>
    <xf numFmtId="0" fontId="3" fillId="0" borderId="11" xfId="0" applyFont="1" applyBorder="1"/>
    <xf numFmtId="0" fontId="3" fillId="0" borderId="27" xfId="0" applyFont="1" applyBorder="1"/>
    <xf numFmtId="0" fontId="3" fillId="5" borderId="22" xfId="0" applyFont="1" applyFill="1" applyBorder="1"/>
    <xf numFmtId="0" fontId="3" fillId="6" borderId="23" xfId="0" applyFont="1" applyFill="1" applyBorder="1"/>
    <xf numFmtId="0" fontId="3" fillId="7" borderId="23" xfId="0" applyFont="1" applyFill="1" applyBorder="1"/>
    <xf numFmtId="0" fontId="3" fillId="4" borderId="16" xfId="0" applyFont="1" applyFill="1" applyBorder="1"/>
    <xf numFmtId="0" fontId="3" fillId="6" borderId="0" xfId="0" applyFont="1" applyFill="1"/>
    <xf numFmtId="0" fontId="3" fillId="6" borderId="19" xfId="0" applyFont="1" applyFill="1" applyBorder="1"/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11" xfId="0" applyFont="1" applyFill="1" applyBorder="1" applyAlignment="1">
      <alignment horizontal="center" vertical="center" textRotation="90"/>
    </xf>
    <xf numFmtId="0" fontId="2" fillId="3" borderId="14" xfId="0" applyFont="1" applyFill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2" fillId="3" borderId="24" xfId="0" applyFont="1" applyFill="1" applyBorder="1" applyAlignment="1">
      <alignment horizontal="center" vertical="center" textRotation="90"/>
    </xf>
    <xf numFmtId="0" fontId="2" fillId="3" borderId="19" xfId="0" applyFont="1" applyFill="1" applyBorder="1" applyAlignment="1">
      <alignment horizontal="center" vertical="center" textRotation="90"/>
    </xf>
    <xf numFmtId="0" fontId="3" fillId="0" borderId="2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6" borderId="5" xfId="0" applyFont="1" applyFill="1" applyBorder="1"/>
    <xf numFmtId="0" fontId="3" fillId="6" borderId="21" xfId="0" applyFont="1" applyFill="1" applyBorder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theme="3" tint="0.499984740745262"/>
      </font>
    </dxf>
    <dxf>
      <font>
        <color theme="3" tint="0.499984740745262"/>
      </font>
    </dxf>
    <dxf>
      <font>
        <color theme="3" tint="0.499984740745262"/>
      </font>
    </dxf>
    <dxf>
      <font>
        <color theme="6" tint="0.39994506668294322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Soll</a:t>
            </a:r>
            <a:r>
              <a:rPr lang="de-CH" baseline="0"/>
              <a:t> / Ist Vergleich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Tabelle2!$A$2:$A$8</c:f>
              <c:strCache>
                <c:ptCount val="7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Administrative Aufgaben</c:v>
                </c:pt>
              </c:strCache>
            </c:strRef>
          </c:cat>
          <c:val>
            <c:numRef>
              <c:f>Tabelle2!$B$2:$B$8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2</c:v>
                </c:pt>
                <c:pt idx="3">
                  <c:v>23</c:v>
                </c:pt>
                <c:pt idx="4">
                  <c:v>4</c:v>
                </c:pt>
                <c:pt idx="5">
                  <c:v>4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F-4624-92A7-F31BE78ECC33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Tabelle2!$A$2:$A$8</c:f>
              <c:strCache>
                <c:ptCount val="7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Administrative Aufgaben</c:v>
                </c:pt>
              </c:strCache>
            </c:strRef>
          </c:cat>
          <c:val>
            <c:numRef>
              <c:f>Tabelle2!$C$2:$C$8</c:f>
              <c:numCache>
                <c:formatCode>General</c:formatCode>
                <c:ptCount val="7"/>
                <c:pt idx="0">
                  <c:v>4</c:v>
                </c:pt>
                <c:pt idx="1">
                  <c:v>13.5</c:v>
                </c:pt>
                <c:pt idx="2">
                  <c:v>2</c:v>
                </c:pt>
                <c:pt idx="3">
                  <c:v>24</c:v>
                </c:pt>
                <c:pt idx="4">
                  <c:v>2.5</c:v>
                </c:pt>
                <c:pt idx="5">
                  <c:v>4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F-4624-92A7-F31BE78E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28440"/>
        <c:axId val="746528800"/>
      </c:barChart>
      <c:catAx>
        <c:axId val="7465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528800"/>
        <c:crosses val="autoZero"/>
        <c:auto val="1"/>
        <c:lblAlgn val="ctr"/>
        <c:lblOffset val="100"/>
        <c:noMultiLvlLbl val="0"/>
      </c:catAx>
      <c:valAx>
        <c:axId val="7465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5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790574</xdr:colOff>
      <xdr:row>1</xdr:row>
      <xdr:rowOff>950</xdr:rowOff>
    </xdr:from>
    <xdr:to>
      <xdr:col>11</xdr:col>
      <xdr:colOff>514350</xdr:colOff>
      <xdr:row>28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449DC7-D91D-27EE-745A-329A7294F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A6421-D5B2-46AB-BFDB-5DCC53138B00}" name="Tabelle1" displayName="Tabelle1" ref="A1:C8" totalsRowShown="0">
  <autoFilter ref="A1:C8" xr:uid="{502A6421-D5B2-46AB-BFDB-5DCC53138B00}"/>
  <tableColumns count="3">
    <tableColumn id="1" xr3:uid="{79CC05CB-EC2C-4BCF-BFF2-C036FB0ABC6E}" name="Tätigkeit"/>
    <tableColumn id="2" xr3:uid="{BCD81F2C-2523-4B1A-B3AF-E12638430D6A}" name="Soll" dataDxfId="5">
      <calculatedColumnFormula>SUM(Tabelle1!E5,Tabelle1!E7,Tabelle1!E9)</calculatedColumnFormula>
    </tableColumn>
    <tableColumn id="3" xr3:uid="{7239B8EE-9407-4325-BF0B-D7EE851F3834}" name="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857D-52ED-4510-BE6C-71E474C563B4}">
  <dimension ref="A1:BM72"/>
  <sheetViews>
    <sheetView showGridLines="0" tabSelected="1" zoomScale="85" zoomScaleNormal="85" workbookViewId="0">
      <pane xSplit="5" ySplit="4" topLeftCell="AD31" activePane="bottomRight" state="frozen"/>
      <selection pane="topRight" activeCell="F1" sqref="F1"/>
      <selection pane="bottomLeft" activeCell="A5" sqref="A5"/>
      <selection pane="bottomRight" activeCell="AS49" sqref="AS49"/>
    </sheetView>
  </sheetViews>
  <sheetFormatPr baseColWidth="10" defaultRowHeight="14.4" x14ac:dyDescent="0.55000000000000004"/>
  <cols>
    <col min="1" max="1" width="22.734375" style="2" customWidth="1"/>
    <col min="2" max="2" width="57.578125" style="2" bestFit="1" customWidth="1"/>
    <col min="3" max="3" width="2.1015625" style="2" customWidth="1"/>
    <col min="4" max="4" width="4.41796875" style="2" customWidth="1"/>
    <col min="5" max="5" width="12.05078125" style="16" bestFit="1" customWidth="1"/>
    <col min="6" max="9" width="4.47265625" style="2" customWidth="1"/>
    <col min="10" max="10" width="4.47265625" style="16" customWidth="1"/>
    <col min="11" max="14" width="4.47265625" style="2" customWidth="1"/>
    <col min="15" max="15" width="4.47265625" style="16" customWidth="1"/>
    <col min="16" max="19" width="4.47265625" style="2" customWidth="1"/>
    <col min="20" max="20" width="4.47265625" style="16" customWidth="1"/>
    <col min="21" max="24" width="4.47265625" style="2" customWidth="1"/>
    <col min="25" max="25" width="4.47265625" style="16" customWidth="1"/>
    <col min="26" max="29" width="4.47265625" style="2" customWidth="1"/>
    <col min="30" max="30" width="4.47265625" style="16" customWidth="1"/>
    <col min="31" max="34" width="4.47265625" style="2" customWidth="1"/>
    <col min="35" max="35" width="4.47265625" style="16" customWidth="1"/>
    <col min="36" max="39" width="4.47265625" style="2" customWidth="1"/>
    <col min="40" max="40" width="4.47265625" style="16" customWidth="1"/>
    <col min="41" max="44" width="4.47265625" style="2" customWidth="1"/>
    <col min="45" max="45" width="4.47265625" style="16" customWidth="1"/>
    <col min="46" max="49" width="4.47265625" style="2" customWidth="1"/>
    <col min="50" max="50" width="4.47265625" style="16" customWidth="1"/>
    <col min="51" max="54" width="4.47265625" style="2" customWidth="1"/>
    <col min="55" max="55" width="4.47265625" style="16" customWidth="1"/>
    <col min="56" max="59" width="4.47265625" style="2" customWidth="1"/>
    <col min="60" max="60" width="4.47265625" style="16" customWidth="1"/>
    <col min="61" max="61" width="6.05078125" style="2" customWidth="1"/>
    <col min="62" max="62" width="6.9453125" style="16" customWidth="1"/>
    <col min="63" max="73" width="4.47265625" style="2" customWidth="1"/>
    <col min="74" max="16384" width="10.9453125" style="2"/>
  </cols>
  <sheetData>
    <row r="1" spans="1:65" x14ac:dyDescent="0.55000000000000004">
      <c r="A1" s="42" t="s">
        <v>0</v>
      </c>
      <c r="B1" s="42" t="s">
        <v>1</v>
      </c>
      <c r="C1" s="1"/>
      <c r="D1" s="1"/>
      <c r="E1" s="42" t="s">
        <v>20</v>
      </c>
      <c r="F1" s="43" t="s">
        <v>2</v>
      </c>
      <c r="G1" s="44"/>
      <c r="H1" s="44"/>
      <c r="I1" s="44"/>
      <c r="J1" s="45"/>
      <c r="K1" s="43" t="s">
        <v>3</v>
      </c>
      <c r="L1" s="44"/>
      <c r="M1" s="44"/>
      <c r="N1" s="44"/>
      <c r="O1" s="45"/>
      <c r="P1" s="43" t="s">
        <v>4</v>
      </c>
      <c r="Q1" s="44"/>
      <c r="R1" s="44"/>
      <c r="S1" s="44"/>
      <c r="T1" s="45"/>
      <c r="U1" s="43" t="s">
        <v>5</v>
      </c>
      <c r="V1" s="44"/>
      <c r="W1" s="44"/>
      <c r="X1" s="44"/>
      <c r="Y1" s="45"/>
      <c r="Z1" s="43" t="s">
        <v>2</v>
      </c>
      <c r="AA1" s="44"/>
      <c r="AB1" s="44"/>
      <c r="AC1" s="44"/>
      <c r="AD1" s="45"/>
      <c r="AE1" s="43" t="s">
        <v>3</v>
      </c>
      <c r="AF1" s="44"/>
      <c r="AG1" s="44"/>
      <c r="AH1" s="44"/>
      <c r="AI1" s="45"/>
      <c r="AJ1" s="43" t="s">
        <v>4</v>
      </c>
      <c r="AK1" s="44"/>
      <c r="AL1" s="44"/>
      <c r="AM1" s="44"/>
      <c r="AN1" s="45"/>
      <c r="AO1" s="43" t="s">
        <v>5</v>
      </c>
      <c r="AP1" s="44"/>
      <c r="AQ1" s="44"/>
      <c r="AR1" s="44"/>
      <c r="AS1" s="45"/>
      <c r="AT1" s="43" t="s">
        <v>2</v>
      </c>
      <c r="AU1" s="44"/>
      <c r="AV1" s="44"/>
      <c r="AW1" s="44"/>
      <c r="AX1" s="45"/>
      <c r="AY1" s="43" t="s">
        <v>3</v>
      </c>
      <c r="AZ1" s="44"/>
      <c r="BA1" s="44"/>
      <c r="BB1" s="44"/>
      <c r="BC1" s="45"/>
      <c r="BD1" s="43" t="s">
        <v>4</v>
      </c>
      <c r="BE1" s="44"/>
      <c r="BF1" s="44"/>
      <c r="BG1" s="44"/>
      <c r="BH1" s="45"/>
      <c r="BI1" s="43" t="s">
        <v>5</v>
      </c>
      <c r="BJ1" s="44"/>
    </row>
    <row r="2" spans="1:65" x14ac:dyDescent="0.55000000000000004">
      <c r="A2" s="42"/>
      <c r="B2" s="42"/>
      <c r="C2" s="1"/>
      <c r="D2" s="1"/>
      <c r="E2" s="42"/>
      <c r="F2" s="46">
        <v>45352</v>
      </c>
      <c r="G2" s="47"/>
      <c r="H2" s="47"/>
      <c r="I2" s="47"/>
      <c r="J2" s="48"/>
      <c r="K2" s="46">
        <v>45355</v>
      </c>
      <c r="L2" s="47"/>
      <c r="M2" s="47"/>
      <c r="N2" s="47"/>
      <c r="O2" s="48"/>
      <c r="P2" s="46">
        <v>45357</v>
      </c>
      <c r="Q2" s="47"/>
      <c r="R2" s="47"/>
      <c r="S2" s="47"/>
      <c r="T2" s="48"/>
      <c r="U2" s="46">
        <v>45358</v>
      </c>
      <c r="V2" s="47"/>
      <c r="W2" s="47"/>
      <c r="X2" s="47"/>
      <c r="Y2" s="48"/>
      <c r="Z2" s="46">
        <v>45359</v>
      </c>
      <c r="AA2" s="47"/>
      <c r="AB2" s="47"/>
      <c r="AC2" s="47"/>
      <c r="AD2" s="48"/>
      <c r="AE2" s="46">
        <v>45362</v>
      </c>
      <c r="AF2" s="47"/>
      <c r="AG2" s="47"/>
      <c r="AH2" s="47"/>
      <c r="AI2" s="48"/>
      <c r="AJ2" s="46">
        <v>45364</v>
      </c>
      <c r="AK2" s="47"/>
      <c r="AL2" s="47"/>
      <c r="AM2" s="47"/>
      <c r="AN2" s="48"/>
      <c r="AO2" s="46">
        <v>45365</v>
      </c>
      <c r="AP2" s="47"/>
      <c r="AQ2" s="47"/>
      <c r="AR2" s="47"/>
      <c r="AS2" s="48"/>
      <c r="AT2" s="46">
        <v>45366</v>
      </c>
      <c r="AU2" s="47"/>
      <c r="AV2" s="47"/>
      <c r="AW2" s="47"/>
      <c r="AX2" s="48"/>
      <c r="AY2" s="46">
        <v>45369</v>
      </c>
      <c r="AZ2" s="47"/>
      <c r="BA2" s="47"/>
      <c r="BB2" s="47"/>
      <c r="BC2" s="48"/>
      <c r="BD2" s="46">
        <v>45371</v>
      </c>
      <c r="BE2" s="47"/>
      <c r="BF2" s="47"/>
      <c r="BG2" s="47"/>
      <c r="BH2" s="48"/>
      <c r="BI2" s="46">
        <v>45372</v>
      </c>
      <c r="BJ2" s="47"/>
      <c r="BK2" s="3"/>
      <c r="BL2" s="3"/>
      <c r="BM2" s="3"/>
    </row>
    <row r="3" spans="1:65" x14ac:dyDescent="0.55000000000000004">
      <c r="A3" s="42"/>
      <c r="B3" s="42"/>
      <c r="C3" s="4"/>
      <c r="D3" s="4"/>
      <c r="E3" s="42"/>
      <c r="F3" s="6">
        <v>2</v>
      </c>
      <c r="G3" s="5">
        <v>4</v>
      </c>
      <c r="H3" s="5">
        <v>6</v>
      </c>
      <c r="I3" s="5">
        <v>8</v>
      </c>
      <c r="J3" s="5"/>
      <c r="K3" s="6">
        <v>10</v>
      </c>
      <c r="L3" s="5">
        <v>12</v>
      </c>
      <c r="M3" s="5">
        <v>14</v>
      </c>
      <c r="N3" s="5">
        <v>16</v>
      </c>
      <c r="O3" s="5"/>
      <c r="P3" s="6"/>
      <c r="Q3" s="5"/>
      <c r="R3" s="5">
        <v>18</v>
      </c>
      <c r="S3" s="5">
        <v>20</v>
      </c>
      <c r="T3" s="5"/>
      <c r="U3" s="6">
        <v>22</v>
      </c>
      <c r="V3" s="5">
        <v>24</v>
      </c>
      <c r="W3" s="6">
        <v>26</v>
      </c>
      <c r="X3" s="5">
        <v>28</v>
      </c>
      <c r="Y3" s="5"/>
      <c r="Z3" s="6">
        <v>30</v>
      </c>
      <c r="AA3" s="5">
        <v>32</v>
      </c>
      <c r="AB3" s="5">
        <v>34</v>
      </c>
      <c r="AC3" s="5">
        <v>36</v>
      </c>
      <c r="AD3" s="5"/>
      <c r="AE3" s="6">
        <v>38</v>
      </c>
      <c r="AF3" s="5">
        <v>40</v>
      </c>
      <c r="AG3" s="5">
        <v>42</v>
      </c>
      <c r="AH3" s="5">
        <v>44</v>
      </c>
      <c r="AI3" s="5"/>
      <c r="AJ3" s="6"/>
      <c r="AK3" s="5"/>
      <c r="AL3" s="5">
        <v>46</v>
      </c>
      <c r="AM3" s="5">
        <v>48</v>
      </c>
      <c r="AN3" s="5"/>
      <c r="AO3" s="6">
        <v>50</v>
      </c>
      <c r="AP3" s="5">
        <v>52</v>
      </c>
      <c r="AQ3" s="5">
        <v>54</v>
      </c>
      <c r="AR3" s="5">
        <v>56</v>
      </c>
      <c r="AS3" s="5"/>
      <c r="AT3" s="6">
        <v>58</v>
      </c>
      <c r="AU3" s="5">
        <v>60</v>
      </c>
      <c r="AV3" s="5">
        <v>62</v>
      </c>
      <c r="AW3" s="5">
        <v>64</v>
      </c>
      <c r="AX3" s="5"/>
      <c r="AY3" s="6">
        <v>66</v>
      </c>
      <c r="AZ3" s="5">
        <v>68</v>
      </c>
      <c r="BA3" s="5">
        <v>70</v>
      </c>
      <c r="BB3" s="5">
        <v>72</v>
      </c>
      <c r="BC3" s="5"/>
      <c r="BD3" s="6"/>
      <c r="BE3" s="5"/>
      <c r="BF3" s="5">
        <v>74</v>
      </c>
      <c r="BG3" s="5">
        <v>76</v>
      </c>
      <c r="BH3" s="5"/>
      <c r="BI3" s="6">
        <v>78</v>
      </c>
      <c r="BJ3" s="5">
        <v>80</v>
      </c>
    </row>
    <row r="4" spans="1:65" s="9" customFormat="1" ht="14.7" customHeight="1" thickBot="1" x14ac:dyDescent="0.6">
      <c r="A4" s="7"/>
      <c r="B4" s="8"/>
      <c r="C4" s="68"/>
      <c r="E4" s="12"/>
      <c r="F4" s="8"/>
      <c r="G4" s="8"/>
      <c r="H4" s="8"/>
      <c r="I4" s="8"/>
      <c r="J4" s="10"/>
      <c r="K4" s="8"/>
      <c r="L4" s="8"/>
      <c r="M4" s="8"/>
      <c r="N4" s="8"/>
      <c r="O4" s="10"/>
      <c r="P4" s="58" t="s">
        <v>39</v>
      </c>
      <c r="Q4" s="59"/>
      <c r="T4" s="11"/>
      <c r="Y4" s="11"/>
      <c r="Z4" s="32" t="s">
        <v>48</v>
      </c>
      <c r="AD4" s="11"/>
      <c r="AI4" s="11"/>
      <c r="AJ4" s="58" t="s">
        <v>39</v>
      </c>
      <c r="AK4" s="59"/>
      <c r="AN4" s="11"/>
      <c r="AS4" s="11"/>
      <c r="AX4" s="11"/>
      <c r="AY4" s="32" t="s">
        <v>48</v>
      </c>
      <c r="BC4" s="11"/>
      <c r="BD4" s="58" t="s">
        <v>39</v>
      </c>
      <c r="BE4" s="59"/>
      <c r="BH4" s="11"/>
      <c r="BJ4" s="32" t="s">
        <v>48</v>
      </c>
    </row>
    <row r="5" spans="1:65" x14ac:dyDescent="0.55000000000000004">
      <c r="A5" s="51" t="s">
        <v>6</v>
      </c>
      <c r="B5" s="49" t="s">
        <v>40</v>
      </c>
      <c r="C5" s="70"/>
      <c r="D5" s="13" t="s">
        <v>18</v>
      </c>
      <c r="E5" s="14">
        <v>1</v>
      </c>
      <c r="G5" s="24">
        <v>1</v>
      </c>
      <c r="J5" s="15"/>
      <c r="O5" s="15"/>
      <c r="P5" s="60"/>
      <c r="Q5" s="61"/>
      <c r="T5" s="15"/>
      <c r="Y5" s="15"/>
      <c r="AD5" s="15"/>
      <c r="AI5" s="15"/>
      <c r="AJ5" s="60"/>
      <c r="AK5" s="61"/>
      <c r="AN5" s="15"/>
      <c r="AS5" s="15"/>
      <c r="AX5" s="15"/>
      <c r="BC5" s="15"/>
      <c r="BD5" s="60"/>
      <c r="BE5" s="61"/>
      <c r="BH5" s="15"/>
    </row>
    <row r="6" spans="1:65" x14ac:dyDescent="0.55000000000000004">
      <c r="A6" s="52"/>
      <c r="B6" s="54"/>
      <c r="C6" s="70"/>
      <c r="D6" s="17" t="s">
        <v>19</v>
      </c>
      <c r="E6" s="14">
        <f>SUM(F6:O6,R6:AI6,AL6:BC6,BF6:BJ6)</f>
        <v>1</v>
      </c>
      <c r="G6" s="34">
        <v>1</v>
      </c>
      <c r="J6" s="15"/>
      <c r="O6" s="15"/>
      <c r="P6" s="60"/>
      <c r="Q6" s="61"/>
      <c r="T6" s="15"/>
      <c r="Y6" s="15"/>
      <c r="AD6" s="15"/>
      <c r="AI6" s="15"/>
      <c r="AJ6" s="60"/>
      <c r="AK6" s="61"/>
      <c r="AN6" s="15"/>
      <c r="AS6" s="15"/>
      <c r="AX6" s="15"/>
      <c r="BC6" s="15"/>
      <c r="BD6" s="60"/>
      <c r="BE6" s="61"/>
      <c r="BH6" s="15"/>
    </row>
    <row r="7" spans="1:65" x14ac:dyDescent="0.55000000000000004">
      <c r="A7" s="52"/>
      <c r="B7" s="54" t="s">
        <v>7</v>
      </c>
      <c r="C7" s="70"/>
      <c r="D7" s="18" t="s">
        <v>18</v>
      </c>
      <c r="E7" s="19">
        <v>1</v>
      </c>
      <c r="I7" s="24">
        <v>0.5</v>
      </c>
      <c r="J7" s="15"/>
      <c r="K7" s="24">
        <v>0.5</v>
      </c>
      <c r="O7" s="15"/>
      <c r="P7" s="60"/>
      <c r="Q7" s="61"/>
      <c r="T7" s="15"/>
      <c r="Y7" s="15"/>
      <c r="AD7" s="15"/>
      <c r="AI7" s="15"/>
      <c r="AJ7" s="60"/>
      <c r="AK7" s="61"/>
      <c r="AN7" s="15"/>
      <c r="AS7" s="15"/>
      <c r="AX7" s="15"/>
      <c r="BC7" s="15"/>
      <c r="BD7" s="60"/>
      <c r="BE7" s="61"/>
      <c r="BH7" s="15"/>
    </row>
    <row r="8" spans="1:65" x14ac:dyDescent="0.55000000000000004">
      <c r="A8" s="52"/>
      <c r="B8" s="54"/>
      <c r="C8" s="70"/>
      <c r="D8" s="17" t="s">
        <v>19</v>
      </c>
      <c r="E8" s="14">
        <f>SUM(F8:O8,R8:AI8,AL8:BC8,BF8:BJ8)</f>
        <v>1</v>
      </c>
      <c r="I8" s="34">
        <v>0.5</v>
      </c>
      <c r="J8" s="15"/>
      <c r="K8" s="34">
        <v>0.5</v>
      </c>
      <c r="O8" s="15"/>
      <c r="P8" s="60"/>
      <c r="Q8" s="61"/>
      <c r="T8" s="15"/>
      <c r="Y8" s="15"/>
      <c r="AD8" s="15"/>
      <c r="AI8" s="15"/>
      <c r="AJ8" s="60"/>
      <c r="AK8" s="61"/>
      <c r="AN8" s="15"/>
      <c r="AS8" s="15"/>
      <c r="AX8" s="15"/>
      <c r="BC8" s="15"/>
      <c r="BD8" s="60"/>
      <c r="BE8" s="61"/>
      <c r="BH8" s="15"/>
    </row>
    <row r="9" spans="1:65" x14ac:dyDescent="0.55000000000000004">
      <c r="A9" s="52"/>
      <c r="B9" s="54" t="s">
        <v>8</v>
      </c>
      <c r="C9" s="70"/>
      <c r="D9" s="18" t="s">
        <v>18</v>
      </c>
      <c r="E9" s="19">
        <v>2</v>
      </c>
      <c r="G9" s="24">
        <v>1</v>
      </c>
      <c r="H9" s="24">
        <v>1</v>
      </c>
      <c r="J9" s="15"/>
      <c r="O9" s="15"/>
      <c r="P9" s="60"/>
      <c r="Q9" s="61"/>
      <c r="T9" s="15"/>
      <c r="Y9" s="15"/>
      <c r="AD9" s="15"/>
      <c r="AI9" s="15"/>
      <c r="AJ9" s="60"/>
      <c r="AK9" s="61"/>
      <c r="AN9" s="15"/>
      <c r="AS9" s="15"/>
      <c r="AX9" s="15"/>
      <c r="BC9" s="15"/>
      <c r="BD9" s="60"/>
      <c r="BE9" s="61"/>
      <c r="BH9" s="15"/>
    </row>
    <row r="10" spans="1:65" s="9" customFormat="1" ht="14.7" thickBot="1" x14ac:dyDescent="0.6">
      <c r="A10" s="53"/>
      <c r="B10" s="50"/>
      <c r="C10" s="70"/>
      <c r="D10" s="20" t="s">
        <v>19</v>
      </c>
      <c r="E10" s="21">
        <f>SUM(F10:O10,R10:AI10,AL10:BC10,BF10:BJ10)</f>
        <v>2</v>
      </c>
      <c r="G10" s="35">
        <v>1</v>
      </c>
      <c r="H10" s="35">
        <v>1</v>
      </c>
      <c r="J10" s="11"/>
      <c r="O10" s="11"/>
      <c r="P10" s="60"/>
      <c r="Q10" s="61"/>
      <c r="T10" s="11"/>
      <c r="Y10" s="11"/>
      <c r="AD10" s="11"/>
      <c r="AI10" s="11"/>
      <c r="AJ10" s="60"/>
      <c r="AK10" s="61"/>
      <c r="AN10" s="11"/>
      <c r="AS10" s="11"/>
      <c r="AX10" s="11"/>
      <c r="BC10" s="11"/>
      <c r="BD10" s="60"/>
      <c r="BE10" s="61"/>
      <c r="BH10" s="11"/>
      <c r="BJ10" s="12"/>
    </row>
    <row r="11" spans="1:65" x14ac:dyDescent="0.55000000000000004">
      <c r="A11" s="51" t="s">
        <v>9</v>
      </c>
      <c r="B11" s="49" t="s">
        <v>10</v>
      </c>
      <c r="C11" s="70"/>
      <c r="D11" s="13" t="s">
        <v>18</v>
      </c>
      <c r="E11" s="14">
        <v>1</v>
      </c>
      <c r="J11" s="15"/>
      <c r="K11" s="24">
        <v>1</v>
      </c>
      <c r="O11" s="15"/>
      <c r="P11" s="60"/>
      <c r="Q11" s="61"/>
      <c r="T11" s="15"/>
      <c r="Y11" s="15"/>
      <c r="AD11" s="15"/>
      <c r="AI11" s="15"/>
      <c r="AJ11" s="60"/>
      <c r="AK11" s="61"/>
      <c r="AN11" s="15"/>
      <c r="AS11" s="15"/>
      <c r="AX11" s="15"/>
      <c r="BC11" s="15"/>
      <c r="BD11" s="60"/>
      <c r="BE11" s="61"/>
      <c r="BH11" s="15"/>
    </row>
    <row r="12" spans="1:65" x14ac:dyDescent="0.55000000000000004">
      <c r="A12" s="52"/>
      <c r="B12" s="54"/>
      <c r="C12" s="70"/>
      <c r="D12" s="17" t="s">
        <v>19</v>
      </c>
      <c r="E12" s="14">
        <f>SUM(F12:O12,R12:AI12,AL12:BC12,BF12:BJ12)</f>
        <v>1</v>
      </c>
      <c r="J12" s="15"/>
      <c r="K12" s="34">
        <v>1</v>
      </c>
      <c r="O12" s="15"/>
      <c r="P12" s="60"/>
      <c r="Q12" s="61"/>
      <c r="T12" s="15"/>
      <c r="Y12" s="15"/>
      <c r="AD12" s="15"/>
      <c r="AI12" s="15"/>
      <c r="AJ12" s="60"/>
      <c r="AK12" s="61"/>
      <c r="AN12" s="15"/>
      <c r="AS12" s="15"/>
      <c r="AX12" s="15"/>
      <c r="BC12" s="15"/>
      <c r="BD12" s="60"/>
      <c r="BE12" s="61"/>
      <c r="BH12" s="15"/>
    </row>
    <row r="13" spans="1:65" x14ac:dyDescent="0.55000000000000004">
      <c r="A13" s="52"/>
      <c r="B13" s="54" t="s">
        <v>11</v>
      </c>
      <c r="C13" s="70"/>
      <c r="D13" s="18" t="s">
        <v>18</v>
      </c>
      <c r="E13" s="19">
        <v>2</v>
      </c>
      <c r="F13" s="24">
        <v>2</v>
      </c>
      <c r="J13" s="15"/>
      <c r="O13" s="15"/>
      <c r="P13" s="60"/>
      <c r="Q13" s="61"/>
      <c r="T13" s="15"/>
      <c r="Y13" s="15"/>
      <c r="AD13" s="15"/>
      <c r="AI13" s="15"/>
      <c r="AJ13" s="60"/>
      <c r="AK13" s="61"/>
      <c r="AN13" s="15"/>
      <c r="AS13" s="15"/>
      <c r="AX13" s="15"/>
      <c r="BC13" s="15"/>
      <c r="BD13" s="60"/>
      <c r="BE13" s="61"/>
      <c r="BH13" s="15"/>
    </row>
    <row r="14" spans="1:65" x14ac:dyDescent="0.55000000000000004">
      <c r="A14" s="52"/>
      <c r="B14" s="54"/>
      <c r="C14" s="70"/>
      <c r="D14" s="17" t="s">
        <v>19</v>
      </c>
      <c r="E14" s="14">
        <f>SUM(F14:O14,R14:AI14,AL14:BC14,BF14:BJ14)</f>
        <v>2</v>
      </c>
      <c r="F14" s="34">
        <v>2</v>
      </c>
      <c r="J14" s="15"/>
      <c r="O14" s="15"/>
      <c r="P14" s="60"/>
      <c r="Q14" s="61"/>
      <c r="T14" s="15"/>
      <c r="Y14" s="15"/>
      <c r="AD14" s="15"/>
      <c r="AI14" s="15"/>
      <c r="AJ14" s="60"/>
      <c r="AK14" s="61"/>
      <c r="AN14" s="15"/>
      <c r="AS14" s="15"/>
      <c r="AX14" s="15"/>
      <c r="BC14" s="15"/>
      <c r="BD14" s="60"/>
      <c r="BE14" s="61"/>
      <c r="BH14" s="15"/>
    </row>
    <row r="15" spans="1:65" x14ac:dyDescent="0.55000000000000004">
      <c r="A15" s="52"/>
      <c r="B15" s="54" t="s">
        <v>47</v>
      </c>
      <c r="C15" s="70"/>
      <c r="D15" s="18" t="s">
        <v>18</v>
      </c>
      <c r="E15" s="19">
        <v>3</v>
      </c>
      <c r="J15" s="15"/>
      <c r="K15" s="24">
        <v>0.5</v>
      </c>
      <c r="L15" s="24">
        <v>2</v>
      </c>
      <c r="M15" s="24">
        <v>0.5</v>
      </c>
      <c r="O15" s="15"/>
      <c r="P15" s="60"/>
      <c r="Q15" s="61"/>
      <c r="T15" s="15"/>
      <c r="Y15" s="15"/>
      <c r="AD15" s="15"/>
      <c r="AI15" s="15"/>
      <c r="AJ15" s="60"/>
      <c r="AK15" s="61"/>
      <c r="AN15" s="15"/>
      <c r="AS15" s="15"/>
      <c r="AX15" s="15"/>
      <c r="BC15" s="15"/>
      <c r="BD15" s="60"/>
      <c r="BE15" s="61"/>
      <c r="BH15" s="15"/>
    </row>
    <row r="16" spans="1:65" x14ac:dyDescent="0.55000000000000004">
      <c r="A16" s="52"/>
      <c r="B16" s="54"/>
      <c r="C16" s="70"/>
      <c r="D16" s="17" t="s">
        <v>19</v>
      </c>
      <c r="E16" s="14">
        <f>SUM(F16:O16,R16:AI16,AL16:BC16,BF16:BJ16)</f>
        <v>3</v>
      </c>
      <c r="J16" s="15"/>
      <c r="K16" s="34">
        <v>0.5</v>
      </c>
      <c r="L16" s="34">
        <v>2</v>
      </c>
      <c r="M16" s="34">
        <v>0.5</v>
      </c>
      <c r="O16" s="15"/>
      <c r="P16" s="60"/>
      <c r="Q16" s="61"/>
      <c r="T16" s="15"/>
      <c r="Y16" s="15"/>
      <c r="AD16" s="15"/>
      <c r="AI16" s="15"/>
      <c r="AJ16" s="60"/>
      <c r="AK16" s="61"/>
      <c r="AN16" s="15"/>
      <c r="AS16" s="15"/>
      <c r="AX16" s="15"/>
      <c r="BC16" s="15"/>
      <c r="BD16" s="60"/>
      <c r="BE16" s="61"/>
      <c r="BH16" s="15"/>
    </row>
    <row r="17" spans="1:62" x14ac:dyDescent="0.55000000000000004">
      <c r="A17" s="52"/>
      <c r="B17" s="54" t="s">
        <v>41</v>
      </c>
      <c r="C17" s="70"/>
      <c r="D17" s="18" t="s">
        <v>18</v>
      </c>
      <c r="E17" s="19">
        <v>2</v>
      </c>
      <c r="J17" s="15"/>
      <c r="M17" s="24">
        <v>0.5</v>
      </c>
      <c r="N17" s="24">
        <v>0.5</v>
      </c>
      <c r="O17" s="15"/>
      <c r="P17" s="60"/>
      <c r="Q17" s="61"/>
      <c r="S17" s="24">
        <v>0.5</v>
      </c>
      <c r="T17" s="15"/>
      <c r="U17" s="24">
        <v>0.5</v>
      </c>
      <c r="Y17" s="15"/>
      <c r="AD17" s="15"/>
      <c r="AI17" s="15"/>
      <c r="AJ17" s="60"/>
      <c r="AK17" s="61"/>
      <c r="AN17" s="15"/>
      <c r="AS17" s="15"/>
      <c r="AX17" s="15"/>
      <c r="BC17" s="15"/>
      <c r="BD17" s="60"/>
      <c r="BE17" s="61"/>
      <c r="BH17" s="15"/>
    </row>
    <row r="18" spans="1:62" x14ac:dyDescent="0.55000000000000004">
      <c r="A18" s="52"/>
      <c r="B18" s="54"/>
      <c r="C18" s="70"/>
      <c r="D18" s="17" t="s">
        <v>19</v>
      </c>
      <c r="E18" s="14">
        <f>SUM(F18:O18,R18:AI18,AL18:BC18,BF18:BJ18)</f>
        <v>2</v>
      </c>
      <c r="J18" s="15"/>
      <c r="M18" s="34">
        <v>0.5</v>
      </c>
      <c r="N18" s="34">
        <v>0.5</v>
      </c>
      <c r="O18" s="15"/>
      <c r="P18" s="60"/>
      <c r="Q18" s="61"/>
      <c r="S18" s="34">
        <v>0.5</v>
      </c>
      <c r="T18" s="15"/>
      <c r="U18" s="34">
        <v>0.5</v>
      </c>
      <c r="Y18" s="15"/>
      <c r="AD18" s="15"/>
      <c r="AI18" s="15"/>
      <c r="AJ18" s="60"/>
      <c r="AK18" s="61"/>
      <c r="AN18" s="15"/>
      <c r="AS18" s="15"/>
      <c r="AX18" s="15"/>
      <c r="BC18" s="15"/>
      <c r="BD18" s="60"/>
      <c r="BE18" s="61"/>
      <c r="BH18" s="15"/>
    </row>
    <row r="19" spans="1:62" x14ac:dyDescent="0.55000000000000004">
      <c r="A19" s="52"/>
      <c r="B19" s="54" t="s">
        <v>12</v>
      </c>
      <c r="C19" s="70"/>
      <c r="D19" s="18" t="s">
        <v>18</v>
      </c>
      <c r="E19" s="19">
        <v>1</v>
      </c>
      <c r="J19" s="15"/>
      <c r="O19" s="15"/>
      <c r="P19" s="60"/>
      <c r="Q19" s="61"/>
      <c r="T19" s="15"/>
      <c r="U19" s="24">
        <v>1</v>
      </c>
      <c r="Y19" s="15"/>
      <c r="AD19" s="15"/>
      <c r="AI19" s="15"/>
      <c r="AJ19" s="60"/>
      <c r="AK19" s="61"/>
      <c r="AN19" s="15"/>
      <c r="AS19" s="15"/>
      <c r="AX19" s="15"/>
      <c r="BC19" s="15"/>
      <c r="BD19" s="60"/>
      <c r="BE19" s="61"/>
      <c r="BH19" s="15"/>
    </row>
    <row r="20" spans="1:62" x14ac:dyDescent="0.55000000000000004">
      <c r="A20" s="52"/>
      <c r="B20" s="54"/>
      <c r="C20" s="70"/>
      <c r="D20" s="17" t="s">
        <v>19</v>
      </c>
      <c r="E20" s="14">
        <f>SUM(F20:O20,R20:AI20,AL20:BC20,BF20:BJ20)</f>
        <v>0.5</v>
      </c>
      <c r="J20" s="15"/>
      <c r="O20" s="15"/>
      <c r="P20" s="60"/>
      <c r="Q20" s="61"/>
      <c r="T20" s="15"/>
      <c r="U20" s="34">
        <v>0.5</v>
      </c>
      <c r="Y20" s="15"/>
      <c r="AD20" s="15"/>
      <c r="AI20" s="15"/>
      <c r="AJ20" s="60"/>
      <c r="AK20" s="61"/>
      <c r="AN20" s="15"/>
      <c r="AS20" s="15"/>
      <c r="AX20" s="15"/>
      <c r="BC20" s="15"/>
      <c r="BD20" s="60"/>
      <c r="BE20" s="61"/>
      <c r="BH20" s="15"/>
    </row>
    <row r="21" spans="1:62" x14ac:dyDescent="0.55000000000000004">
      <c r="A21" s="52"/>
      <c r="B21" s="54" t="s">
        <v>13</v>
      </c>
      <c r="C21" s="70"/>
      <c r="D21" s="18" t="s">
        <v>18</v>
      </c>
      <c r="E21" s="19">
        <v>1</v>
      </c>
      <c r="J21" s="15"/>
      <c r="O21" s="15"/>
      <c r="P21" s="60"/>
      <c r="Q21" s="61"/>
      <c r="T21" s="15"/>
      <c r="U21" s="24">
        <v>0.5</v>
      </c>
      <c r="V21" s="24">
        <v>0.5</v>
      </c>
      <c r="Y21" s="15"/>
      <c r="AD21" s="15"/>
      <c r="AI21" s="15"/>
      <c r="AJ21" s="60"/>
      <c r="AK21" s="61"/>
      <c r="AN21" s="15"/>
      <c r="AS21" s="15"/>
      <c r="AX21" s="15"/>
      <c r="BC21" s="15"/>
      <c r="BD21" s="60"/>
      <c r="BE21" s="61"/>
      <c r="BH21" s="15"/>
    </row>
    <row r="22" spans="1:62" x14ac:dyDescent="0.55000000000000004">
      <c r="A22" s="52"/>
      <c r="B22" s="54"/>
      <c r="C22" s="70"/>
      <c r="D22" s="17" t="s">
        <v>19</v>
      </c>
      <c r="E22" s="14">
        <f>SUM(F22:O22,R22:AI22,AL22:BC22,BF22:BJ22)</f>
        <v>1.5</v>
      </c>
      <c r="J22" s="15"/>
      <c r="O22" s="15"/>
      <c r="P22" s="60"/>
      <c r="Q22" s="61"/>
      <c r="T22" s="15"/>
      <c r="U22" s="34">
        <v>1</v>
      </c>
      <c r="V22" s="34">
        <v>0.5</v>
      </c>
      <c r="Y22" s="15"/>
      <c r="AD22" s="15"/>
      <c r="AI22" s="15"/>
      <c r="AJ22" s="60"/>
      <c r="AK22" s="61"/>
      <c r="AN22" s="15"/>
      <c r="AS22" s="15"/>
      <c r="AX22" s="15"/>
      <c r="BC22" s="15"/>
      <c r="BD22" s="60"/>
      <c r="BE22" s="61"/>
      <c r="BH22" s="15"/>
    </row>
    <row r="23" spans="1:62" x14ac:dyDescent="0.55000000000000004">
      <c r="A23" s="52"/>
      <c r="B23" s="54" t="s">
        <v>38</v>
      </c>
      <c r="C23" s="70"/>
      <c r="D23" s="18" t="s">
        <v>18</v>
      </c>
      <c r="E23" s="19">
        <v>2</v>
      </c>
      <c r="J23" s="15"/>
      <c r="O23" s="15"/>
      <c r="P23" s="60"/>
      <c r="Q23" s="61"/>
      <c r="R23" s="24">
        <v>1</v>
      </c>
      <c r="T23" s="15"/>
      <c r="Y23" s="15"/>
      <c r="AD23" s="15"/>
      <c r="AI23" s="15"/>
      <c r="AJ23" s="60"/>
      <c r="AK23" s="61"/>
      <c r="AN23" s="15"/>
      <c r="AS23" s="15"/>
      <c r="AV23" s="24">
        <v>1</v>
      </c>
      <c r="AX23" s="15"/>
      <c r="BC23" s="15"/>
      <c r="BD23" s="60"/>
      <c r="BE23" s="61"/>
      <c r="BH23" s="15"/>
    </row>
    <row r="24" spans="1:62" x14ac:dyDescent="0.55000000000000004">
      <c r="A24" s="52"/>
      <c r="B24" s="54"/>
      <c r="C24" s="70"/>
      <c r="D24" s="17" t="s">
        <v>19</v>
      </c>
      <c r="E24" s="14">
        <f>SUM(F24:O24,R24:AI24,AL24:BC24,BF24:BJ24)</f>
        <v>1.5</v>
      </c>
      <c r="J24" s="15"/>
      <c r="O24" s="15"/>
      <c r="P24" s="60"/>
      <c r="Q24" s="61"/>
      <c r="R24" s="34">
        <v>1</v>
      </c>
      <c r="T24" s="15"/>
      <c r="Y24" s="15"/>
      <c r="AD24" s="15"/>
      <c r="AI24" s="15"/>
      <c r="AJ24" s="60"/>
      <c r="AK24" s="61"/>
      <c r="AN24" s="15"/>
      <c r="AS24" s="15"/>
      <c r="AV24" s="34">
        <v>0.5</v>
      </c>
      <c r="AX24" s="15"/>
      <c r="BC24" s="15"/>
      <c r="BD24" s="60"/>
      <c r="BE24" s="61"/>
      <c r="BH24" s="15"/>
    </row>
    <row r="25" spans="1:62" x14ac:dyDescent="0.55000000000000004">
      <c r="A25" s="52"/>
      <c r="B25" s="54" t="s">
        <v>14</v>
      </c>
      <c r="C25" s="70"/>
      <c r="D25" s="18" t="s">
        <v>18</v>
      </c>
      <c r="E25" s="19">
        <v>2</v>
      </c>
      <c r="J25" s="15"/>
      <c r="O25" s="15"/>
      <c r="P25" s="60"/>
      <c r="Q25" s="61"/>
      <c r="T25" s="15"/>
      <c r="W25" s="24">
        <v>1</v>
      </c>
      <c r="X25" s="24">
        <v>1</v>
      </c>
      <c r="Y25" s="15"/>
      <c r="AD25" s="15"/>
      <c r="AI25" s="15"/>
      <c r="AJ25" s="60"/>
      <c r="AK25" s="61"/>
      <c r="AN25" s="15"/>
      <c r="AS25" s="15"/>
      <c r="AX25" s="15"/>
      <c r="BC25" s="15"/>
      <c r="BD25" s="60"/>
      <c r="BE25" s="61"/>
      <c r="BH25" s="15"/>
    </row>
    <row r="26" spans="1:62" s="9" customFormat="1" ht="14.7" thickBot="1" x14ac:dyDescent="0.6">
      <c r="A26" s="53"/>
      <c r="B26" s="50"/>
      <c r="C26" s="70"/>
      <c r="D26" s="20" t="s">
        <v>19</v>
      </c>
      <c r="E26" s="21">
        <f>SUM(F26:O26,R26:AI26,AL26:BC26,BF26:BJ26)</f>
        <v>2</v>
      </c>
      <c r="J26" s="11"/>
      <c r="O26" s="11"/>
      <c r="P26" s="60"/>
      <c r="Q26" s="61"/>
      <c r="T26" s="11"/>
      <c r="W26" s="35">
        <v>1</v>
      </c>
      <c r="X26" s="35">
        <v>1</v>
      </c>
      <c r="Y26" s="11"/>
      <c r="AD26" s="11"/>
      <c r="AI26" s="11"/>
      <c r="AJ26" s="60"/>
      <c r="AK26" s="61"/>
      <c r="AN26" s="11"/>
      <c r="AS26" s="11"/>
      <c r="AX26" s="11"/>
      <c r="BC26" s="11"/>
      <c r="BD26" s="60"/>
      <c r="BE26" s="61"/>
      <c r="BH26" s="11"/>
      <c r="BJ26" s="12"/>
    </row>
    <row r="27" spans="1:62" x14ac:dyDescent="0.55000000000000004">
      <c r="A27" s="51" t="s">
        <v>15</v>
      </c>
      <c r="B27" s="49" t="s">
        <v>16</v>
      </c>
      <c r="C27" s="70"/>
      <c r="D27" s="13" t="s">
        <v>18</v>
      </c>
      <c r="E27" s="14">
        <v>2</v>
      </c>
      <c r="J27" s="15"/>
      <c r="O27" s="15"/>
      <c r="P27" s="60"/>
      <c r="Q27" s="61"/>
      <c r="T27" s="15"/>
      <c r="V27" s="24">
        <v>1.5</v>
      </c>
      <c r="W27" s="24">
        <v>0.5</v>
      </c>
      <c r="Y27" s="15"/>
      <c r="AD27" s="15"/>
      <c r="AI27" s="15"/>
      <c r="AJ27" s="60"/>
      <c r="AK27" s="61"/>
      <c r="AN27" s="15"/>
      <c r="AS27" s="15"/>
      <c r="AX27" s="15"/>
      <c r="BC27" s="15"/>
      <c r="BD27" s="60"/>
      <c r="BE27" s="61"/>
      <c r="BH27" s="15"/>
    </row>
    <row r="28" spans="1:62" s="9" customFormat="1" ht="14.7" thickBot="1" x14ac:dyDescent="0.6">
      <c r="A28" s="53"/>
      <c r="B28" s="50"/>
      <c r="C28" s="70"/>
      <c r="D28" s="20" t="s">
        <v>19</v>
      </c>
      <c r="E28" s="21">
        <f>SUM(F28:O28,R28:AI28,AL28:BC28,BF28:BJ28)</f>
        <v>2</v>
      </c>
      <c r="J28" s="11"/>
      <c r="O28" s="11"/>
      <c r="P28" s="60"/>
      <c r="Q28" s="61"/>
      <c r="T28" s="11"/>
      <c r="V28" s="35">
        <v>1.5</v>
      </c>
      <c r="W28" s="35">
        <v>0.5</v>
      </c>
      <c r="Y28" s="11"/>
      <c r="AD28" s="11"/>
      <c r="AI28" s="11"/>
      <c r="AJ28" s="60"/>
      <c r="AK28" s="61"/>
      <c r="AN28" s="11"/>
      <c r="AS28" s="11"/>
      <c r="AX28" s="11"/>
      <c r="BC28" s="11"/>
      <c r="BD28" s="60"/>
      <c r="BE28" s="61"/>
      <c r="BH28" s="11"/>
      <c r="BJ28" s="12"/>
    </row>
    <row r="29" spans="1:62" x14ac:dyDescent="0.55000000000000004">
      <c r="A29" s="51" t="s">
        <v>17</v>
      </c>
      <c r="B29" s="49" t="s">
        <v>21</v>
      </c>
      <c r="C29" s="70"/>
      <c r="D29" s="13" t="s">
        <v>18</v>
      </c>
      <c r="E29" s="14">
        <v>1</v>
      </c>
      <c r="J29" s="15"/>
      <c r="O29" s="15"/>
      <c r="P29" s="60"/>
      <c r="Q29" s="61"/>
      <c r="T29" s="15"/>
      <c r="W29" s="24">
        <v>0.5</v>
      </c>
      <c r="X29" s="24">
        <v>0.5</v>
      </c>
      <c r="Y29" s="15"/>
      <c r="AD29" s="15"/>
      <c r="AI29" s="15"/>
      <c r="AJ29" s="60"/>
      <c r="AK29" s="61"/>
      <c r="AN29" s="15"/>
      <c r="AS29" s="15"/>
      <c r="AX29" s="15"/>
      <c r="BC29" s="15"/>
      <c r="BD29" s="60"/>
      <c r="BE29" s="61"/>
      <c r="BH29" s="15"/>
    </row>
    <row r="30" spans="1:62" x14ac:dyDescent="0.55000000000000004">
      <c r="A30" s="52"/>
      <c r="B30" s="54"/>
      <c r="C30" s="70"/>
      <c r="D30" s="17" t="s">
        <v>19</v>
      </c>
      <c r="E30" s="14">
        <f>SUM(F30:O30,R30:AI30,AL30:BC30,BF30:BJ30)</f>
        <v>1</v>
      </c>
      <c r="J30" s="15"/>
      <c r="O30" s="15"/>
      <c r="P30" s="60"/>
      <c r="Q30" s="61"/>
      <c r="T30" s="15"/>
      <c r="W30" s="34">
        <v>0.5</v>
      </c>
      <c r="X30" s="34">
        <v>0.5</v>
      </c>
      <c r="Y30" s="15"/>
      <c r="AD30" s="15"/>
      <c r="AI30" s="15"/>
      <c r="AJ30" s="60"/>
      <c r="AK30" s="61"/>
      <c r="AN30" s="15"/>
      <c r="AS30" s="15"/>
      <c r="AX30" s="15"/>
      <c r="BC30" s="15"/>
      <c r="BD30" s="60"/>
      <c r="BE30" s="61"/>
      <c r="BH30" s="15"/>
    </row>
    <row r="31" spans="1:62" x14ac:dyDescent="0.55000000000000004">
      <c r="A31" s="52"/>
      <c r="B31" s="54" t="s">
        <v>22</v>
      </c>
      <c r="C31" s="70"/>
      <c r="D31" s="18" t="s">
        <v>18</v>
      </c>
      <c r="E31" s="19">
        <v>2</v>
      </c>
      <c r="J31" s="15"/>
      <c r="O31" s="15"/>
      <c r="P31" s="60"/>
      <c r="Q31" s="61"/>
      <c r="T31" s="15"/>
      <c r="Y31" s="15"/>
      <c r="Z31" s="24">
        <v>2</v>
      </c>
      <c r="AD31" s="15"/>
      <c r="AI31" s="15"/>
      <c r="AJ31" s="60"/>
      <c r="AK31" s="61"/>
      <c r="AN31" s="15"/>
      <c r="AS31" s="15"/>
      <c r="AX31" s="15"/>
      <c r="BC31" s="15"/>
      <c r="BD31" s="60"/>
      <c r="BE31" s="61"/>
      <c r="BH31" s="15"/>
    </row>
    <row r="32" spans="1:62" x14ac:dyDescent="0.55000000000000004">
      <c r="A32" s="52"/>
      <c r="B32" s="54"/>
      <c r="C32" s="70"/>
      <c r="D32" s="17" t="s">
        <v>19</v>
      </c>
      <c r="E32" s="14">
        <f>SUM(F32:O32,R32:AI32,AL32:BC32,BF32:BJ32)</f>
        <v>2</v>
      </c>
      <c r="J32" s="15"/>
      <c r="O32" s="15"/>
      <c r="P32" s="60"/>
      <c r="Q32" s="61"/>
      <c r="T32" s="15"/>
      <c r="Y32" s="15"/>
      <c r="Z32" s="34">
        <v>2</v>
      </c>
      <c r="AD32" s="15"/>
      <c r="AI32" s="15"/>
      <c r="AJ32" s="60"/>
      <c r="AK32" s="61"/>
      <c r="AN32" s="15"/>
      <c r="AS32" s="15"/>
      <c r="AX32" s="15"/>
      <c r="BC32" s="15"/>
      <c r="BD32" s="60"/>
      <c r="BE32" s="61"/>
      <c r="BH32" s="15"/>
    </row>
    <row r="33" spans="1:62" x14ac:dyDescent="0.55000000000000004">
      <c r="A33" s="52"/>
      <c r="B33" s="54" t="s">
        <v>23</v>
      </c>
      <c r="C33" s="70"/>
      <c r="D33" s="18" t="s">
        <v>18</v>
      </c>
      <c r="E33" s="19">
        <v>2</v>
      </c>
      <c r="J33" s="15"/>
      <c r="O33" s="15"/>
      <c r="P33" s="60"/>
      <c r="Q33" s="61"/>
      <c r="T33" s="15"/>
      <c r="Y33" s="15"/>
      <c r="AA33" s="24">
        <v>2</v>
      </c>
      <c r="AD33" s="15"/>
      <c r="AI33" s="15"/>
      <c r="AJ33" s="60"/>
      <c r="AK33" s="61"/>
      <c r="AN33" s="15"/>
      <c r="AS33" s="15"/>
      <c r="AX33" s="15"/>
      <c r="BC33" s="15"/>
      <c r="BD33" s="60"/>
      <c r="BE33" s="61"/>
      <c r="BH33" s="15"/>
    </row>
    <row r="34" spans="1:62" x14ac:dyDescent="0.55000000000000004">
      <c r="A34" s="52"/>
      <c r="B34" s="54"/>
      <c r="C34" s="70"/>
      <c r="D34" s="17" t="s">
        <v>19</v>
      </c>
      <c r="E34" s="14">
        <f>SUM(F34:O34,R34:AI34,AL34:BC34,BF34:BJ34)</f>
        <v>2</v>
      </c>
      <c r="J34" s="15"/>
      <c r="O34" s="15"/>
      <c r="P34" s="60"/>
      <c r="Q34" s="61"/>
      <c r="T34" s="15"/>
      <c r="Y34" s="15"/>
      <c r="AA34" s="34">
        <v>2</v>
      </c>
      <c r="AD34" s="15"/>
      <c r="AI34" s="15"/>
      <c r="AJ34" s="60"/>
      <c r="AK34" s="61"/>
      <c r="AN34" s="15"/>
      <c r="AS34" s="15"/>
      <c r="AX34" s="15"/>
      <c r="BC34" s="15"/>
      <c r="BD34" s="60"/>
      <c r="BE34" s="61"/>
      <c r="BH34" s="15"/>
    </row>
    <row r="35" spans="1:62" x14ac:dyDescent="0.55000000000000004">
      <c r="A35" s="52"/>
      <c r="B35" s="54" t="s">
        <v>24</v>
      </c>
      <c r="C35" s="70"/>
      <c r="D35" s="18" t="s">
        <v>18</v>
      </c>
      <c r="E35" s="19">
        <v>3</v>
      </c>
      <c r="J35" s="15"/>
      <c r="O35" s="15"/>
      <c r="P35" s="60"/>
      <c r="Q35" s="61"/>
      <c r="T35" s="15"/>
      <c r="Y35" s="15"/>
      <c r="AB35" s="24">
        <v>1</v>
      </c>
      <c r="AC35" s="24">
        <v>0.5</v>
      </c>
      <c r="AD35" s="15"/>
      <c r="AE35" s="24">
        <v>1.5</v>
      </c>
      <c r="AI35" s="15"/>
      <c r="AJ35" s="60"/>
      <c r="AK35" s="61"/>
      <c r="AN35" s="15"/>
      <c r="AS35" s="15"/>
      <c r="AX35" s="15"/>
      <c r="BC35" s="15"/>
      <c r="BD35" s="60"/>
      <c r="BE35" s="61"/>
      <c r="BH35" s="15"/>
    </row>
    <row r="36" spans="1:62" x14ac:dyDescent="0.55000000000000004">
      <c r="A36" s="52"/>
      <c r="B36" s="54"/>
      <c r="C36" s="70"/>
      <c r="D36" s="17" t="s">
        <v>19</v>
      </c>
      <c r="E36" s="14">
        <f>SUM(F36:O36,R36:AI36,AL36:BC36,BF36:BJ36)</f>
        <v>5.5</v>
      </c>
      <c r="J36" s="15"/>
      <c r="O36" s="15"/>
      <c r="P36" s="60"/>
      <c r="Q36" s="61"/>
      <c r="T36" s="15"/>
      <c r="Y36" s="15"/>
      <c r="AB36" s="34">
        <v>1</v>
      </c>
      <c r="AC36" s="34">
        <v>0.5</v>
      </c>
      <c r="AD36" s="15"/>
      <c r="AE36" s="34">
        <v>2</v>
      </c>
      <c r="AF36" s="34">
        <v>2</v>
      </c>
      <c r="AI36" s="15"/>
      <c r="AJ36" s="60"/>
      <c r="AK36" s="61"/>
      <c r="AN36" s="15"/>
      <c r="AS36" s="15"/>
      <c r="AX36" s="15"/>
      <c r="BC36" s="15"/>
      <c r="BD36" s="60"/>
      <c r="BE36" s="61"/>
      <c r="BH36" s="15"/>
    </row>
    <row r="37" spans="1:62" x14ac:dyDescent="0.55000000000000004">
      <c r="A37" s="52"/>
      <c r="B37" s="54" t="s">
        <v>25</v>
      </c>
      <c r="C37" s="70"/>
      <c r="D37" s="18" t="s">
        <v>18</v>
      </c>
      <c r="E37" s="19">
        <v>3</v>
      </c>
      <c r="J37" s="15"/>
      <c r="O37" s="15"/>
      <c r="P37" s="60"/>
      <c r="Q37" s="61"/>
      <c r="T37" s="15"/>
      <c r="Y37" s="15"/>
      <c r="AD37" s="15"/>
      <c r="AE37" s="24">
        <v>0.5</v>
      </c>
      <c r="AF37" s="24">
        <v>2</v>
      </c>
      <c r="AG37" s="24">
        <v>0.5</v>
      </c>
      <c r="AI37" s="15"/>
      <c r="AJ37" s="60"/>
      <c r="AK37" s="61"/>
      <c r="AN37" s="15"/>
      <c r="AS37" s="15"/>
      <c r="AX37" s="15"/>
      <c r="BC37" s="15"/>
      <c r="BD37" s="60"/>
      <c r="BE37" s="61"/>
      <c r="BH37" s="15"/>
    </row>
    <row r="38" spans="1:62" x14ac:dyDescent="0.55000000000000004">
      <c r="A38" s="52"/>
      <c r="B38" s="54"/>
      <c r="C38" s="70"/>
      <c r="D38" s="17" t="s">
        <v>19</v>
      </c>
      <c r="E38" s="14">
        <f>SUM(F38:O38,R38:AI38,AL38:BC38,BF38:BJ38)</f>
        <v>1.5</v>
      </c>
      <c r="J38" s="15"/>
      <c r="O38" s="15"/>
      <c r="P38" s="60"/>
      <c r="Q38" s="61"/>
      <c r="T38" s="15"/>
      <c r="Y38" s="15"/>
      <c r="AD38" s="15"/>
      <c r="AE38" s="34">
        <v>0</v>
      </c>
      <c r="AF38" s="34">
        <v>0</v>
      </c>
      <c r="AG38" s="34">
        <v>1</v>
      </c>
      <c r="AH38" s="34">
        <v>0.5</v>
      </c>
      <c r="AI38" s="15"/>
      <c r="AJ38" s="60"/>
      <c r="AK38" s="61"/>
      <c r="AN38" s="15"/>
      <c r="AS38" s="15"/>
      <c r="AX38" s="15"/>
      <c r="BC38" s="15"/>
      <c r="BD38" s="60"/>
      <c r="BE38" s="61"/>
      <c r="BH38" s="15"/>
    </row>
    <row r="39" spans="1:62" x14ac:dyDescent="0.55000000000000004">
      <c r="A39" s="52"/>
      <c r="B39" s="54" t="s">
        <v>26</v>
      </c>
      <c r="C39" s="70"/>
      <c r="D39" s="18" t="s">
        <v>18</v>
      </c>
      <c r="E39" s="19">
        <v>3</v>
      </c>
      <c r="J39" s="15"/>
      <c r="O39" s="15"/>
      <c r="P39" s="60"/>
      <c r="Q39" s="61"/>
      <c r="T39" s="15"/>
      <c r="Y39" s="15"/>
      <c r="AD39" s="15"/>
      <c r="AG39" s="24">
        <v>0.5</v>
      </c>
      <c r="AH39" s="24">
        <v>0.5</v>
      </c>
      <c r="AI39" s="15"/>
      <c r="AJ39" s="60"/>
      <c r="AK39" s="61"/>
      <c r="AL39" s="24">
        <v>1</v>
      </c>
      <c r="AM39" s="24">
        <v>0.5</v>
      </c>
      <c r="AN39" s="15"/>
      <c r="AO39" s="24">
        <v>0.5</v>
      </c>
      <c r="AS39" s="15"/>
      <c r="AX39" s="15"/>
      <c r="BC39" s="15"/>
      <c r="BD39" s="60"/>
      <c r="BE39" s="61"/>
      <c r="BH39" s="15"/>
    </row>
    <row r="40" spans="1:62" x14ac:dyDescent="0.55000000000000004">
      <c r="A40" s="52"/>
      <c r="B40" s="54"/>
      <c r="C40" s="70"/>
      <c r="D40" s="17" t="s">
        <v>19</v>
      </c>
      <c r="E40" s="14">
        <f>SUM(F40:O40,R40:AI40,AL40:BC40,BF40:BJ40)</f>
        <v>0</v>
      </c>
      <c r="J40" s="15"/>
      <c r="O40" s="15"/>
      <c r="P40" s="60"/>
      <c r="Q40" s="61"/>
      <c r="T40" s="15"/>
      <c r="Y40" s="15"/>
      <c r="AD40" s="15"/>
      <c r="AG40" s="34">
        <v>0</v>
      </c>
      <c r="AH40" s="34">
        <v>0</v>
      </c>
      <c r="AI40" s="15"/>
      <c r="AJ40" s="60"/>
      <c r="AK40" s="61"/>
      <c r="AL40" s="34">
        <v>0</v>
      </c>
      <c r="AM40" s="34">
        <v>0</v>
      </c>
      <c r="AN40" s="15"/>
      <c r="AO40" s="34">
        <v>0</v>
      </c>
      <c r="AS40" s="15"/>
      <c r="AX40" s="15"/>
      <c r="BC40" s="15"/>
      <c r="BD40" s="60"/>
      <c r="BE40" s="61"/>
      <c r="BH40" s="15"/>
    </row>
    <row r="41" spans="1:62" x14ac:dyDescent="0.55000000000000004">
      <c r="A41" s="52"/>
      <c r="B41" s="54" t="s">
        <v>27</v>
      </c>
      <c r="C41" s="70"/>
      <c r="D41" s="18" t="s">
        <v>18</v>
      </c>
      <c r="E41" s="19">
        <v>4</v>
      </c>
      <c r="J41" s="15"/>
      <c r="O41" s="15"/>
      <c r="P41" s="60"/>
      <c r="Q41" s="61"/>
      <c r="T41" s="15"/>
      <c r="Y41" s="15"/>
      <c r="AD41" s="15"/>
      <c r="AI41" s="15"/>
      <c r="AJ41" s="60"/>
      <c r="AK41" s="61"/>
      <c r="AN41" s="15"/>
      <c r="AO41" s="24">
        <v>1.5</v>
      </c>
      <c r="AP41" s="24">
        <v>2</v>
      </c>
      <c r="AQ41" s="24">
        <v>0.5</v>
      </c>
      <c r="AS41" s="15"/>
      <c r="AX41" s="15"/>
      <c r="BC41" s="15"/>
      <c r="BD41" s="60"/>
      <c r="BE41" s="61"/>
      <c r="BH41" s="15"/>
    </row>
    <row r="42" spans="1:62" x14ac:dyDescent="0.55000000000000004">
      <c r="A42" s="52"/>
      <c r="B42" s="54"/>
      <c r="C42" s="70"/>
      <c r="D42" s="17" t="s">
        <v>19</v>
      </c>
      <c r="E42" s="14">
        <f>SUM(F42:O42,R42:AI42,AL42:BC42,BF42:BJ42)</f>
        <v>7</v>
      </c>
      <c r="J42" s="15"/>
      <c r="O42" s="15"/>
      <c r="P42" s="60"/>
      <c r="Q42" s="61"/>
      <c r="T42" s="15"/>
      <c r="Y42" s="15"/>
      <c r="AD42" s="15"/>
      <c r="AI42" s="15"/>
      <c r="AJ42" s="60"/>
      <c r="AK42" s="61"/>
      <c r="AL42" s="34">
        <v>1</v>
      </c>
      <c r="AM42" s="34">
        <v>0.5</v>
      </c>
      <c r="AN42" s="15"/>
      <c r="AO42" s="34">
        <v>2</v>
      </c>
      <c r="AP42" s="34">
        <v>2</v>
      </c>
      <c r="AQ42" s="34">
        <v>1.5</v>
      </c>
      <c r="AS42" s="15"/>
      <c r="AX42" s="15"/>
      <c r="BC42" s="15"/>
      <c r="BD42" s="60"/>
      <c r="BE42" s="61"/>
      <c r="BH42" s="15"/>
    </row>
    <row r="43" spans="1:62" x14ac:dyDescent="0.55000000000000004">
      <c r="A43" s="52"/>
      <c r="B43" s="54" t="s">
        <v>28</v>
      </c>
      <c r="C43" s="70"/>
      <c r="D43" s="18" t="s">
        <v>18</v>
      </c>
      <c r="E43" s="19">
        <v>1</v>
      </c>
      <c r="J43" s="15"/>
      <c r="O43" s="15"/>
      <c r="P43" s="60"/>
      <c r="Q43" s="61"/>
      <c r="T43" s="15"/>
      <c r="Y43" s="15"/>
      <c r="AD43" s="15"/>
      <c r="AI43" s="15"/>
      <c r="AJ43" s="60"/>
      <c r="AK43" s="61"/>
      <c r="AN43" s="15"/>
      <c r="AQ43" s="24">
        <v>0.5</v>
      </c>
      <c r="AR43" s="24">
        <v>0.5</v>
      </c>
      <c r="AS43" s="15"/>
      <c r="AX43" s="15"/>
      <c r="BC43" s="15"/>
      <c r="BD43" s="60"/>
      <c r="BE43" s="61"/>
      <c r="BH43" s="15"/>
    </row>
    <row r="44" spans="1:62" x14ac:dyDescent="0.55000000000000004">
      <c r="A44" s="52"/>
      <c r="B44" s="54"/>
      <c r="C44" s="70"/>
      <c r="D44" s="17" t="s">
        <v>19</v>
      </c>
      <c r="E44" s="14">
        <f>SUM(F44:O44,R44:AI44,AL44:BC44,BF44:BJ44)</f>
        <v>1</v>
      </c>
      <c r="J44" s="15"/>
      <c r="O44" s="15"/>
      <c r="P44" s="60"/>
      <c r="Q44" s="61"/>
      <c r="T44" s="15"/>
      <c r="Y44" s="15"/>
      <c r="AD44" s="15"/>
      <c r="AI44" s="15"/>
      <c r="AJ44" s="60"/>
      <c r="AK44" s="61"/>
      <c r="AN44" s="15"/>
      <c r="AQ44" s="34">
        <v>0</v>
      </c>
      <c r="AR44" s="34">
        <v>1</v>
      </c>
      <c r="AS44" s="15"/>
      <c r="AX44" s="15"/>
      <c r="BC44" s="15"/>
      <c r="BD44" s="60"/>
      <c r="BE44" s="61"/>
      <c r="BH44" s="15"/>
    </row>
    <row r="45" spans="1:62" x14ac:dyDescent="0.55000000000000004">
      <c r="A45" s="52"/>
      <c r="B45" s="54" t="s">
        <v>29</v>
      </c>
      <c r="C45" s="70"/>
      <c r="D45" s="18" t="s">
        <v>18</v>
      </c>
      <c r="E45" s="19">
        <v>2</v>
      </c>
      <c r="J45" s="15"/>
      <c r="O45" s="15"/>
      <c r="P45" s="60"/>
      <c r="Q45" s="61"/>
      <c r="T45" s="15"/>
      <c r="Y45" s="15"/>
      <c r="AD45" s="15"/>
      <c r="AI45" s="15"/>
      <c r="AJ45" s="60"/>
      <c r="AK45" s="61"/>
      <c r="AN45" s="15"/>
      <c r="AS45" s="15"/>
      <c r="AT45" s="24">
        <v>2</v>
      </c>
      <c r="AX45" s="15"/>
      <c r="BC45" s="15"/>
      <c r="BD45" s="60"/>
      <c r="BE45" s="61"/>
      <c r="BH45" s="15"/>
    </row>
    <row r="46" spans="1:62" x14ac:dyDescent="0.55000000000000004">
      <c r="A46" s="52"/>
      <c r="B46" s="54"/>
      <c r="C46" s="70"/>
      <c r="D46" s="17" t="s">
        <v>19</v>
      </c>
      <c r="E46" s="14">
        <f>SUM(F46:O46,R46:AI46,AL46:BC46,BF46:BJ46)</f>
        <v>2</v>
      </c>
      <c r="J46" s="15"/>
      <c r="O46" s="15"/>
      <c r="P46" s="60"/>
      <c r="Q46" s="61"/>
      <c r="T46" s="15"/>
      <c r="Y46" s="15"/>
      <c r="AD46" s="15"/>
      <c r="AI46" s="15"/>
      <c r="AJ46" s="60"/>
      <c r="AK46" s="61"/>
      <c r="AN46" s="15"/>
      <c r="AS46" s="15"/>
      <c r="AT46" s="34">
        <v>2</v>
      </c>
      <c r="AX46" s="15"/>
      <c r="BC46" s="15"/>
      <c r="BD46" s="60"/>
      <c r="BE46" s="61"/>
      <c r="BH46" s="15"/>
    </row>
    <row r="47" spans="1:62" x14ac:dyDescent="0.55000000000000004">
      <c r="A47" s="52"/>
      <c r="B47" s="54" t="s">
        <v>30</v>
      </c>
      <c r="C47" s="70"/>
      <c r="D47" s="18" t="s">
        <v>18</v>
      </c>
      <c r="E47" s="19">
        <v>2</v>
      </c>
      <c r="J47" s="15"/>
      <c r="O47" s="15"/>
      <c r="P47" s="60"/>
      <c r="Q47" s="61"/>
      <c r="T47" s="15"/>
      <c r="Y47" s="15"/>
      <c r="AD47" s="15"/>
      <c r="AI47" s="15"/>
      <c r="AJ47" s="60"/>
      <c r="AK47" s="61"/>
      <c r="AN47" s="15"/>
      <c r="AS47" s="15"/>
      <c r="AU47" s="24">
        <v>2</v>
      </c>
      <c r="AX47" s="15"/>
      <c r="BC47" s="15"/>
      <c r="BD47" s="60"/>
      <c r="BE47" s="61"/>
      <c r="BH47" s="15"/>
    </row>
    <row r="48" spans="1:62" s="9" customFormat="1" ht="14.7" thickBot="1" x14ac:dyDescent="0.6">
      <c r="A48" s="53"/>
      <c r="B48" s="50"/>
      <c r="C48" s="70"/>
      <c r="D48" s="20" t="s">
        <v>19</v>
      </c>
      <c r="E48" s="21">
        <f>SUM(F48:O48,R48:AI48,AL48:BC48,BF48:BJ48)</f>
        <v>2</v>
      </c>
      <c r="J48" s="11"/>
      <c r="O48" s="11"/>
      <c r="P48" s="60"/>
      <c r="Q48" s="61"/>
      <c r="T48" s="11"/>
      <c r="Y48" s="11"/>
      <c r="AD48" s="11"/>
      <c r="AI48" s="11"/>
      <c r="AJ48" s="60"/>
      <c r="AK48" s="61"/>
      <c r="AN48" s="11"/>
      <c r="AS48" s="11"/>
      <c r="AU48" s="35">
        <v>2</v>
      </c>
      <c r="AX48" s="11"/>
      <c r="BC48" s="11"/>
      <c r="BD48" s="60"/>
      <c r="BE48" s="61"/>
      <c r="BH48" s="11"/>
      <c r="BJ48" s="12"/>
    </row>
    <row r="49" spans="1:62" x14ac:dyDescent="0.55000000000000004">
      <c r="A49" s="51" t="s">
        <v>31</v>
      </c>
      <c r="B49" s="49" t="s">
        <v>32</v>
      </c>
      <c r="C49" s="70"/>
      <c r="D49" s="13" t="s">
        <v>18</v>
      </c>
      <c r="E49" s="14">
        <v>2</v>
      </c>
      <c r="J49" s="15"/>
      <c r="O49" s="15"/>
      <c r="P49" s="60"/>
      <c r="Q49" s="61"/>
      <c r="T49" s="15"/>
      <c r="Y49" s="15"/>
      <c r="AD49" s="15"/>
      <c r="AI49" s="15"/>
      <c r="AJ49" s="60"/>
      <c r="AK49" s="61"/>
      <c r="AN49" s="15"/>
      <c r="AS49" s="15"/>
      <c r="AW49" s="24">
        <v>0.5</v>
      </c>
      <c r="AX49" s="15"/>
      <c r="AY49" s="24">
        <v>1.5</v>
      </c>
      <c r="BC49" s="15"/>
      <c r="BD49" s="60"/>
      <c r="BE49" s="61"/>
      <c r="BH49" s="15"/>
    </row>
    <row r="50" spans="1:62" x14ac:dyDescent="0.55000000000000004">
      <c r="A50" s="52"/>
      <c r="B50" s="54"/>
      <c r="C50" s="70"/>
      <c r="D50" s="17" t="s">
        <v>19</v>
      </c>
      <c r="E50" s="14">
        <f>SUM(F50:O50,R50:AI50,AL50:BC50,BF50:BJ50)</f>
        <v>1.5</v>
      </c>
      <c r="J50" s="15"/>
      <c r="O50" s="15"/>
      <c r="P50" s="60"/>
      <c r="Q50" s="61"/>
      <c r="T50" s="15"/>
      <c r="Y50" s="15"/>
      <c r="AD50" s="15"/>
      <c r="AI50" s="15"/>
      <c r="AJ50" s="60"/>
      <c r="AK50" s="61"/>
      <c r="AN50" s="15"/>
      <c r="AS50" s="15"/>
      <c r="AW50" s="34">
        <v>0.5</v>
      </c>
      <c r="AX50" s="15"/>
      <c r="AY50" s="34">
        <v>1</v>
      </c>
      <c r="BC50" s="15"/>
      <c r="BD50" s="60"/>
      <c r="BE50" s="61"/>
      <c r="BH50" s="15"/>
    </row>
    <row r="51" spans="1:62" x14ac:dyDescent="0.55000000000000004">
      <c r="A51" s="52"/>
      <c r="B51" s="54" t="s">
        <v>33</v>
      </c>
      <c r="C51" s="70"/>
      <c r="D51" s="18" t="s">
        <v>18</v>
      </c>
      <c r="E51" s="19">
        <v>2</v>
      </c>
      <c r="J51" s="15"/>
      <c r="O51" s="15"/>
      <c r="P51" s="60"/>
      <c r="Q51" s="61"/>
      <c r="T51" s="15"/>
      <c r="Y51" s="15"/>
      <c r="AD51" s="15"/>
      <c r="AI51" s="15"/>
      <c r="AJ51" s="60"/>
      <c r="AK51" s="61"/>
      <c r="AN51" s="15"/>
      <c r="AS51" s="15"/>
      <c r="AX51" s="15"/>
      <c r="AY51" s="24">
        <v>0.5</v>
      </c>
      <c r="AZ51" s="24">
        <v>1.5</v>
      </c>
      <c r="BC51" s="15"/>
      <c r="BD51" s="60"/>
      <c r="BE51" s="61"/>
      <c r="BH51" s="15"/>
    </row>
    <row r="52" spans="1:62" s="9" customFormat="1" ht="14.7" thickBot="1" x14ac:dyDescent="0.6">
      <c r="A52" s="53"/>
      <c r="B52" s="50"/>
      <c r="C52" s="70"/>
      <c r="D52" s="20" t="s">
        <v>19</v>
      </c>
      <c r="E52" s="21">
        <f>SUM(F52:O52,R52:AI52,AL52:BC52,BF52:BJ52)</f>
        <v>1</v>
      </c>
      <c r="J52" s="11"/>
      <c r="O52" s="11"/>
      <c r="P52" s="60"/>
      <c r="Q52" s="61"/>
      <c r="T52" s="11"/>
      <c r="Y52" s="11"/>
      <c r="AD52" s="11"/>
      <c r="AI52" s="11"/>
      <c r="AJ52" s="60"/>
      <c r="AK52" s="61"/>
      <c r="AN52" s="11"/>
      <c r="AS52" s="11"/>
      <c r="AV52" s="35">
        <v>0.5</v>
      </c>
      <c r="AX52" s="11"/>
      <c r="AY52" s="35">
        <v>0</v>
      </c>
      <c r="AZ52" s="35">
        <v>0.5</v>
      </c>
      <c r="BC52" s="11"/>
      <c r="BD52" s="60"/>
      <c r="BE52" s="61"/>
      <c r="BH52" s="11"/>
      <c r="BJ52" s="12"/>
    </row>
    <row r="53" spans="1:62" x14ac:dyDescent="0.55000000000000004">
      <c r="A53" s="51" t="s">
        <v>34</v>
      </c>
      <c r="B53" s="49" t="s">
        <v>35</v>
      </c>
      <c r="C53" s="70"/>
      <c r="D53" s="13" t="s">
        <v>18</v>
      </c>
      <c r="E53" s="14">
        <v>1</v>
      </c>
      <c r="J53" s="15"/>
      <c r="O53" s="15"/>
      <c r="P53" s="60"/>
      <c r="Q53" s="61"/>
      <c r="T53" s="15"/>
      <c r="Y53" s="15"/>
      <c r="AD53" s="15"/>
      <c r="AI53" s="15"/>
      <c r="AJ53" s="60"/>
      <c r="AK53" s="61"/>
      <c r="AN53" s="15"/>
      <c r="AS53" s="15"/>
      <c r="AX53" s="15"/>
      <c r="AZ53" s="24">
        <v>0.5</v>
      </c>
      <c r="BA53" s="24">
        <v>0.5</v>
      </c>
      <c r="BC53" s="15"/>
      <c r="BD53" s="60"/>
      <c r="BE53" s="61"/>
      <c r="BH53" s="15"/>
    </row>
    <row r="54" spans="1:62" x14ac:dyDescent="0.55000000000000004">
      <c r="A54" s="52"/>
      <c r="B54" s="54"/>
      <c r="C54" s="70"/>
      <c r="D54" s="17" t="s">
        <v>19</v>
      </c>
      <c r="E54" s="14">
        <f>SUM(F54:O54,R54:AI54,AL54:BC54,BF54:BJ54)</f>
        <v>1</v>
      </c>
      <c r="J54" s="15"/>
      <c r="O54" s="15"/>
      <c r="P54" s="60"/>
      <c r="Q54" s="61"/>
      <c r="T54" s="15"/>
      <c r="Y54" s="15"/>
      <c r="AD54" s="15"/>
      <c r="AI54" s="15"/>
      <c r="AJ54" s="60"/>
      <c r="AK54" s="61"/>
      <c r="AN54" s="15"/>
      <c r="AS54" s="15"/>
      <c r="AX54" s="15"/>
      <c r="AZ54" s="34">
        <v>0.5</v>
      </c>
      <c r="BA54" s="34">
        <v>0.5</v>
      </c>
      <c r="BC54" s="15"/>
      <c r="BD54" s="60"/>
      <c r="BE54" s="61"/>
      <c r="BH54" s="15"/>
    </row>
    <row r="55" spans="1:62" x14ac:dyDescent="0.55000000000000004">
      <c r="A55" s="52"/>
      <c r="B55" s="54" t="s">
        <v>36</v>
      </c>
      <c r="C55" s="70"/>
      <c r="D55" s="18" t="s">
        <v>18</v>
      </c>
      <c r="E55" s="19">
        <v>2</v>
      </c>
      <c r="J55" s="15"/>
      <c r="O55" s="15"/>
      <c r="P55" s="60"/>
      <c r="Q55" s="61"/>
      <c r="T55" s="15"/>
      <c r="Y55" s="15"/>
      <c r="AD55" s="15"/>
      <c r="AI55" s="15"/>
      <c r="AJ55" s="60"/>
      <c r="AK55" s="61"/>
      <c r="AN55" s="15"/>
      <c r="AS55" s="15"/>
      <c r="AX55" s="15"/>
      <c r="BA55" s="24">
        <v>1.5</v>
      </c>
      <c r="BC55" s="15"/>
      <c r="BD55" s="60"/>
      <c r="BE55" s="61"/>
      <c r="BF55" s="24">
        <v>0.5</v>
      </c>
      <c r="BH55" s="15"/>
    </row>
    <row r="56" spans="1:62" x14ac:dyDescent="0.55000000000000004">
      <c r="A56" s="52"/>
      <c r="B56" s="54"/>
      <c r="C56" s="70"/>
      <c r="D56" s="17" t="s">
        <v>19</v>
      </c>
      <c r="E56" s="14">
        <f>SUM(F56:O56,R56:AI56,AL56:BC56,BF56:BJ56)</f>
        <v>2</v>
      </c>
      <c r="J56" s="15"/>
      <c r="O56" s="15"/>
      <c r="P56" s="60"/>
      <c r="Q56" s="61"/>
      <c r="T56" s="15"/>
      <c r="Y56" s="15"/>
      <c r="AD56" s="15"/>
      <c r="AI56" s="15"/>
      <c r="AJ56" s="60"/>
      <c r="AK56" s="61"/>
      <c r="AN56" s="15"/>
      <c r="AS56" s="15"/>
      <c r="AX56" s="15"/>
      <c r="BA56" s="34">
        <v>1.5</v>
      </c>
      <c r="BC56" s="15"/>
      <c r="BD56" s="60"/>
      <c r="BE56" s="61"/>
      <c r="BF56" s="34">
        <v>0.5</v>
      </c>
      <c r="BH56" s="15"/>
    </row>
    <row r="57" spans="1:62" x14ac:dyDescent="0.55000000000000004">
      <c r="A57" s="52"/>
      <c r="B57" s="54" t="s">
        <v>46</v>
      </c>
      <c r="C57" s="70"/>
      <c r="D57" s="18" t="s">
        <v>18</v>
      </c>
      <c r="E57" s="19">
        <v>1</v>
      </c>
      <c r="J57" s="15"/>
      <c r="O57" s="15"/>
      <c r="P57" s="60"/>
      <c r="Q57" s="61"/>
      <c r="T57" s="15"/>
      <c r="Y57" s="15"/>
      <c r="AD57" s="15"/>
      <c r="AI57" s="15"/>
      <c r="AJ57" s="60"/>
      <c r="AK57" s="61"/>
      <c r="AN57" s="15"/>
      <c r="AS57" s="15"/>
      <c r="AX57" s="15"/>
      <c r="BC57" s="15"/>
      <c r="BD57" s="60"/>
      <c r="BE57" s="61"/>
      <c r="BF57" s="24">
        <v>1</v>
      </c>
      <c r="BH57" s="15"/>
    </row>
    <row r="58" spans="1:62" s="9" customFormat="1" ht="14.7" thickBot="1" x14ac:dyDescent="0.6">
      <c r="A58" s="53"/>
      <c r="B58" s="50"/>
      <c r="C58" s="70"/>
      <c r="D58" s="20" t="s">
        <v>19</v>
      </c>
      <c r="E58" s="21">
        <f>SUM(F58:O58,R58:AI58,AL58:BC58,BF58:BJ58)</f>
        <v>1</v>
      </c>
      <c r="J58" s="11"/>
      <c r="O58" s="11"/>
      <c r="P58" s="60"/>
      <c r="Q58" s="61"/>
      <c r="T58" s="11"/>
      <c r="Y58" s="11"/>
      <c r="AD58" s="11"/>
      <c r="AI58" s="11"/>
      <c r="AJ58" s="60"/>
      <c r="AK58" s="61"/>
      <c r="AN58" s="11"/>
      <c r="AS58" s="11"/>
      <c r="AX58" s="11"/>
      <c r="BC58" s="11"/>
      <c r="BD58" s="60"/>
      <c r="BE58" s="61"/>
      <c r="BF58" s="35">
        <v>1</v>
      </c>
      <c r="BH58" s="11"/>
      <c r="BJ58" s="12"/>
    </row>
    <row r="59" spans="1:62" x14ac:dyDescent="0.55000000000000004">
      <c r="A59" s="55" t="s">
        <v>42</v>
      </c>
      <c r="B59" s="49" t="s">
        <v>43</v>
      </c>
      <c r="C59" s="70"/>
      <c r="D59" s="13" t="s">
        <v>18</v>
      </c>
      <c r="E59" s="14">
        <v>6</v>
      </c>
      <c r="I59" s="24">
        <v>0.5</v>
      </c>
      <c r="J59" s="15"/>
      <c r="N59" s="24">
        <v>0.5</v>
      </c>
      <c r="O59" s="15"/>
      <c r="P59" s="60"/>
      <c r="Q59" s="61"/>
      <c r="S59" s="24">
        <v>0.5</v>
      </c>
      <c r="T59" s="15"/>
      <c r="X59" s="24">
        <v>0.5</v>
      </c>
      <c r="Y59" s="15"/>
      <c r="AC59" s="24">
        <v>0.5</v>
      </c>
      <c r="AD59" s="15"/>
      <c r="AH59" s="24">
        <v>0.5</v>
      </c>
      <c r="AI59" s="15"/>
      <c r="AJ59" s="60"/>
      <c r="AK59" s="61"/>
      <c r="AM59" s="24">
        <v>0.5</v>
      </c>
      <c r="AN59" s="15"/>
      <c r="AR59" s="24">
        <v>0.5</v>
      </c>
      <c r="AS59" s="15"/>
      <c r="AW59" s="24">
        <v>0.5</v>
      </c>
      <c r="AX59" s="15"/>
      <c r="BB59" s="24">
        <v>0.5</v>
      </c>
      <c r="BC59" s="15"/>
      <c r="BD59" s="60"/>
      <c r="BE59" s="61"/>
      <c r="BG59" s="24">
        <v>0.5</v>
      </c>
      <c r="BH59" s="15"/>
      <c r="BJ59" s="25">
        <v>0.5</v>
      </c>
    </row>
    <row r="60" spans="1:62" x14ac:dyDescent="0.55000000000000004">
      <c r="A60" s="56"/>
      <c r="B60" s="54"/>
      <c r="C60" s="70"/>
      <c r="D60" s="17" t="s">
        <v>19</v>
      </c>
      <c r="E60" s="14">
        <f>SUM(F60:O60,R60:AI60,AL60:BC60,BF60:BJ60)</f>
        <v>6</v>
      </c>
      <c r="I60" s="34">
        <v>0.5</v>
      </c>
      <c r="J60" s="15"/>
      <c r="N60" s="34">
        <v>0.5</v>
      </c>
      <c r="O60" s="15"/>
      <c r="P60" s="60"/>
      <c r="Q60" s="61"/>
      <c r="S60" s="34">
        <v>0.5</v>
      </c>
      <c r="T60" s="15"/>
      <c r="X60" s="34">
        <v>0.5</v>
      </c>
      <c r="Y60" s="15"/>
      <c r="AC60" s="34">
        <v>0.5</v>
      </c>
      <c r="AD60" s="15"/>
      <c r="AH60" s="34">
        <v>0.5</v>
      </c>
      <c r="AI60" s="15"/>
      <c r="AJ60" s="60"/>
      <c r="AK60" s="61"/>
      <c r="AM60" s="34">
        <v>0.5</v>
      </c>
      <c r="AN60" s="15"/>
      <c r="AR60" s="34">
        <v>0.5</v>
      </c>
      <c r="AS60" s="15"/>
      <c r="AW60" s="34">
        <v>0.5</v>
      </c>
      <c r="AX60" s="15"/>
      <c r="BB60" s="34">
        <v>0.5</v>
      </c>
      <c r="BC60" s="15"/>
      <c r="BD60" s="60"/>
      <c r="BE60" s="61"/>
      <c r="BG60" s="34">
        <v>0.5</v>
      </c>
      <c r="BH60" s="15"/>
      <c r="BJ60" s="72">
        <v>0.5</v>
      </c>
    </row>
    <row r="61" spans="1:62" x14ac:dyDescent="0.55000000000000004">
      <c r="A61" s="56"/>
      <c r="B61" s="54" t="s">
        <v>45</v>
      </c>
      <c r="C61" s="70"/>
      <c r="D61" s="13" t="s">
        <v>18</v>
      </c>
      <c r="E61" s="19">
        <v>19.5</v>
      </c>
      <c r="H61" s="24">
        <v>1</v>
      </c>
      <c r="I61" s="24">
        <v>1</v>
      </c>
      <c r="J61" s="15"/>
      <c r="M61" s="24">
        <v>1</v>
      </c>
      <c r="N61" s="24">
        <v>1</v>
      </c>
      <c r="O61" s="15"/>
      <c r="P61" s="60"/>
      <c r="Q61" s="61"/>
      <c r="R61" s="24">
        <v>1</v>
      </c>
      <c r="S61" s="24">
        <v>1</v>
      </c>
      <c r="T61" s="15"/>
      <c r="Y61" s="15"/>
      <c r="AB61" s="24">
        <v>1</v>
      </c>
      <c r="AC61" s="24">
        <v>1</v>
      </c>
      <c r="AD61" s="15"/>
      <c r="AG61" s="24">
        <v>1</v>
      </c>
      <c r="AH61" s="24">
        <v>1</v>
      </c>
      <c r="AI61" s="15"/>
      <c r="AJ61" s="60"/>
      <c r="AK61" s="61"/>
      <c r="AL61" s="24">
        <v>1</v>
      </c>
      <c r="AM61" s="24">
        <v>1</v>
      </c>
      <c r="AN61" s="15"/>
      <c r="AQ61" s="24">
        <v>1</v>
      </c>
      <c r="AR61" s="24">
        <v>1</v>
      </c>
      <c r="AS61" s="15"/>
      <c r="AV61" s="24">
        <v>1</v>
      </c>
      <c r="AW61" s="24">
        <v>1</v>
      </c>
      <c r="AX61" s="15"/>
      <c r="BB61" s="24">
        <v>1.5</v>
      </c>
      <c r="BC61" s="15"/>
      <c r="BD61" s="60"/>
      <c r="BE61" s="61"/>
      <c r="BF61" s="24">
        <v>0.5</v>
      </c>
      <c r="BG61" s="24">
        <v>1.5</v>
      </c>
      <c r="BH61" s="15"/>
    </row>
    <row r="62" spans="1:62" s="9" customFormat="1" ht="14.7" thickBot="1" x14ac:dyDescent="0.6">
      <c r="A62" s="56"/>
      <c r="B62" s="54"/>
      <c r="C62" s="70"/>
      <c r="D62" s="20" t="s">
        <v>19</v>
      </c>
      <c r="E62" s="21">
        <f>SUM(F62:O62,R62:AI62,AL62:BC62,BF62:BJ62)</f>
        <v>20.5</v>
      </c>
      <c r="H62" s="35">
        <v>1</v>
      </c>
      <c r="I62" s="35">
        <v>1</v>
      </c>
      <c r="J62" s="11"/>
      <c r="M62" s="35">
        <v>1</v>
      </c>
      <c r="N62" s="35">
        <v>1</v>
      </c>
      <c r="O62" s="11"/>
      <c r="P62" s="60"/>
      <c r="Q62" s="61"/>
      <c r="R62" s="35">
        <v>1</v>
      </c>
      <c r="S62" s="35">
        <v>1</v>
      </c>
      <c r="T62" s="11"/>
      <c r="Y62" s="11"/>
      <c r="AB62" s="35">
        <v>1</v>
      </c>
      <c r="AC62" s="35">
        <v>1</v>
      </c>
      <c r="AD62" s="11"/>
      <c r="AG62" s="35">
        <v>1</v>
      </c>
      <c r="AH62" s="35">
        <v>1</v>
      </c>
      <c r="AI62" s="11"/>
      <c r="AJ62" s="60"/>
      <c r="AK62" s="61"/>
      <c r="AL62" s="35">
        <v>1</v>
      </c>
      <c r="AM62" s="35">
        <v>1</v>
      </c>
      <c r="AN62" s="11"/>
      <c r="AQ62" s="35">
        <v>0.5</v>
      </c>
      <c r="AR62" s="35">
        <v>0.5</v>
      </c>
      <c r="AS62" s="11"/>
      <c r="AV62" s="35">
        <v>1</v>
      </c>
      <c r="AW62" s="35">
        <v>1</v>
      </c>
      <c r="AX62" s="11"/>
      <c r="AY62" s="35">
        <v>1</v>
      </c>
      <c r="AZ62" s="35">
        <v>1</v>
      </c>
      <c r="BB62" s="35">
        <v>1.5</v>
      </c>
      <c r="BC62" s="11"/>
      <c r="BD62" s="60"/>
      <c r="BE62" s="61"/>
      <c r="BF62" s="35">
        <v>0.5</v>
      </c>
      <c r="BG62" s="35">
        <v>1.5</v>
      </c>
      <c r="BH62" s="11"/>
      <c r="BJ62" s="12"/>
    </row>
    <row r="63" spans="1:62" x14ac:dyDescent="0.55000000000000004">
      <c r="A63" s="56"/>
      <c r="B63" s="54" t="s">
        <v>44</v>
      </c>
      <c r="C63" s="70"/>
      <c r="D63" s="13" t="s">
        <v>18</v>
      </c>
      <c r="E63" s="23">
        <v>3.5</v>
      </c>
      <c r="J63" s="15"/>
      <c r="O63" s="15"/>
      <c r="P63" s="60"/>
      <c r="Q63" s="61"/>
      <c r="T63" s="15"/>
      <c r="Y63" s="15"/>
      <c r="AD63" s="15"/>
      <c r="AI63" s="15"/>
      <c r="AJ63" s="60"/>
      <c r="AK63" s="61"/>
      <c r="AN63" s="15"/>
      <c r="AS63" s="15"/>
      <c r="AX63" s="15"/>
      <c r="BC63" s="15"/>
      <c r="BD63" s="60"/>
      <c r="BE63" s="61"/>
      <c r="BH63" s="15"/>
      <c r="BI63" s="24">
        <v>2</v>
      </c>
      <c r="BJ63" s="25">
        <v>1.5</v>
      </c>
    </row>
    <row r="64" spans="1:62" s="9" customFormat="1" ht="14.7" thickBot="1" x14ac:dyDescent="0.6">
      <c r="A64" s="57"/>
      <c r="B64" s="50"/>
      <c r="C64" s="71"/>
      <c r="D64" s="20" t="s">
        <v>19</v>
      </c>
      <c r="E64" s="21">
        <f>SUM(F64:O64,R64:AI64,AL64:BC64,BF64:BJ64)</f>
        <v>3.5</v>
      </c>
      <c r="J64" s="11"/>
      <c r="O64" s="11"/>
      <c r="P64" s="62"/>
      <c r="Q64" s="63"/>
      <c r="T64" s="11"/>
      <c r="Y64" s="11"/>
      <c r="AD64" s="11"/>
      <c r="AI64" s="11"/>
      <c r="AJ64" s="62"/>
      <c r="AK64" s="63"/>
      <c r="AN64" s="11"/>
      <c r="AS64" s="11"/>
      <c r="AX64" s="11"/>
      <c r="BC64" s="11"/>
      <c r="BD64" s="62"/>
      <c r="BE64" s="63"/>
      <c r="BH64" s="11"/>
      <c r="BI64" s="35">
        <v>2</v>
      </c>
      <c r="BJ64" s="73">
        <v>1.5</v>
      </c>
    </row>
    <row r="65" spans="1:62" ht="14.7" thickBot="1" x14ac:dyDescent="0.6">
      <c r="A65" s="22"/>
    </row>
    <row r="66" spans="1:62" s="28" customFormat="1" x14ac:dyDescent="0.55000000000000004">
      <c r="B66" s="49" t="s">
        <v>37</v>
      </c>
      <c r="D66" s="28" t="s">
        <v>18</v>
      </c>
      <c r="E66" s="29">
        <f>SUM(E5,E7,E9,E11,E13,E15,E17,E19,E21,E23,E25,E27,E29,E31,E33,E35,E37,E39,E41,E43,E45,E47,E49,E51,E53,E55,E57,E59,E61,E63)</f>
        <v>80</v>
      </c>
      <c r="F66" s="67">
        <f>SUM(F5:J5,F7:J7,F9:J9,F11:J11,F13:J13,F15:J15,F17:J17,F19:J19,F21:J21,F23:J23,F25:J25,F27:J27,F29:J29,F31:J31,F33:J33,F35:J35,F37:J37,F39:J39,F41:J41,F43:J43,F45:J45,F47:J47,F49:J49,F51:J51,F53:J53,F55:J55,F57:J57,F59:J59,F61:J61,F63:J63)</f>
        <v>8</v>
      </c>
      <c r="G66" s="68"/>
      <c r="H66" s="68"/>
      <c r="I66" s="68"/>
      <c r="J66" s="69"/>
      <c r="K66" s="67">
        <f>SUM(K5:O5,K7:O7,K9:O9,K11:O11,K13:O13,K15:O15,K17:O17,K19:O19,K21:O21,K23:O23,K25:O25,K27:O27,K29:O29,K31:O31,K33:O33,K35:O35,K37:O37,K39:O39,K41:O41,K43:O43,K45:O45,K47:O47,K49:O49,K51:O51,K53:O53,K55:O55,K57:O57,K59:O59,K61:O61,K63:O63)</f>
        <v>8</v>
      </c>
      <c r="L66" s="68"/>
      <c r="M66" s="68"/>
      <c r="N66" s="68"/>
      <c r="O66" s="69"/>
      <c r="P66" s="67">
        <f>SUM(P5:T5,P7:T7,P9:T9,P11:T11,P13:T13,P15:T15,P17:T17,P19:T19,P21:T21,P23:T23,P25:T25,P27:T27,P29:T29,P31:T31,P33:T33,P35:T35,P37:T37,P39:T39,P41:T41,P43:T43,P45:T45,P47:T47,P49:T49,P51:T51,P53:T53,P55:T55,P57:T57,P59:T59,P61:T61,P63:T63)</f>
        <v>4</v>
      </c>
      <c r="Q66" s="68"/>
      <c r="R66" s="68"/>
      <c r="S66" s="68"/>
      <c r="T66" s="69"/>
      <c r="U66" s="67">
        <f t="shared" ref="U66:U67" si="0">SUM(U5:Y5,U7:Y7,U9:Y9,U11:Y11,U13:Y13,U15:Y15,U17:Y17,U19:Y19,U21:Y21,U23:Y23,U25:Y25,U27:Y27,U29:Y29,U31:Y31,U33:Y33,U35:Y35,U37:Y37,U39:Y39,U41:Y41,U43:Y43,U45:Y45,U47:Y47,U49:Y49,U51:Y51,U53:Y53,U55:Y55,U57:Y57,U59:Y59,U61:Y61,U63:Y63)</f>
        <v>8</v>
      </c>
      <c r="V66" s="68"/>
      <c r="W66" s="68"/>
      <c r="X66" s="68"/>
      <c r="Y66" s="69"/>
      <c r="Z66" s="67">
        <f t="shared" ref="Z66:Z67" si="1">SUM(Z5:AD5,Z7:AD7,Z9:AD9,Z11:AD11,Z13:AD13,Z15:AD15,Z17:AD17,Z19:AD19,Z21:AD21,Z23:AD23,Z25:AD25,Z27:AD27,Z29:AD29,Z31:AD31,Z33:AD33,Z35:AD35,Z37:AD37,Z39:AD39,Z41:AD41,Z43:AD43,Z45:AD45,Z47:AD47,Z49:AD49,Z51:AD51,Z53:AD53,Z55:AD55,Z57:AD57,Z59:AD59,Z61:AD61,Z63:AD63)</f>
        <v>8</v>
      </c>
      <c r="AA66" s="68"/>
      <c r="AB66" s="68"/>
      <c r="AC66" s="68"/>
      <c r="AD66" s="69"/>
      <c r="AE66" s="67">
        <f t="shared" ref="AE66:AE67" si="2">SUM(AE5:AI5,AE7:AI7,AE9:AI9,AE11:AI11,AE13:AI13,AE15:AI15,AE17:AI17,AE19:AI19,AE21:AI21,AE23:AI23,AE25:AI25,AE27:AI27,AE29:AI29,AE31:AI31,AE33:AI33,AE35:AI35,AE37:AI37,AE39:AI39,AE41:AI41,AE43:AI43,AE45:AI45,AE47:AI47,AE49:AI49,AE51:AI51,AE53:AI53,AE55:AI55,AE57:AI57,AE59:AI59,AE61:AI61,AE63:AI63)</f>
        <v>8</v>
      </c>
      <c r="AF66" s="68"/>
      <c r="AG66" s="68"/>
      <c r="AH66" s="68"/>
      <c r="AI66" s="69"/>
      <c r="AJ66" s="67">
        <f t="shared" ref="AJ66:AJ67" si="3">SUM(AJ5:AN5,AJ7:AN7,AJ9:AN9,AJ11:AN11,AJ13:AN13,AJ15:AN15,AJ17:AN17,AJ19:AN19,AJ21:AN21,AJ23:AN23,AJ25:AN25,AJ27:AN27,AJ29:AN29,AJ31:AN31,AJ33:AN33,AJ35:AN35,AJ37:AN37,AJ39:AN39,AJ41:AN41,AJ43:AN43,AJ45:AN45,AJ47:AN47,AJ49:AN49,AJ51:AN51,AJ53:AN53,AJ55:AN55,AJ57:AN57,AJ59:AN59,AJ61:AN61,AJ63:AN63)</f>
        <v>4</v>
      </c>
      <c r="AK66" s="68"/>
      <c r="AL66" s="68"/>
      <c r="AM66" s="68"/>
      <c r="AN66" s="69"/>
      <c r="AO66" s="67">
        <f t="shared" ref="AO66:AO67" si="4">SUM(AO5:AS5,AO7:AS7,AO9:AS9,AO11:AS11,AO13:AS13,AO15:AS15,AO17:AS17,AO19:AS19,AO21:AS21,AO23:AS23,AO25:AS25,AO27:AS27,AO29:AS29,AO31:AS31,AO33:AS33,AO35:AS35,AO37:AS37,AO39:AS39,AO41:AS41,AO43:AS43,AO45:AS45,AO47:AS47,AO49:AS49,AO51:AS51,AO53:AS53,AO55:AS55,AO57:AS57,AO59:AS59,AO61:AS61,AO63:AS63)</f>
        <v>8</v>
      </c>
      <c r="AP66" s="68"/>
      <c r="AQ66" s="68"/>
      <c r="AR66" s="68"/>
      <c r="AS66" s="69"/>
      <c r="AT66" s="67">
        <f t="shared" ref="AT66:AT67" si="5">SUM(AT5:AX5,AT7:AX7,AT9:AX9,AT11:AX11,AT13:AX13,AT15:AX15,AT17:AX17,AT19:AX19,AT21:AX21,AT23:AX23,AT25:AX25,AT27:AX27,AT29:AX29,AT31:AX31,AT33:AX33,AT35:AX35,AT37:AX37,AT39:AX39,AT41:AX41,AT43:AX43,AT45:AX45,AT47:AX47,AT49:AX49,AT51:AX51,AT53:AX53,AT55:AX55,AT57:AX57,AT59:AX59,AT61:AX61,AT63:AX63)</f>
        <v>8</v>
      </c>
      <c r="AU66" s="68"/>
      <c r="AV66" s="68"/>
      <c r="AW66" s="68"/>
      <c r="AX66" s="69"/>
      <c r="AY66" s="67">
        <f t="shared" ref="AY66:AY67" si="6">SUM(AY5:BC5,AY7:BC7,AY9:BC9,AY11:BC11,AY13:BC13,AY15:BC15,AY17:BC17,AY19:BC19,AY21:BC21,AY23:BC23,AY25:BC25,AY27:BC27,AY29:BC29,AY31:BC31,AY33:BC33,AY35:BC35,AY37:BC37,AY39:BC39,AY41:BC41,AY43:BC43,AY45:BC45,AY47:BC47,AY49:BC49,AY51:BC51,AY53:BC53,AY55:BC55,AY57:BC57,AY59:BC59,AY61:BC61,AY63:BC63)</f>
        <v>8</v>
      </c>
      <c r="AZ66" s="68"/>
      <c r="BA66" s="68"/>
      <c r="BB66" s="68"/>
      <c r="BC66" s="69"/>
      <c r="BD66" s="67">
        <f t="shared" ref="BD66:BD67" si="7">SUM(BD5:BH5,BD7:BH7,BD9:BH9,BD11:BH11,BD13:BH13,BD15:BH15,BD17:BH17,BD19:BH19,BD21:BH21,BD23:BH23,BD25:BH25,BD27:BH27,BD29:BH29,BD31:BH31,BD33:BH33,BD35:BH35,BD37:BH37,BD39:BH39,BD41:BH41,BD43:BH43,BD45:BH45,BD47:BH47,BD49:BH49,BD51:BH51,BD53:BH53,BD55:BH55,BD57:BH57,BD59:BH59,BD61:BH61,BD63:BH63)</f>
        <v>4</v>
      </c>
      <c r="BE66" s="68"/>
      <c r="BF66" s="68"/>
      <c r="BG66" s="68"/>
      <c r="BH66" s="69"/>
      <c r="BI66" s="67">
        <f t="shared" ref="BI66:BI67" si="8">SUM(BI5:BM5,BI7:BM7,BI9:BM9,BI11:BM11,BI13:BM13,BI15:BM15,BI17:BM17,BI19:BM19,BI21:BM21,BI23:BM23,BI25:BM25,BI27:BM27,BI29:BM29,BI31:BM31,BI33:BM33,BI35:BM35,BI37:BM37,BI39:BM39,BI41:BM41,BI43:BM43,BI45:BM45,BI47:BM47,BI49:BM49,BI51:BM51,BI53:BM53,BI55:BM55,BI57:BM57,BI59:BM59,BI61:BM61,BI63:BM63)</f>
        <v>4</v>
      </c>
      <c r="BJ66" s="69"/>
    </row>
    <row r="67" spans="1:62" s="26" customFormat="1" ht="14.7" thickBot="1" x14ac:dyDescent="0.6">
      <c r="B67" s="50"/>
      <c r="D67" s="26" t="s">
        <v>19</v>
      </c>
      <c r="E67" s="27">
        <f>SUM(F67:BJ67)</f>
        <v>80</v>
      </c>
      <c r="F67" s="64">
        <f>SUM(F6:J6,F8:J8,F10:J10,F12:J12,F14:J14,F16:J16,F18:J18,F20:J20,F22:J22,F24:J24,F26:J26,F28:J28,F30:J30,F32:J32,F34:J34,F36:J36,F38:J38,F40:J40,F42:J42,F44:J44,F46:J46,F48:J48,F50:J50,F52:J52,F54:J54,F56:J56,F58:J58,F60:J60,F62:J62,F64:J64)</f>
        <v>8</v>
      </c>
      <c r="G67" s="65"/>
      <c r="H67" s="65"/>
      <c r="I67" s="65"/>
      <c r="J67" s="66"/>
      <c r="K67" s="64">
        <f t="shared" ref="K67" si="9">SUM(K6:O6,K8:O8,K10:O10,K12:O12,K14:O14,K16:O16,K18:O18,K20:O20,K22:O22,K24:O24,K26:O26,K28:O28,K30:O30,K32:O32,K34:O34,K36:O36,K38:O38,K40:O40,K42:O42,K44:O44,K46:O46,K48:O48,K50:O50,K52:O52,K54:O54,K56:O56,K58:O58,K60:O60,K62:O62,K64:O64)</f>
        <v>8</v>
      </c>
      <c r="L67" s="65"/>
      <c r="M67" s="65"/>
      <c r="N67" s="65"/>
      <c r="O67" s="66"/>
      <c r="P67" s="64">
        <f t="shared" ref="P67" si="10">SUM(P6:T6,P8:T8,P10:T10,P12:T12,P14:T14,P16:T16,P18:T18,P20:T20,P22:T22,P24:T24,P26:T26,P28:T28,P30:T30,P32:T32,P34:T34,P36:T36,P38:T38,P40:T40,P42:T42,P44:T44,P46:T46,P48:T48,P50:T50,P52:T52,P54:T54,P56:T56,P58:T58,P60:T60,P62:T62,P64:T64)</f>
        <v>4</v>
      </c>
      <c r="Q67" s="65"/>
      <c r="R67" s="65"/>
      <c r="S67" s="65"/>
      <c r="T67" s="66"/>
      <c r="U67" s="64">
        <f t="shared" si="0"/>
        <v>8</v>
      </c>
      <c r="V67" s="65"/>
      <c r="W67" s="65"/>
      <c r="X67" s="65"/>
      <c r="Y67" s="66"/>
      <c r="Z67" s="64">
        <f t="shared" si="1"/>
        <v>8</v>
      </c>
      <c r="AA67" s="65"/>
      <c r="AB67" s="65"/>
      <c r="AC67" s="65"/>
      <c r="AD67" s="66"/>
      <c r="AE67" s="64">
        <f t="shared" si="2"/>
        <v>8</v>
      </c>
      <c r="AF67" s="65"/>
      <c r="AG67" s="65"/>
      <c r="AH67" s="65"/>
      <c r="AI67" s="66"/>
      <c r="AJ67" s="64">
        <f t="shared" si="3"/>
        <v>4</v>
      </c>
      <c r="AK67" s="65"/>
      <c r="AL67" s="65"/>
      <c r="AM67" s="65"/>
      <c r="AN67" s="66"/>
      <c r="AO67" s="64">
        <f t="shared" si="4"/>
        <v>8</v>
      </c>
      <c r="AP67" s="65"/>
      <c r="AQ67" s="65"/>
      <c r="AR67" s="65"/>
      <c r="AS67" s="66"/>
      <c r="AT67" s="64">
        <f t="shared" si="5"/>
        <v>8</v>
      </c>
      <c r="AU67" s="65"/>
      <c r="AV67" s="65"/>
      <c r="AW67" s="65"/>
      <c r="AX67" s="66"/>
      <c r="AY67" s="64">
        <f t="shared" si="6"/>
        <v>8</v>
      </c>
      <c r="AZ67" s="65"/>
      <c r="BA67" s="65"/>
      <c r="BB67" s="65"/>
      <c r="BC67" s="66"/>
      <c r="BD67" s="64">
        <f t="shared" si="7"/>
        <v>4</v>
      </c>
      <c r="BE67" s="65"/>
      <c r="BF67" s="65"/>
      <c r="BG67" s="65"/>
      <c r="BH67" s="66"/>
      <c r="BI67" s="64">
        <f t="shared" si="8"/>
        <v>4</v>
      </c>
      <c r="BJ67" s="66"/>
    </row>
    <row r="68" spans="1:62" ht="9" customHeight="1" thickBot="1" x14ac:dyDescent="0.6"/>
    <row r="69" spans="1:62" x14ac:dyDescent="0.55000000000000004">
      <c r="E69" s="2"/>
      <c r="F69" s="30"/>
      <c r="G69" s="36" t="s">
        <v>49</v>
      </c>
      <c r="H69" s="36"/>
      <c r="I69" s="36"/>
      <c r="J69" s="36"/>
      <c r="K69" s="36"/>
      <c r="L69" s="36"/>
      <c r="M69" s="36"/>
      <c r="N69" s="36"/>
      <c r="O69" s="37"/>
    </row>
    <row r="70" spans="1:62" x14ac:dyDescent="0.55000000000000004">
      <c r="E70" s="2"/>
      <c r="F70" s="31"/>
      <c r="G70" s="38" t="s">
        <v>50</v>
      </c>
      <c r="H70" s="38"/>
      <c r="I70" s="38"/>
      <c r="J70" s="38"/>
      <c r="K70" s="38"/>
      <c r="L70" s="38"/>
      <c r="M70" s="38"/>
      <c r="N70" s="38"/>
      <c r="O70" s="39"/>
    </row>
    <row r="71" spans="1:62" x14ac:dyDescent="0.55000000000000004">
      <c r="E71" s="2"/>
      <c r="F71" s="32" t="s">
        <v>48</v>
      </c>
      <c r="G71" s="38" t="s">
        <v>51</v>
      </c>
      <c r="H71" s="38"/>
      <c r="I71" s="38"/>
      <c r="J71" s="38"/>
      <c r="K71" s="38"/>
      <c r="L71" s="38"/>
      <c r="M71" s="38"/>
      <c r="N71" s="38"/>
      <c r="O71" s="39"/>
    </row>
    <row r="72" spans="1:62" ht="14.7" thickBot="1" x14ac:dyDescent="0.6">
      <c r="E72" s="2"/>
      <c r="F72" s="33"/>
      <c r="G72" s="40" t="s">
        <v>52</v>
      </c>
      <c r="H72" s="40"/>
      <c r="I72" s="40"/>
      <c r="J72" s="40"/>
      <c r="K72" s="40"/>
      <c r="L72" s="40"/>
      <c r="M72" s="40"/>
      <c r="N72" s="40"/>
      <c r="O72" s="41"/>
    </row>
  </sheetData>
  <mergeCells count="97">
    <mergeCell ref="BI66:BJ66"/>
    <mergeCell ref="BI67:BJ67"/>
    <mergeCell ref="BD67:BH67"/>
    <mergeCell ref="C4:C64"/>
    <mergeCell ref="AY66:BC66"/>
    <mergeCell ref="BD66:BH66"/>
    <mergeCell ref="P67:T67"/>
    <mergeCell ref="U67:Y67"/>
    <mergeCell ref="Z67:AD67"/>
    <mergeCell ref="AE67:AI67"/>
    <mergeCell ref="AJ67:AN67"/>
    <mergeCell ref="AO67:AS67"/>
    <mergeCell ref="AT67:AX67"/>
    <mergeCell ref="AY67:BC67"/>
    <mergeCell ref="U66:Y66"/>
    <mergeCell ref="Z66:AD66"/>
    <mergeCell ref="AE66:AI66"/>
    <mergeCell ref="AJ66:AN66"/>
    <mergeCell ref="AO66:AS66"/>
    <mergeCell ref="AT66:AX66"/>
    <mergeCell ref="F66:J66"/>
    <mergeCell ref="F67:J67"/>
    <mergeCell ref="K66:O66"/>
    <mergeCell ref="K67:O67"/>
    <mergeCell ref="P66:T66"/>
    <mergeCell ref="P4:Q64"/>
    <mergeCell ref="AJ4:AK64"/>
    <mergeCell ref="BD4:BE64"/>
    <mergeCell ref="B35:B36"/>
    <mergeCell ref="B37:B38"/>
    <mergeCell ref="B39:B40"/>
    <mergeCell ref="B17:B18"/>
    <mergeCell ref="B19:B20"/>
    <mergeCell ref="B21:B22"/>
    <mergeCell ref="B23:B24"/>
    <mergeCell ref="B25:B26"/>
    <mergeCell ref="B27:B28"/>
    <mergeCell ref="B5:B6"/>
    <mergeCell ref="B7:B8"/>
    <mergeCell ref="B63:B64"/>
    <mergeCell ref="A59:A64"/>
    <mergeCell ref="BI1:BJ1"/>
    <mergeCell ref="BI2:BJ2"/>
    <mergeCell ref="B61:B62"/>
    <mergeCell ref="B59:B60"/>
    <mergeCell ref="B53:B54"/>
    <mergeCell ref="B55:B56"/>
    <mergeCell ref="B57:B58"/>
    <mergeCell ref="B41:B42"/>
    <mergeCell ref="B43:B44"/>
    <mergeCell ref="B45:B46"/>
    <mergeCell ref="B47:B48"/>
    <mergeCell ref="B49:B50"/>
    <mergeCell ref="B51:B52"/>
    <mergeCell ref="B29:B30"/>
    <mergeCell ref="A49:A52"/>
    <mergeCell ref="A53:A58"/>
    <mergeCell ref="B9:B10"/>
    <mergeCell ref="B11:B12"/>
    <mergeCell ref="B13:B14"/>
    <mergeCell ref="B15:B16"/>
    <mergeCell ref="B31:B32"/>
    <mergeCell ref="B33:B34"/>
    <mergeCell ref="AT1:AX1"/>
    <mergeCell ref="AT2:AX2"/>
    <mergeCell ref="AY1:BC1"/>
    <mergeCell ref="AY2:BC2"/>
    <mergeCell ref="BD1:BH1"/>
    <mergeCell ref="BD2:BH2"/>
    <mergeCell ref="AE1:AI1"/>
    <mergeCell ref="AE2:AI2"/>
    <mergeCell ref="AJ1:AN1"/>
    <mergeCell ref="AJ2:AN2"/>
    <mergeCell ref="AO1:AS1"/>
    <mergeCell ref="AO2:AS2"/>
    <mergeCell ref="P1:T1"/>
    <mergeCell ref="P2:T2"/>
    <mergeCell ref="U1:Y1"/>
    <mergeCell ref="U2:Y2"/>
    <mergeCell ref="Z1:AD1"/>
    <mergeCell ref="Z2:AD2"/>
    <mergeCell ref="G69:O69"/>
    <mergeCell ref="G70:O70"/>
    <mergeCell ref="G71:O71"/>
    <mergeCell ref="G72:O72"/>
    <mergeCell ref="A1:A3"/>
    <mergeCell ref="B1:B3"/>
    <mergeCell ref="F1:J1"/>
    <mergeCell ref="F2:J2"/>
    <mergeCell ref="K1:O1"/>
    <mergeCell ref="K2:O2"/>
    <mergeCell ref="E1:E3"/>
    <mergeCell ref="B66:B67"/>
    <mergeCell ref="A5:A10"/>
    <mergeCell ref="A11:A26"/>
    <mergeCell ref="A27:A28"/>
    <mergeCell ref="A29:A48"/>
  </mergeCells>
  <phoneticPr fontId="1" type="noConversion"/>
  <conditionalFormatting sqref="D5:D64 D66:D67">
    <cfRule type="cellIs" dxfId="4" priority="1" operator="equal">
      <formula>"Ist"</formula>
    </cfRule>
  </conditionalFormatting>
  <conditionalFormatting sqref="D5:D64">
    <cfRule type="cellIs" dxfId="3" priority="4" operator="equal">
      <formula>"Soll"</formula>
    </cfRule>
  </conditionalFormatting>
  <conditionalFormatting sqref="D66:D67">
    <cfRule type="cellIs" dxfId="2" priority="3" operator="equal">
      <formula>"Soll"</formula>
    </cfRule>
  </conditionalFormatting>
  <conditionalFormatting sqref="E1:E3">
    <cfRule type="cellIs" dxfId="1" priority="5" operator="equal">
      <formula>"Soll"</formula>
    </cfRule>
  </conditionalFormatting>
  <conditionalFormatting sqref="I65">
    <cfRule type="cellIs" dxfId="0" priority="2" operator="equal">
      <formula>"Ist"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C983-A5CD-41A9-B7E3-59A058F15511}">
  <dimension ref="A1:C10"/>
  <sheetViews>
    <sheetView workbookViewId="0">
      <selection activeCell="O9" sqref="O9"/>
    </sheetView>
  </sheetViews>
  <sheetFormatPr baseColWidth="10" defaultRowHeight="14.4" x14ac:dyDescent="0.55000000000000004"/>
  <cols>
    <col min="1" max="1" width="20.83984375" bestFit="1" customWidth="1"/>
  </cols>
  <sheetData>
    <row r="1" spans="1:3" x14ac:dyDescent="0.55000000000000004">
      <c r="A1" t="s">
        <v>53</v>
      </c>
      <c r="B1" t="s">
        <v>18</v>
      </c>
      <c r="C1" t="s">
        <v>19</v>
      </c>
    </row>
    <row r="2" spans="1:3" x14ac:dyDescent="0.55000000000000004">
      <c r="A2" t="s">
        <v>6</v>
      </c>
      <c r="B2">
        <f>SUM(Tabelle1!E5,Tabelle1!E7,Tabelle1!E9)</f>
        <v>4</v>
      </c>
      <c r="C2">
        <f>SUM(Tabelle1!E6,Tabelle1!E8,Tabelle1!E10)</f>
        <v>4</v>
      </c>
    </row>
    <row r="3" spans="1:3" x14ac:dyDescent="0.55000000000000004">
      <c r="A3" t="s">
        <v>9</v>
      </c>
      <c r="B3">
        <f>SUM(Tabelle1!E11,Tabelle1!E13,Tabelle1!E15,Tabelle1!E17,Tabelle1!E19,Tabelle1!E21,Tabelle1!E23,Tabelle1!E25)</f>
        <v>14</v>
      </c>
      <c r="C3">
        <f>SUM(Tabelle1!E12,Tabelle1!E14,Tabelle1!E16,Tabelle1!E18,Tabelle1!E20,Tabelle1!E22,Tabelle1!E24,Tabelle1!E26)</f>
        <v>13.5</v>
      </c>
    </row>
    <row r="4" spans="1:3" x14ac:dyDescent="0.55000000000000004">
      <c r="A4" t="s">
        <v>15</v>
      </c>
      <c r="B4">
        <f>SUM(Tabelle1!E27)</f>
        <v>2</v>
      </c>
      <c r="C4">
        <f>SUM(Tabelle1!E28)</f>
        <v>2</v>
      </c>
    </row>
    <row r="5" spans="1:3" x14ac:dyDescent="0.55000000000000004">
      <c r="A5" t="s">
        <v>17</v>
      </c>
      <c r="B5">
        <f>SUM(Tabelle1!E29,Tabelle1!E31,Tabelle1!E33,Tabelle1!E35,Tabelle1!E37,Tabelle1!E39,Tabelle1!E41,Tabelle1!E43,Tabelle1!E45,Tabelle1!E47)</f>
        <v>23</v>
      </c>
      <c r="C5">
        <f>SUM(Tabelle1!E30,Tabelle1!E32,Tabelle1!E34,Tabelle1!E36,Tabelle1!E38,Tabelle1!E40,Tabelle1!E42,Tabelle1!E44,Tabelle1!E46,Tabelle1!E48)</f>
        <v>24</v>
      </c>
    </row>
    <row r="6" spans="1:3" x14ac:dyDescent="0.55000000000000004">
      <c r="A6" t="s">
        <v>31</v>
      </c>
      <c r="B6">
        <f>SUM(Tabelle1!E49,Tabelle1!E51)</f>
        <v>4</v>
      </c>
      <c r="C6">
        <f>SUM(Tabelle1!E50,Tabelle1!E52)</f>
        <v>2.5</v>
      </c>
    </row>
    <row r="7" spans="1:3" x14ac:dyDescent="0.55000000000000004">
      <c r="A7" t="s">
        <v>34</v>
      </c>
      <c r="B7">
        <f>SUM(Tabelle1!E53,Tabelle1!E55,Tabelle1!E57)</f>
        <v>4</v>
      </c>
      <c r="C7">
        <f>SUM(Tabelle1!E54,Tabelle1!E56,Tabelle1!E58)</f>
        <v>4</v>
      </c>
    </row>
    <row r="8" spans="1:3" x14ac:dyDescent="0.55000000000000004">
      <c r="A8" t="s">
        <v>42</v>
      </c>
      <c r="B8">
        <f>SUM(Tabelle1!E59,Tabelle1!E61,Tabelle1!E63)</f>
        <v>29</v>
      </c>
      <c r="C8">
        <f>SUM(Tabelle1!E60,Tabelle1!E62,Tabelle1!E64)</f>
        <v>30</v>
      </c>
    </row>
    <row r="10" spans="1:3" x14ac:dyDescent="0.55000000000000004">
      <c r="A10" t="s">
        <v>54</v>
      </c>
      <c r="B10">
        <f>SUM(Tabelle1[Soll])</f>
        <v>80</v>
      </c>
      <c r="C10">
        <f>SUM(Tabelle1[Ist])</f>
        <v>80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Lio, Janosch</dc:creator>
  <cp:lastModifiedBy>Lio, Janosch</cp:lastModifiedBy>
  <dcterms:created xsi:type="dcterms:W3CDTF">2024-02-29T13:37:00Z</dcterms:created>
  <dcterms:modified xsi:type="dcterms:W3CDTF">2024-03-20T16:02:03Z</dcterms:modified>
</cp:coreProperties>
</file>