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Desktop\Usuários\Júlio Lopes\Doutorado - Passa Quatro\PPGL\Tese\Anexos\"/>
    </mc:Choice>
  </mc:AlternateContent>
  <xr:revisionPtr revIDLastSave="0" documentId="13_ncr:1_{912301CA-68AD-419C-B2DA-7B912CC176F5}" xr6:coauthVersionLast="47" xr6:coauthVersionMax="47" xr10:uidLastSave="{00000000-0000-0000-0000-000000000000}"/>
  <bookViews>
    <workbookView xWindow="-108" yWindow="-108" windowWidth="23256" windowHeight="12720" xr2:uid="{0B34B996-BB0F-4447-A936-816A80735C28}"/>
  </bookViews>
  <sheets>
    <sheet name="Dados" sheetId="4" r:id="rId1"/>
    <sheet name="Controle de qualidade" sheetId="3" r:id="rId2"/>
  </sheets>
  <definedNames>
    <definedName name="_xlnm.Print_Titles" localSheetId="0">Dados!$C:$C,Dados!$2:$2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2" i="3" l="1"/>
  <c r="N7" i="3" s="1"/>
  <c r="O8" i="3"/>
  <c r="O7" i="3"/>
  <c r="N8" i="3"/>
  <c r="M8" i="3"/>
  <c r="M7" i="3"/>
  <c r="P20" i="4"/>
  <c r="P19" i="4"/>
  <c r="P18" i="4"/>
  <c r="P90" i="4"/>
  <c r="P89" i="4"/>
  <c r="P88" i="4"/>
  <c r="P87" i="4"/>
  <c r="P86" i="4"/>
  <c r="P85" i="4"/>
  <c r="P84" i="4"/>
  <c r="P83" i="4"/>
  <c r="P82" i="4"/>
  <c r="P17" i="4"/>
  <c r="P16" i="4"/>
  <c r="P81" i="4"/>
  <c r="P80" i="4"/>
  <c r="P58" i="4"/>
  <c r="P79" i="4"/>
  <c r="P13" i="4"/>
  <c r="P12" i="4"/>
  <c r="P78" i="4"/>
  <c r="P11" i="4"/>
  <c r="P77" i="4"/>
  <c r="P76" i="4"/>
  <c r="P75" i="4"/>
  <c r="P74" i="4"/>
  <c r="P73" i="4"/>
  <c r="P72" i="4"/>
  <c r="P71" i="4"/>
  <c r="P10" i="4"/>
  <c r="P70" i="4"/>
  <c r="P9" i="4"/>
  <c r="P69" i="4"/>
  <c r="P68" i="4"/>
  <c r="P67" i="4"/>
  <c r="P66" i="4"/>
  <c r="P65" i="4"/>
  <c r="P64" i="4"/>
  <c r="P57" i="4"/>
  <c r="P55" i="4"/>
  <c r="P54" i="4"/>
  <c r="P53" i="4"/>
  <c r="P52" i="4"/>
  <c r="P51" i="4"/>
  <c r="P50" i="4"/>
  <c r="P49" i="4"/>
  <c r="P48" i="4"/>
  <c r="P47" i="4"/>
  <c r="P36" i="4"/>
  <c r="P35" i="4"/>
  <c r="P34" i="4"/>
  <c r="P33" i="4"/>
  <c r="P32" i="4"/>
  <c r="P30" i="4"/>
  <c r="P29" i="4"/>
  <c r="P28" i="4"/>
  <c r="P27" i="4"/>
  <c r="P26" i="4"/>
  <c r="P25" i="4"/>
  <c r="P24" i="4"/>
  <c r="P23" i="4"/>
  <c r="P22" i="4"/>
  <c r="P6" i="4"/>
  <c r="P5" i="4"/>
  <c r="P4" i="4"/>
  <c r="P3" i="4"/>
  <c r="Z173" i="3"/>
  <c r="Y173" i="3"/>
  <c r="X173" i="3"/>
  <c r="AN173" i="3"/>
  <c r="AM173" i="3"/>
  <c r="AL173" i="3"/>
  <c r="AK173" i="3"/>
  <c r="AJ173" i="3"/>
  <c r="AI173" i="3"/>
  <c r="AH173" i="3"/>
  <c r="AG173" i="3"/>
  <c r="AF173" i="3"/>
  <c r="AE173" i="3"/>
  <c r="AD173" i="3"/>
  <c r="AC173" i="3"/>
  <c r="AB173" i="3"/>
  <c r="AA173" i="3"/>
  <c r="W173" i="3"/>
  <c r="V173" i="3"/>
  <c r="U173" i="3"/>
  <c r="T173" i="3"/>
  <c r="S173" i="3"/>
  <c r="R173" i="3"/>
  <c r="Q173" i="3"/>
  <c r="P173" i="3"/>
  <c r="L173" i="3"/>
  <c r="K173" i="3"/>
  <c r="J173" i="3"/>
  <c r="I173" i="3"/>
  <c r="H173" i="3"/>
  <c r="G173" i="3"/>
  <c r="F173" i="3"/>
  <c r="E173" i="3"/>
  <c r="D173" i="3"/>
  <c r="C173" i="3"/>
  <c r="B173" i="3"/>
  <c r="U150" i="3"/>
  <c r="S150" i="3"/>
  <c r="R150" i="3"/>
  <c r="P150" i="3"/>
  <c r="K150" i="3"/>
  <c r="J150" i="3"/>
  <c r="I150" i="3"/>
  <c r="H150" i="3"/>
  <c r="G150" i="3"/>
  <c r="F150" i="3"/>
  <c r="E150" i="3"/>
  <c r="D150" i="3"/>
  <c r="C150" i="3"/>
  <c r="B150" i="3"/>
  <c r="Z133" i="3"/>
  <c r="Y133" i="3"/>
  <c r="X133" i="3"/>
  <c r="AN133" i="3"/>
  <c r="AM133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W133" i="3"/>
  <c r="V133" i="3"/>
  <c r="U133" i="3"/>
  <c r="T133" i="3"/>
  <c r="S133" i="3"/>
  <c r="R133" i="3"/>
  <c r="Q133" i="3"/>
  <c r="P133" i="3"/>
  <c r="O133" i="3"/>
  <c r="L133" i="3"/>
  <c r="K133" i="3"/>
  <c r="J133" i="3"/>
  <c r="I133" i="3"/>
  <c r="H133" i="3"/>
  <c r="G133" i="3"/>
  <c r="F133" i="3"/>
  <c r="E133" i="3"/>
  <c r="C17" i="3" s="1"/>
  <c r="D133" i="3"/>
  <c r="C133" i="3"/>
  <c r="B133" i="3"/>
  <c r="U118" i="3"/>
  <c r="S118" i="3"/>
  <c r="R118" i="3"/>
  <c r="P118" i="3"/>
  <c r="O118" i="3"/>
  <c r="K118" i="3"/>
  <c r="J118" i="3"/>
  <c r="I118" i="3"/>
  <c r="H118" i="3"/>
  <c r="G118" i="3"/>
  <c r="F118" i="3"/>
  <c r="E118" i="3"/>
  <c r="D118" i="3"/>
  <c r="C118" i="3"/>
  <c r="B118" i="3"/>
  <c r="Z99" i="3"/>
  <c r="Y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W99" i="3"/>
  <c r="V99" i="3"/>
  <c r="U99" i="3"/>
  <c r="T99" i="3"/>
  <c r="S99" i="3"/>
  <c r="R99" i="3"/>
  <c r="Q99" i="3"/>
  <c r="P99" i="3"/>
  <c r="L99" i="3"/>
  <c r="K99" i="3"/>
  <c r="J99" i="3"/>
  <c r="I99" i="3"/>
  <c r="H99" i="3"/>
  <c r="G99" i="3"/>
  <c r="F99" i="3"/>
  <c r="E99" i="3"/>
  <c r="D99" i="3"/>
  <c r="C99" i="3"/>
  <c r="B99" i="3"/>
  <c r="Z82" i="3"/>
  <c r="Y82" i="3"/>
  <c r="X82" i="3"/>
  <c r="AN82" i="3"/>
  <c r="AM82" i="3"/>
  <c r="AL82" i="3"/>
  <c r="AK82" i="3"/>
  <c r="AJ82" i="3"/>
  <c r="AI82" i="3"/>
  <c r="AH82" i="3"/>
  <c r="AG82" i="3"/>
  <c r="AF82" i="3"/>
  <c r="AE82" i="3"/>
  <c r="AD82" i="3"/>
  <c r="AC82" i="3"/>
  <c r="AB82" i="3"/>
  <c r="AA82" i="3"/>
  <c r="W82" i="3"/>
  <c r="V82" i="3"/>
  <c r="U82" i="3"/>
  <c r="T82" i="3"/>
  <c r="S82" i="3"/>
  <c r="R82" i="3"/>
  <c r="Q82" i="3"/>
  <c r="P82" i="3"/>
  <c r="O82" i="3"/>
  <c r="K82" i="3"/>
  <c r="J82" i="3"/>
  <c r="I82" i="3"/>
  <c r="H82" i="3"/>
  <c r="G82" i="3"/>
  <c r="F82" i="3"/>
  <c r="E82" i="3"/>
  <c r="D82" i="3"/>
  <c r="C82" i="3"/>
  <c r="B82" i="3"/>
  <c r="Z59" i="3"/>
  <c r="Y59" i="3"/>
  <c r="X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W59" i="3"/>
  <c r="V59" i="3"/>
  <c r="U59" i="3"/>
  <c r="T59" i="3"/>
  <c r="S59" i="3"/>
  <c r="R59" i="3"/>
  <c r="Q59" i="3"/>
  <c r="P59" i="3"/>
  <c r="L59" i="3"/>
  <c r="K59" i="3"/>
  <c r="J59" i="3"/>
  <c r="I59" i="3"/>
  <c r="H59" i="3"/>
  <c r="G59" i="3"/>
  <c r="F59" i="3"/>
  <c r="E59" i="3"/>
  <c r="D59" i="3"/>
  <c r="C59" i="3"/>
  <c r="B59" i="3"/>
  <c r="Z42" i="3"/>
  <c r="Y42" i="3"/>
  <c r="X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W42" i="3"/>
  <c r="V42" i="3"/>
  <c r="U42" i="3"/>
  <c r="T42" i="3"/>
  <c r="S42" i="3"/>
  <c r="R42" i="3"/>
  <c r="Q42" i="3"/>
  <c r="O42" i="3"/>
  <c r="K42" i="3"/>
  <c r="J42" i="3"/>
  <c r="I42" i="3"/>
  <c r="H42" i="3"/>
  <c r="G42" i="3"/>
  <c r="F42" i="3"/>
  <c r="E42" i="3"/>
  <c r="D42" i="3"/>
  <c r="C42" i="3"/>
  <c r="B42" i="3"/>
  <c r="E16" i="3" l="1"/>
  <c r="E10" i="3"/>
  <c r="E7" i="3"/>
  <c r="D17" i="3"/>
  <c r="H17" i="3"/>
  <c r="D10" i="3"/>
  <c r="F10" i="3"/>
  <c r="H18" i="3"/>
  <c r="C15" i="3"/>
  <c r="G15" i="3"/>
  <c r="C8" i="3"/>
  <c r="G8" i="3"/>
  <c r="O122" i="3"/>
  <c r="E18" i="3"/>
  <c r="H7" i="3"/>
  <c r="F15" i="3"/>
  <c r="H16" i="3"/>
  <c r="D9" i="3"/>
  <c r="E9" i="3"/>
  <c r="F18" i="3"/>
  <c r="G17" i="3"/>
  <c r="D7" i="3"/>
  <c r="F7" i="3"/>
  <c r="D15" i="3"/>
  <c r="H15" i="3"/>
  <c r="H19" i="3" s="1"/>
  <c r="D8" i="3"/>
  <c r="F8" i="3"/>
  <c r="H8" i="3"/>
  <c r="D16" i="3"/>
  <c r="F16" i="3"/>
  <c r="O123" i="3"/>
  <c r="F17" i="3"/>
  <c r="D18" i="3"/>
  <c r="C7" i="3"/>
  <c r="G7" i="3"/>
  <c r="G11" i="3" s="1"/>
  <c r="E8" i="3"/>
  <c r="C9" i="3"/>
  <c r="C10" i="3"/>
  <c r="E15" i="3"/>
  <c r="C16" i="3"/>
  <c r="G16" i="3"/>
  <c r="G19" i="3" s="1"/>
  <c r="E17" i="3"/>
  <c r="C18" i="3"/>
  <c r="G18" i="3"/>
  <c r="F9" i="3"/>
  <c r="F11" i="3" l="1"/>
  <c r="H11" i="3"/>
  <c r="C19" i="3"/>
  <c r="E11" i="3"/>
  <c r="F19" i="3"/>
  <c r="D11" i="3"/>
  <c r="D19" i="3"/>
  <c r="E19" i="3"/>
  <c r="C11" i="3"/>
</calcChain>
</file>

<file path=xl/sharedStrings.xml><?xml version="1.0" encoding="utf-8"?>
<sst xmlns="http://schemas.openxmlformats.org/spreadsheetml/2006/main" count="1291" uniqueCount="268">
  <si>
    <t>PQ-JL-29</t>
  </si>
  <si>
    <t>PQ-JL-34</t>
  </si>
  <si>
    <t>PQ-JL-54</t>
  </si>
  <si>
    <t>PQ-JL-65</t>
  </si>
  <si>
    <t>PQ-JL-71</t>
  </si>
  <si>
    <t>PQ-JL-73</t>
  </si>
  <si>
    <t>PQ-JL-89</t>
  </si>
  <si>
    <t>PQ-JL-112</t>
  </si>
  <si>
    <t>PQ-JL-131</t>
  </si>
  <si>
    <t>PQ-JL-189</t>
  </si>
  <si>
    <t>PQ-JL-205</t>
  </si>
  <si>
    <t>PQ-JL-208</t>
  </si>
  <si>
    <t>PQ-JL-231</t>
  </si>
  <si>
    <t>PQ-JL-240</t>
  </si>
  <si>
    <t>PQ-JL-257</t>
  </si>
  <si>
    <t>PQ-JL-267</t>
  </si>
  <si>
    <t>PQ-JL-274</t>
  </si>
  <si>
    <t>PQ-JL-277</t>
  </si>
  <si>
    <t>PQ-JL-279</t>
  </si>
  <si>
    <t>PQ-JL-282</t>
  </si>
  <si>
    <t>PQ-JL-289</t>
  </si>
  <si>
    <t>PQ-JL-292</t>
  </si>
  <si>
    <t>PQ-JL-311</t>
  </si>
  <si>
    <t>Quality control of litogeochemistry by Actlabs</t>
  </si>
  <si>
    <t>Quality control for samples AGN-GM or PQ-GM see Marins (2012)</t>
  </si>
  <si>
    <t>Óxidos</t>
  </si>
  <si>
    <t>Elementos-traço sem ETRS</t>
  </si>
  <si>
    <t>ETRS</t>
  </si>
  <si>
    <t>Acurácia</t>
  </si>
  <si>
    <t>Valor máximo</t>
  </si>
  <si>
    <t>Valor mínimo</t>
  </si>
  <si>
    <t>Lote 1 parte 1</t>
  </si>
  <si>
    <t>Lote 1 parte 2</t>
  </si>
  <si>
    <t>Lote 2</t>
  </si>
  <si>
    <t>Lote 3</t>
  </si>
  <si>
    <t>Todos os lotes</t>
  </si>
  <si>
    <t xml:space="preserve">Precisão </t>
  </si>
  <si>
    <t>lote 1 (parte 1)</t>
  </si>
  <si>
    <r>
      <t xml:space="preserve">Amostras </t>
    </r>
    <r>
      <rPr>
        <b/>
        <sz val="11"/>
        <color rgb="FF000000"/>
        <rFont val="Times New Roman"/>
        <family val="1"/>
      </rPr>
      <t>lote 1 parte 1</t>
    </r>
    <r>
      <rPr>
        <sz val="11"/>
        <color rgb="FF000000"/>
        <rFont val="Times New Roman"/>
        <family val="1"/>
      </rPr>
      <t xml:space="preserve"> (PQ-JL-29; PQ-JL-44C; PQ-JL-44D; PQ-JL-45B; PQ-JL-54; PQ-JL-59A; PQ-JL-71; PQ-JL-128B; PQ-JL-137B; PQ-JL-147A; PQ-JL-147B; PQ-JL-147E; PQ-JL-59C; PQ-JL-39A; PQ-JL-42; PQ-JL-51A; PQ-JL-128C; PQ-JL-148A; PQ-JL-148D; PQ-JL-07B; PQ-JL-112; PQ-JL-130B; PQ-JL-131; PQ-JL-145B; PQ-JL-138A; PQ-JL-138B; PQ-JL-139A; PQ-JL-139B; PQ-JL-140A; PQ-JL-140B; PQ-JL-139C; PQ-JL-141A; PQ-JL-141B; PQ-JL-142A)</t>
    </r>
  </si>
  <si>
    <t>Report Number: A20-11139</t>
  </si>
  <si>
    <t>Report Date: 25/9/2020</t>
  </si>
  <si>
    <t>Analyte Symbol</t>
  </si>
  <si>
    <t>SiO2</t>
  </si>
  <si>
    <t>Al2O3</t>
  </si>
  <si>
    <t>Fe2O3(T)</t>
  </si>
  <si>
    <t>MnO</t>
  </si>
  <si>
    <t>MgO</t>
  </si>
  <si>
    <t>CaO</t>
  </si>
  <si>
    <t>Na2O</t>
  </si>
  <si>
    <t>K2O</t>
  </si>
  <si>
    <t>TiO2</t>
  </si>
  <si>
    <t>P2O5</t>
  </si>
  <si>
    <t>Total</t>
  </si>
  <si>
    <t>Ni</t>
  </si>
  <si>
    <t>Cr</t>
  </si>
  <si>
    <t>Sc</t>
  </si>
  <si>
    <t>V</t>
  </si>
  <si>
    <t>Rb</t>
  </si>
  <si>
    <t>Sr</t>
  </si>
  <si>
    <t>Ba</t>
  </si>
  <si>
    <t>Y</t>
  </si>
  <si>
    <t>Zr</t>
  </si>
  <si>
    <t>Hf</t>
  </si>
  <si>
    <t>Nb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</si>
  <si>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</si>
  <si>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</si>
  <si>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</si>
  <si>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</si>
  <si>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</si>
  <si>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</si>
  <si>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</si>
  <si>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</si>
  <si>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</si>
  <si>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</si>
  <si>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</si>
  <si>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</si>
  <si>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</si>
  <si>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</si>
  <si>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Pb</t>
  </si>
  <si>
    <t>Th</t>
  </si>
  <si>
    <t>U</t>
  </si>
  <si>
    <t>Unit Symbol</t>
  </si>
  <si>
    <t>%</t>
  </si>
  <si>
    <t>ppm</t>
  </si>
  <si>
    <t>Detection Limit</t>
  </si>
  <si>
    <t>Analysis Method</t>
  </si>
  <si>
    <t>FUS-ICP</t>
  </si>
  <si>
    <t>FUS-MS</t>
  </si>
  <si>
    <t>DNC-1 Meas</t>
  </si>
  <si>
    <t>DNC-1 Cert</t>
  </si>
  <si>
    <t>TDB-1 Meas</t>
  </si>
  <si>
    <t>TDB-1 Cert</t>
  </si>
  <si>
    <t>W-2a Meas</t>
  </si>
  <si>
    <t>W-2a Cert</t>
  </si>
  <si>
    <t>DTS-2b Meas</t>
  </si>
  <si>
    <t>&gt; 10000</t>
  </si>
  <si>
    <t>DTS-2b Cert</t>
  </si>
  <si>
    <t>SY-4 Meas</t>
  </si>
  <si>
    <t>SY-4 Cert</t>
  </si>
  <si>
    <t>Accuracy (SY-4)</t>
  </si>
  <si>
    <t>BIR-1a Meas</t>
  </si>
  <si>
    <t>&lt; 5</t>
  </si>
  <si>
    <t>BIR-1a Cert</t>
  </si>
  <si>
    <t>ZW-C Meas</t>
  </si>
  <si>
    <t>&gt; 1000</t>
  </si>
  <si>
    <t>ZW-C Cert</t>
  </si>
  <si>
    <t>OREAS 101b (Fusion) Meas</t>
  </si>
  <si>
    <t>OREAS 101b (Fusion) Cert</t>
  </si>
  <si>
    <t>NCS DC86318 Meas</t>
  </si>
  <si>
    <t>&gt; 2000</t>
  </si>
  <si>
    <t>NCS DC86318 Cert</t>
  </si>
  <si>
    <t>SARM 3 Meas</t>
  </si>
  <si>
    <t>SARM 3 Cert</t>
  </si>
  <si>
    <t>USZ 42-2006 Meas</t>
  </si>
  <si>
    <t>&lt; 20</t>
  </si>
  <si>
    <t>&gt; 3000</t>
  </si>
  <si>
    <t>USZ 42-2006 Cert</t>
  </si>
  <si>
    <t>REE-1 Meas</t>
  </si>
  <si>
    <t>REE-1 Cert</t>
  </si>
  <si>
    <t>SP-29 Orig</t>
  </si>
  <si>
    <t>&lt; 1</t>
  </si>
  <si>
    <t>SP-29 Dup</t>
  </si>
  <si>
    <t>Precision</t>
  </si>
  <si>
    <t>Method Blank</t>
  </si>
  <si>
    <t>&lt; 0.5</t>
  </si>
  <si>
    <t>&lt; 0.1</t>
  </si>
  <si>
    <t>&lt; 0.2</t>
  </si>
  <si>
    <t>&lt; 0.05</t>
  </si>
  <si>
    <t>&lt; 0.01</t>
  </si>
  <si>
    <t>&lt; 0.005</t>
  </si>
  <si>
    <t>&lt; 0.002</t>
  </si>
  <si>
    <t>&lt; 0.001</t>
  </si>
  <si>
    <t>&lt; 2</t>
  </si>
  <si>
    <t>lote 1 parte 2</t>
  </si>
  <si>
    <r>
      <t xml:space="preserve">Amostras </t>
    </r>
    <r>
      <rPr>
        <b/>
        <sz val="11"/>
        <color rgb="FF000000"/>
        <rFont val="Times New Roman"/>
        <family val="1"/>
      </rPr>
      <t>lote 1 parte 2</t>
    </r>
    <r>
      <rPr>
        <sz val="11"/>
        <color rgb="FF000000"/>
        <rFont val="Times New Roman"/>
        <family val="1"/>
      </rPr>
      <t xml:space="preserve"> (PQ-JL-142B; PQ-JL-143A; PQ-JL-143B; PQ-JL-144A; PQ-JL-144B; PQ-JL-144D; PQ-JL-141D; PQ-JL-141C)</t>
    </r>
  </si>
  <si>
    <t>Report Number: A20-11128</t>
  </si>
  <si>
    <t>SPL-15 Orig</t>
  </si>
  <si>
    <t>SPL-15 Dup</t>
  </si>
  <si>
    <t>SPL-32 Orig</t>
  </si>
  <si>
    <t>SPL-32 Dup</t>
  </si>
  <si>
    <t>lote 2</t>
  </si>
  <si>
    <r>
      <t xml:space="preserve">Samples of </t>
    </r>
    <r>
      <rPr>
        <b/>
        <sz val="11"/>
        <color rgb="FF000000"/>
        <rFont val="Times New Roman"/>
        <family val="1"/>
      </rPr>
      <t>lote 2</t>
    </r>
    <r>
      <rPr>
        <sz val="11"/>
        <color rgb="FF000000"/>
        <rFont val="Times New Roman"/>
        <family val="1"/>
      </rPr>
      <t xml:space="preserve"> (PQ-JL-148B; PQ-JL-147H; PQ-JL-147C; PQ-JL-73; PQ-JL-146B; PQ-JL-38B; PQ-JL-65; PQ-JL-4; PQ-JL-34; PQ-JL-129A; PQ-JL-61A; PQ-JL-46A; PQ-JL-126A; PQ-JL-51C; PQ-JL-72A; PQ-JL-190A; PQ-JL-208; PQ-JL-206A; PQ-JL-205; PQ-JL178A; PQ-JL-181A; PQ-JL-189; PQ-JL-178C)</t>
    </r>
  </si>
  <si>
    <t>Report Number: A21-14644</t>
  </si>
  <si>
    <t>Report Date: 10/9/2021</t>
  </si>
  <si>
    <t>SPL-95 Orig</t>
  </si>
  <si>
    <t>SPL-95 Dup</t>
  </si>
  <si>
    <t>lote 3</t>
  </si>
  <si>
    <r>
      <t xml:space="preserve">Samples of </t>
    </r>
    <r>
      <rPr>
        <b/>
        <sz val="11"/>
        <color rgb="FF000000"/>
        <rFont val="Times New Roman"/>
        <family val="1"/>
      </rPr>
      <t>lote 3</t>
    </r>
    <r>
      <rPr>
        <sz val="11"/>
        <color rgb="FF000000"/>
        <rFont val="Times New Roman"/>
        <family val="1"/>
      </rPr>
      <t xml:space="preserve"> (PQ-JL-218B; PQ-JL-230B; PQ-JL-235B; PQ-JL-292; PQ-JL-282; PQ-JL-278B; PQ-JL-300A; PQ-JL-274; PQ-JL-311; PQ-JL-254B; PQ-JL-231; PQ-JL-240; PQ-JL-257; PQ-JL-267; PQ-JL-248D; PQ-JL-279; PQ-JL-277; PQ-JL-89; PQ-JL-153A; PQ-JL-218G; PQ-JL-218F; PQ-JL-289)</t>
    </r>
  </si>
  <si>
    <t>Report Number: A23-07308</t>
  </si>
  <si>
    <t>Report Date: 13/6/2023</t>
  </si>
  <si>
    <t>NIST 694 Meas</t>
  </si>
  <si>
    <t>NIST 694 Cert</t>
  </si>
  <si>
    <t>GBW 07113 Meas</t>
  </si>
  <si>
    <t>GBW 07113 Cert</t>
  </si>
  <si>
    <t>USZ 25-2006 Meas</t>
  </si>
  <si>
    <t>USZ 25-2006 Cert</t>
  </si>
  <si>
    <t>DNC-1a Meas</t>
  </si>
  <si>
    <t>DNC-1a Cert</t>
  </si>
  <si>
    <t>BCR-2 Meas</t>
  </si>
  <si>
    <t>BCR-2 Cert</t>
  </si>
  <si>
    <t>W-2b Meas</t>
  </si>
  <si>
    <t>W-2b Cert</t>
  </si>
  <si>
    <t>PG-JL-248D Orig</t>
  </si>
  <si>
    <t>PG-JL-248D Dup</t>
  </si>
  <si>
    <r>
      <t>SiO</t>
    </r>
    <r>
      <rPr>
        <vertAlign val="subscript"/>
        <sz val="10"/>
        <color rgb="FF000000"/>
        <rFont val="Times New Roman"/>
        <family val="1"/>
      </rPr>
      <t>2</t>
    </r>
  </si>
  <si>
    <r>
      <t>TiO</t>
    </r>
    <r>
      <rPr>
        <vertAlign val="subscript"/>
        <sz val="10"/>
        <color rgb="FF000000"/>
        <rFont val="Times New Roman"/>
        <family val="1"/>
      </rPr>
      <t>2</t>
    </r>
  </si>
  <si>
    <r>
      <t>Al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</t>
    </r>
    <r>
      <rPr>
        <vertAlign val="subscript"/>
        <sz val="10"/>
        <color rgb="FF000000"/>
        <rFont val="Times New Roman"/>
        <family val="1"/>
      </rPr>
      <t>3</t>
    </r>
  </si>
  <si>
    <r>
      <t>Fe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</t>
    </r>
    <r>
      <rPr>
        <vertAlign val="subscript"/>
        <sz val="10"/>
        <color rgb="FF000000"/>
        <rFont val="Times New Roman"/>
        <family val="1"/>
      </rPr>
      <t>3</t>
    </r>
    <r>
      <rPr>
        <vertAlign val="superscript"/>
        <sz val="10"/>
        <color rgb="FF000000"/>
        <rFont val="Times New Roman"/>
        <family val="1"/>
      </rPr>
      <t>T</t>
    </r>
  </si>
  <si>
    <r>
      <t>Na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</t>
    </r>
  </si>
  <si>
    <r>
      <t>K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</t>
    </r>
  </si>
  <si>
    <r>
      <t>P</t>
    </r>
    <r>
      <rPr>
        <vertAlign val="subscript"/>
        <sz val="10"/>
        <color rgb="FF000000"/>
        <rFont val="Times New Roman"/>
        <family val="1"/>
      </rPr>
      <t>2</t>
    </r>
    <r>
      <rPr>
        <sz val="10"/>
        <color rgb="FF000000"/>
        <rFont val="Times New Roman"/>
        <family val="1"/>
      </rPr>
      <t>O</t>
    </r>
    <r>
      <rPr>
        <vertAlign val="subscript"/>
        <sz val="10"/>
        <color rgb="FF000000"/>
        <rFont val="Times New Roman"/>
        <family val="1"/>
      </rPr>
      <t>5</t>
    </r>
  </si>
  <si>
    <t>LOI</t>
  </si>
  <si>
    <t>Co</t>
  </si>
  <si>
    <t>Zn</t>
  </si>
  <si>
    <t>Ga</t>
  </si>
  <si>
    <t>Ge</t>
  </si>
  <si>
    <t>Ag</t>
  </si>
  <si>
    <t>Sn</t>
  </si>
  <si>
    <t>Cs</t>
  </si>
  <si>
    <t>Tl</t>
  </si>
  <si>
    <t>PQ-JL-146B</t>
  </si>
  <si>
    <t>PQ-JL-147C</t>
  </si>
  <si>
    <t>PQ-JL-147H</t>
  </si>
  <si>
    <t>PQ-JL-148B</t>
  </si>
  <si>
    <t>PQ-JL-278B</t>
  </si>
  <si>
    <t>PQ-JL-126A</t>
  </si>
  <si>
    <t>PQ-JL-129A</t>
  </si>
  <si>
    <t>PQ-JL-130B</t>
  </si>
  <si>
    <t>PQ-JL-138A</t>
  </si>
  <si>
    <t>PQ-JL-139A</t>
  </si>
  <si>
    <t>PQ-JL-141A</t>
  </si>
  <si>
    <t>PQ-JL-141B</t>
  </si>
  <si>
    <t>PQ-JL-142B</t>
  </si>
  <si>
    <t>PQ-JL-143B</t>
  </si>
  <si>
    <t>PQ-JL-153A</t>
  </si>
  <si>
    <t>PQ-JL178A</t>
  </si>
  <si>
    <t>PQ-JL-181A</t>
  </si>
  <si>
    <t>PQ-JL-190A</t>
  </si>
  <si>
    <t>PQ-JL-206A</t>
  </si>
  <si>
    <t>PQ-JL-218B</t>
  </si>
  <si>
    <t>PQ-JL-218F</t>
  </si>
  <si>
    <t>PQ-JL-230B</t>
  </si>
  <si>
    <t>PQ-JL-235B</t>
  </si>
  <si>
    <t>PQ-JL-254B</t>
  </si>
  <si>
    <t>PQ-JL-300A</t>
  </si>
  <si>
    <t>PQ-JL-38B</t>
  </si>
  <si>
    <t>PQ-JL-4</t>
  </si>
  <si>
    <t>PQ-JL-46A</t>
  </si>
  <si>
    <t>PQ-JL-51C</t>
  </si>
  <si>
    <t>PQ-JL-59D</t>
  </si>
  <si>
    <t>PQ-JL-61A</t>
  </si>
  <si>
    <t>PQ-JL-72A</t>
  </si>
  <si>
    <t>PQ-JL-07B</t>
  </si>
  <si>
    <t>PQ-JL-128B</t>
  </si>
  <si>
    <t>PQ-JL-128C</t>
  </si>
  <si>
    <t>PQ-JL-137B</t>
  </si>
  <si>
    <t>PQ-JL-138B</t>
  </si>
  <si>
    <t>PQ-JL-139B</t>
  </si>
  <si>
    <t>PQ-JL-139C</t>
  </si>
  <si>
    <t>PQ-JL-140A</t>
  </si>
  <si>
    <t>PQ-JL-140B</t>
  </si>
  <si>
    <t>PQ-JL-141C</t>
  </si>
  <si>
    <t>PQ-JL-141D</t>
  </si>
  <si>
    <t>PQ-JL-142A</t>
  </si>
  <si>
    <t>PQ-JL-143A</t>
  </si>
  <si>
    <t>PQ-JL-144A</t>
  </si>
  <si>
    <t>PQ-JL-144B</t>
  </si>
  <si>
    <t>PQ-JL-144D</t>
  </si>
  <si>
    <t>PQ-JL-145B</t>
  </si>
  <si>
    <t>PQ-JL-147E</t>
  </si>
  <si>
    <t>PQ-JL-148D</t>
  </si>
  <si>
    <t>PQ-JL-178C</t>
  </si>
  <si>
    <t>PQ-JL-218G</t>
  </si>
  <si>
    <t>PQ-JL-248D</t>
  </si>
  <si>
    <t>PQ-JL-39A</t>
  </si>
  <si>
    <t>PQ-JL-42B</t>
  </si>
  <si>
    <t>PQ-JL-44C</t>
  </si>
  <si>
    <t>PQ-JL-44D</t>
  </si>
  <si>
    <t>PQ-JL-45B</t>
  </si>
  <si>
    <t>PQ-JL-51A</t>
  </si>
  <si>
    <t>PQ-JL-59A</t>
  </si>
  <si>
    <t>PQ-JL-59C</t>
  </si>
  <si>
    <t>PQ-JL-147A</t>
  </si>
  <si>
    <t>PQ-JL-147B</t>
  </si>
  <si>
    <t>PQ-JL-148A</t>
  </si>
  <si>
    <t>Precisão</t>
  </si>
  <si>
    <t>Rocha</t>
  </si>
  <si>
    <t>Quartzo álcali feldspato sienito</t>
  </si>
  <si>
    <t>Referência</t>
  </si>
  <si>
    <t>Álcali feldspato sienito</t>
  </si>
  <si>
    <t>Álcali feldspato sienito com bolsões de quartzo</t>
  </si>
  <si>
    <t>Não publicado</t>
  </si>
  <si>
    <t>Status</t>
  </si>
  <si>
    <t>Álcal feldspato sienito com nefelina</t>
  </si>
  <si>
    <t>Nefelina sienito com arfvedsonita</t>
  </si>
  <si>
    <t>Nefelina sienito com egirina-augita</t>
  </si>
  <si>
    <t>Assimilation at shallow-crust phonolitic chamber controlled by anomalously heated lithosphere (Journal of Petrology)</t>
  </si>
  <si>
    <t>Em revisão</t>
  </si>
  <si>
    <t>Dacito</t>
  </si>
  <si>
    <t>Fonolito</t>
  </si>
  <si>
    <t>Fonotefrito</t>
  </si>
  <si>
    <t>Publicado</t>
  </si>
  <si>
    <t>doi.org/10.1080/00206814.2023.2269441</t>
  </si>
  <si>
    <t>Paragnaisse</t>
  </si>
  <si>
    <t>Traquito</t>
  </si>
  <si>
    <t>Amostra</t>
  </si>
  <si>
    <t>Anfibolito</t>
  </si>
  <si>
    <t>Anexo 2. Litogeoquímica do complexo alcalino Passa Quatro.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</si>
</sst>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10"/>
      <name val="Arial"/>
      <family val="2"/>
    </font>
    <font>
      <sz val="9"/>
      <name val="Times New Roman"/>
      <family val="1"/>
    </font>
    <font>
      <b/>
      <sz val="9"/>
      <color rgb="FF00000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1"/>
      <color rgb="FF000000"/>
      <name val="Calibri"/>
    </font>
    <font>
      <sz val="10"/>
      <color rgb="FF000000"/>
      <name val="Times New Roman"/>
      <family val="1"/>
    </font>
    <font>
      <sz val="10"/>
      <name val="Times New Roman"/>
      <family val="1"/>
    </font>
    <font>
      <vertAlign val="subscript"/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11" fillId="0" borderId="0"/>
  </cellStyleXfs>
  <cellXfs count="32">
    <xf numFmtId="0" fontId="0" fillId="0" borderId="0" xfId="0"/>
    <xf numFmtId="0" fontId="2" fillId="0" borderId="0" xfId="1" applyFont="1" applyAlignment="1">
      <alignment horizontal="left"/>
    </xf>
    <xf numFmtId="0" fontId="2" fillId="0" borderId="0" xfId="1" applyFont="1" applyAlignment="1">
      <alignment horizontal="center"/>
    </xf>
    <xf numFmtId="164" fontId="2" fillId="0" borderId="0" xfId="1" applyNumberFormat="1" applyFont="1" applyAlignment="1">
      <alignment horizontal="center"/>
    </xf>
    <xf numFmtId="0" fontId="2" fillId="0" borderId="1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left"/>
    </xf>
    <xf numFmtId="0" fontId="5" fillId="0" borderId="0" xfId="1" applyFont="1" applyAlignment="1">
      <alignment horizontal="center"/>
    </xf>
    <xf numFmtId="0" fontId="7" fillId="0" borderId="0" xfId="2" applyFont="1" applyAlignment="1">
      <alignment horizontal="center" vertical="center"/>
    </xf>
    <xf numFmtId="0" fontId="5" fillId="0" borderId="2" xfId="1" applyFont="1" applyBorder="1" applyAlignment="1">
      <alignment horizontal="center"/>
    </xf>
    <xf numFmtId="0" fontId="8" fillId="2" borderId="0" xfId="1" applyFont="1" applyFill="1" applyAlignment="1">
      <alignment horizontal="center"/>
    </xf>
    <xf numFmtId="2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0" fontId="5" fillId="0" borderId="1" xfId="1" applyFont="1" applyBorder="1" applyAlignment="1">
      <alignment horizontal="center"/>
    </xf>
    <xf numFmtId="2" fontId="5" fillId="0" borderId="0" xfId="1" applyNumberFormat="1" applyFont="1" applyAlignment="1">
      <alignment horizontal="center"/>
    </xf>
    <xf numFmtId="0" fontId="5" fillId="0" borderId="3" xfId="1" applyFont="1" applyBorder="1" applyAlignment="1">
      <alignment horizontal="center"/>
    </xf>
    <xf numFmtId="0" fontId="2" fillId="0" borderId="3" xfId="1" applyFont="1" applyBorder="1" applyAlignment="1">
      <alignment horizontal="center"/>
    </xf>
    <xf numFmtId="0" fontId="9" fillId="2" borderId="0" xfId="1" applyFont="1" applyFill="1" applyAlignment="1">
      <alignment horizontal="center"/>
    </xf>
    <xf numFmtId="2" fontId="9" fillId="2" borderId="0" xfId="1" applyNumberFormat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2" fontId="2" fillId="0" borderId="0" xfId="1" applyNumberFormat="1" applyFont="1" applyAlignment="1">
      <alignment horizontal="center"/>
    </xf>
    <xf numFmtId="0" fontId="12" fillId="3" borderId="0" xfId="3" applyFont="1" applyFill="1" applyAlignment="1">
      <alignment horizontal="center"/>
    </xf>
    <xf numFmtId="0" fontId="13" fillId="3" borderId="0" xfId="3" applyFont="1" applyFill="1" applyAlignment="1">
      <alignment horizontal="center"/>
    </xf>
    <xf numFmtId="0" fontId="13" fillId="3" borderId="0" xfId="3" applyFont="1" applyFill="1" applyAlignment="1">
      <alignment horizontal="center" wrapText="1"/>
    </xf>
    <xf numFmtId="0" fontId="13" fillId="3" borderId="0" xfId="1" applyFont="1" applyFill="1" applyAlignment="1">
      <alignment horizontal="center"/>
    </xf>
    <xf numFmtId="2" fontId="12" fillId="3" borderId="0" xfId="3" applyNumberFormat="1" applyFont="1" applyFill="1" applyAlignment="1">
      <alignment horizontal="center"/>
    </xf>
    <xf numFmtId="1" fontId="12" fillId="3" borderId="0" xfId="3" applyNumberFormat="1" applyFont="1" applyFill="1" applyAlignment="1">
      <alignment horizontal="center"/>
    </xf>
    <xf numFmtId="164" fontId="12" fillId="3" borderId="0" xfId="3" applyNumberFormat="1" applyFont="1" applyFill="1" applyAlignment="1">
      <alignment horizontal="center"/>
    </xf>
    <xf numFmtId="165" fontId="12" fillId="3" borderId="0" xfId="3" applyNumberFormat="1" applyFont="1" applyFill="1" applyAlignment="1">
      <alignment horizontal="center"/>
    </xf>
    <xf numFmtId="2" fontId="16" fillId="3" borderId="0" xfId="3" applyNumberFormat="1" applyFont="1" applyFill="1" applyAlignment="1">
      <alignment horizontal="center"/>
    </xf>
    <xf numFmtId="0" fontId="12" fillId="3" borderId="0" xfId="3" applyFont="1" applyFill="1" applyAlignment="1">
      <alignment horizontal="left"/>
    </xf>
    <xf numFmtId="0" fontId="17" fillId="3" borderId="0" xfId="3" applyFont="1" applyFill="1" applyAlignment="1">
      <alignment horizontal="left"/>
    </xf>
  </cellXfs>
  <cellStyles count="4">
    <cellStyle name="Normal" xfId="0" builtinId="0"/>
    <cellStyle name="Normal 2" xfId="1" xr:uid="{B74D5523-64F7-40AF-AE4C-7363236BFCD2}"/>
    <cellStyle name="Normal 2 2" xfId="2" xr:uid="{D0BACB7D-D4CD-4BEA-97F6-74B97EB806DB}"/>
    <cellStyle name="Normal 3" xfId="3" xr:uid="{156715B6-EE5B-4AEE-862F-0C1A7B5AD1F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C4982-5122-44DB-9450-4816FA566084}">
  <dimension ref="A1:BB90"/>
  <sheetViews>
    <sheetView tabSelected="1" zoomScale="115" zoomScaleNormal="115" workbookViewId="0">
      <pane xSplit="3" ySplit="2" topLeftCell="D3" activePane="bottomRight" state="frozen"/>
      <selection activeCell="BF41" sqref="BF41"/>
      <selection pane="topRight"/>
      <selection pane="bottomLeft"/>
      <selection pane="bottomRight"/>
    </sheetView>
  </sheetViews>
  <sheetFormatPr defaultColWidth="13.5546875" defaultRowHeight="13.2" x14ac:dyDescent="0.25"/>
  <cols>
    <col min="1" max="1" width="13.5546875" style="21"/>
    <col min="2" max="2" width="12.21875" style="30" customWidth="1"/>
    <col min="3" max="3" width="11" style="22" bestFit="1" customWidth="1"/>
    <col min="4" max="4" width="48.33203125" style="22" customWidth="1"/>
    <col min="5" max="5" width="5.44140625" style="21" bestFit="1" customWidth="1"/>
    <col min="6" max="6" width="4.5546875" style="21" bestFit="1" customWidth="1"/>
    <col min="7" max="7" width="5.44140625" style="21" bestFit="1" customWidth="1"/>
    <col min="8" max="8" width="6.44140625" style="21" bestFit="1" customWidth="1"/>
    <col min="9" max="10" width="4.88671875" style="21" bestFit="1" customWidth="1"/>
    <col min="11" max="11" width="4.44140625" style="21" bestFit="1" customWidth="1"/>
    <col min="12" max="12" width="5.44140625" style="21" bestFit="1" customWidth="1"/>
    <col min="13" max="13" width="4.44140625" style="21" bestFit="1" customWidth="1"/>
    <col min="14" max="14" width="4.77734375" style="21" bestFit="1" customWidth="1"/>
    <col min="15" max="15" width="5.109375" style="21" bestFit="1" customWidth="1"/>
    <col min="16" max="16" width="6.44140625" style="21" bestFit="1" customWidth="1"/>
    <col min="17" max="17" width="13.5546875" style="21"/>
    <col min="18" max="18" width="3" style="21" bestFit="1" customWidth="1"/>
    <col min="19" max="20" width="4" style="21" bestFit="1" customWidth="1"/>
    <col min="21" max="21" width="3.21875" style="21" bestFit="1" customWidth="1"/>
    <col min="22" max="22" width="4" style="21" bestFit="1" customWidth="1"/>
    <col min="23" max="23" width="5" style="21" bestFit="1" customWidth="1"/>
    <col min="24" max="24" width="4" style="21" bestFit="1" customWidth="1"/>
    <col min="25" max="25" width="5" style="21" bestFit="1" customWidth="1"/>
    <col min="26" max="26" width="4" style="21" bestFit="1" customWidth="1"/>
    <col min="27" max="27" width="5" style="21" bestFit="1" customWidth="1"/>
    <col min="28" max="28" width="4" style="21" bestFit="1" customWidth="1"/>
    <col min="29" max="29" width="5.44140625" style="21" bestFit="1" customWidth="1"/>
    <col min="30" max="31" width="6.44140625" style="21" bestFit="1" customWidth="1"/>
    <col min="32" max="33" width="5.44140625" style="21" bestFit="1" customWidth="1"/>
    <col min="34" max="34" width="6.44140625" style="21" bestFit="1" customWidth="1"/>
    <col min="35" max="39" width="5.44140625" style="21" bestFit="1" customWidth="1"/>
    <col min="40" max="40" width="4.44140625" style="21" bestFit="1" customWidth="1"/>
    <col min="41" max="42" width="5.44140625" style="21" bestFit="1" customWidth="1"/>
    <col min="43" max="43" width="4.44140625" style="21" bestFit="1" customWidth="1"/>
    <col min="44" max="44" width="3" style="21" bestFit="1" customWidth="1"/>
    <col min="45" max="46" width="5.44140625" style="21" bestFit="1" customWidth="1"/>
    <col min="47" max="47" width="13.5546875" style="21"/>
    <col min="48" max="48" width="4" style="21" bestFit="1" customWidth="1"/>
    <col min="49" max="49" width="3.109375" style="21" bestFit="1" customWidth="1"/>
    <col min="50" max="51" width="4" style="21" bestFit="1" customWidth="1"/>
    <col min="52" max="52" width="3" style="21" bestFit="1" customWidth="1"/>
    <col min="53" max="54" width="5" style="21" bestFit="1" customWidth="1"/>
    <col min="55" max="16384" width="13.5546875" style="21"/>
  </cols>
  <sheetData>
    <row r="1" spans="1:54" ht="20.399999999999999" x14ac:dyDescent="0.35">
      <c r="A1" s="31" t="s">
        <v>267</v>
      </c>
    </row>
    <row r="2" spans="1:54" ht="16.8" x14ac:dyDescent="0.35">
      <c r="A2" s="21" t="s">
        <v>252</v>
      </c>
      <c r="B2" s="21" t="s">
        <v>248</v>
      </c>
      <c r="C2" s="23" t="s">
        <v>265</v>
      </c>
      <c r="D2" s="23" t="s">
        <v>246</v>
      </c>
      <c r="E2" s="21" t="s">
        <v>164</v>
      </c>
      <c r="F2" s="21" t="s">
        <v>165</v>
      </c>
      <c r="G2" s="21" t="s">
        <v>166</v>
      </c>
      <c r="H2" s="21" t="s">
        <v>167</v>
      </c>
      <c r="I2" s="21" t="s">
        <v>45</v>
      </c>
      <c r="J2" s="21" t="s">
        <v>46</v>
      </c>
      <c r="K2" s="21" t="s">
        <v>47</v>
      </c>
      <c r="L2" s="21" t="s">
        <v>168</v>
      </c>
      <c r="M2" s="21" t="s">
        <v>169</v>
      </c>
      <c r="N2" s="21" t="s">
        <v>170</v>
      </c>
      <c r="O2" s="21" t="s">
        <v>171</v>
      </c>
      <c r="P2" s="21" t="s">
        <v>52</v>
      </c>
      <c r="R2" s="21" t="s">
        <v>55</v>
      </c>
      <c r="S2" s="21" t="s">
        <v>53</v>
      </c>
      <c r="T2" s="21" t="s">
        <v>54</v>
      </c>
      <c r="U2" s="21" t="s">
        <v>172</v>
      </c>
      <c r="V2" s="21" t="s">
        <v>56</v>
      </c>
      <c r="W2" s="21" t="s">
        <v>59</v>
      </c>
      <c r="X2" s="21" t="s">
        <v>57</v>
      </c>
      <c r="Y2" s="21" t="s">
        <v>58</v>
      </c>
      <c r="Z2" s="21" t="s">
        <v>60</v>
      </c>
      <c r="AA2" s="21" t="s">
        <v>61</v>
      </c>
      <c r="AB2" s="21" t="s">
        <v>63</v>
      </c>
      <c r="AC2" s="21" t="s">
        <v>64</v>
      </c>
      <c r="AD2" s="21" t="s">
        <v>65</v>
      </c>
      <c r="AE2" s="21" t="s">
        <v>66</v>
      </c>
      <c r="AF2" s="21" t="s">
        <v>67</v>
      </c>
      <c r="AG2" s="21" t="s">
        <v>68</v>
      </c>
      <c r="AH2" s="21" t="s">
        <v>69</v>
      </c>
      <c r="AI2" s="21" t="s">
        <v>70</v>
      </c>
      <c r="AJ2" s="21" t="s">
        <v>71</v>
      </c>
      <c r="AK2" s="21" t="s">
        <v>72</v>
      </c>
      <c r="AL2" s="21" t="s">
        <v>73</v>
      </c>
      <c r="AM2" s="21" t="s">
        <v>74</v>
      </c>
      <c r="AN2" s="21" t="s">
        <v>75</v>
      </c>
      <c r="AO2" s="21" t="s">
        <v>76</v>
      </c>
      <c r="AP2" s="21" t="s">
        <v>77</v>
      </c>
      <c r="AQ2" s="21" t="s">
        <v>62</v>
      </c>
      <c r="AR2" s="21" t="s">
        <v>78</v>
      </c>
      <c r="AS2" s="21" t="s">
        <v>79</v>
      </c>
      <c r="AT2" s="21" t="s">
        <v>80</v>
      </c>
      <c r="AV2" s="21" t="s">
        <v>173</v>
      </c>
      <c r="AW2" s="21" t="s">
        <v>174</v>
      </c>
      <c r="AX2" s="21" t="s">
        <v>175</v>
      </c>
      <c r="AY2" s="21" t="s">
        <v>176</v>
      </c>
      <c r="AZ2" s="21" t="s">
        <v>177</v>
      </c>
      <c r="BA2" s="21" t="s">
        <v>178</v>
      </c>
      <c r="BB2" s="21" t="s">
        <v>179</v>
      </c>
    </row>
    <row r="3" spans="1:54" x14ac:dyDescent="0.25">
      <c r="A3" s="21" t="s">
        <v>257</v>
      </c>
      <c r="B3" s="30" t="s">
        <v>256</v>
      </c>
      <c r="C3" s="21" t="s">
        <v>180</v>
      </c>
      <c r="D3" s="21" t="s">
        <v>247</v>
      </c>
      <c r="E3" s="21">
        <v>69.67</v>
      </c>
      <c r="F3" s="21">
        <v>0.33600000000000002</v>
      </c>
      <c r="G3" s="21">
        <v>15.69</v>
      </c>
      <c r="H3" s="21">
        <v>2.29</v>
      </c>
      <c r="I3" s="21">
        <v>6.7000000000000004E-2</v>
      </c>
      <c r="J3" s="21">
        <v>0.23</v>
      </c>
      <c r="K3" s="21">
        <v>0.31</v>
      </c>
      <c r="L3" s="21">
        <v>4.8499999999999996</v>
      </c>
      <c r="M3" s="21">
        <v>6.08</v>
      </c>
      <c r="N3" s="21">
        <v>0.06</v>
      </c>
      <c r="O3" s="21">
        <v>0.68</v>
      </c>
      <c r="P3" s="21">
        <f>SUM(E3:O3)</f>
        <v>100.26300000000001</v>
      </c>
      <c r="R3" s="21">
        <v>2</v>
      </c>
      <c r="U3" s="21">
        <v>1</v>
      </c>
      <c r="V3" s="21">
        <v>13</v>
      </c>
      <c r="W3" s="21">
        <v>272</v>
      </c>
      <c r="X3" s="21">
        <v>255</v>
      </c>
      <c r="Y3" s="21">
        <v>106</v>
      </c>
      <c r="Z3" s="21">
        <v>28.2</v>
      </c>
      <c r="AA3" s="21">
        <v>456</v>
      </c>
      <c r="AB3" s="21">
        <v>74.8</v>
      </c>
      <c r="AC3" s="21">
        <v>103</v>
      </c>
      <c r="AD3" s="21">
        <v>171</v>
      </c>
      <c r="AE3" s="21">
        <v>16</v>
      </c>
      <c r="AF3" s="21">
        <v>51.4</v>
      </c>
      <c r="AG3" s="21">
        <v>7.4</v>
      </c>
      <c r="AH3" s="21">
        <v>1.22</v>
      </c>
      <c r="AI3" s="21">
        <v>5.25</v>
      </c>
      <c r="AJ3" s="21">
        <v>0.83</v>
      </c>
      <c r="AK3" s="21">
        <v>4.84</v>
      </c>
      <c r="AL3" s="21">
        <v>0.99</v>
      </c>
      <c r="AM3" s="21">
        <v>2.91</v>
      </c>
      <c r="AN3" s="21">
        <v>0.43099999999999999</v>
      </c>
      <c r="AO3" s="21">
        <v>3.13</v>
      </c>
      <c r="AP3" s="21">
        <v>0.51500000000000001</v>
      </c>
      <c r="AQ3" s="21">
        <v>11.1</v>
      </c>
      <c r="AR3" s="21">
        <v>28</v>
      </c>
      <c r="AS3" s="21">
        <v>35.5</v>
      </c>
      <c r="AT3" s="21">
        <v>12.2</v>
      </c>
      <c r="AV3" s="21">
        <v>90</v>
      </c>
      <c r="AW3" s="21">
        <v>24</v>
      </c>
      <c r="AX3" s="21">
        <v>1.4</v>
      </c>
      <c r="AZ3" s="21">
        <v>4</v>
      </c>
      <c r="BA3" s="21">
        <v>4</v>
      </c>
      <c r="BB3" s="21">
        <v>0.85</v>
      </c>
    </row>
    <row r="4" spans="1:54" x14ac:dyDescent="0.25">
      <c r="A4" s="21" t="s">
        <v>257</v>
      </c>
      <c r="B4" s="30" t="s">
        <v>256</v>
      </c>
      <c r="C4" s="21" t="s">
        <v>181</v>
      </c>
      <c r="D4" s="21" t="s">
        <v>249</v>
      </c>
      <c r="E4" s="21">
        <v>63.72</v>
      </c>
      <c r="F4" s="21">
        <v>0.60199999999999998</v>
      </c>
      <c r="G4" s="21">
        <v>18.21</v>
      </c>
      <c r="H4" s="21">
        <v>2.25</v>
      </c>
      <c r="I4" s="21">
        <v>8.6999999999999994E-2</v>
      </c>
      <c r="J4" s="21">
        <v>0.46</v>
      </c>
      <c r="K4" s="21">
        <v>1.1299999999999999</v>
      </c>
      <c r="L4" s="21">
        <v>5.24</v>
      </c>
      <c r="M4" s="21">
        <v>7.56</v>
      </c>
      <c r="N4" s="21">
        <v>0.13</v>
      </c>
      <c r="O4" s="21">
        <v>1.26</v>
      </c>
      <c r="P4" s="21">
        <f>SUM(E4:O4)</f>
        <v>100.649</v>
      </c>
      <c r="R4" s="21">
        <v>2</v>
      </c>
      <c r="U4" s="21">
        <v>1</v>
      </c>
      <c r="V4" s="21">
        <v>14</v>
      </c>
      <c r="W4" s="21">
        <v>263</v>
      </c>
      <c r="X4" s="21">
        <v>147</v>
      </c>
      <c r="Y4" s="21">
        <v>386</v>
      </c>
      <c r="Z4" s="21">
        <v>19.3</v>
      </c>
      <c r="AA4" s="21">
        <v>181</v>
      </c>
      <c r="AB4" s="21">
        <v>45.7</v>
      </c>
      <c r="AC4" s="21">
        <v>82.5</v>
      </c>
      <c r="AD4" s="21">
        <v>143</v>
      </c>
      <c r="AE4" s="21">
        <v>17.100000000000001</v>
      </c>
      <c r="AF4" s="21">
        <v>64.5</v>
      </c>
      <c r="AG4" s="21">
        <v>9.9</v>
      </c>
      <c r="AH4" s="21">
        <v>4.82</v>
      </c>
      <c r="AI4" s="21">
        <v>6.84</v>
      </c>
      <c r="AJ4" s="21">
        <v>0.83</v>
      </c>
      <c r="AK4" s="21">
        <v>4.2</v>
      </c>
      <c r="AL4" s="21">
        <v>0.73</v>
      </c>
      <c r="AM4" s="21">
        <v>1.76</v>
      </c>
      <c r="AN4" s="21">
        <v>0.22500000000000001</v>
      </c>
      <c r="AO4" s="21">
        <v>1.36</v>
      </c>
      <c r="AP4" s="21">
        <v>0.19800000000000001</v>
      </c>
      <c r="AQ4" s="21">
        <v>4.3</v>
      </c>
      <c r="AR4" s="21">
        <v>17</v>
      </c>
      <c r="AS4" s="21">
        <v>5.95</v>
      </c>
      <c r="AT4" s="21">
        <v>1.76</v>
      </c>
      <c r="AV4" s="21">
        <v>60</v>
      </c>
      <c r="AW4" s="21">
        <v>20</v>
      </c>
      <c r="AX4" s="21">
        <v>1.1000000000000001</v>
      </c>
      <c r="AZ4" s="21">
        <v>2</v>
      </c>
      <c r="BA4" s="21">
        <v>3.4</v>
      </c>
      <c r="BB4" s="21">
        <v>0.71</v>
      </c>
    </row>
    <row r="5" spans="1:54" ht="14.4" customHeight="1" x14ac:dyDescent="0.25">
      <c r="A5" s="21" t="s">
        <v>257</v>
      </c>
      <c r="B5" s="30" t="s">
        <v>256</v>
      </c>
      <c r="C5" s="21" t="s">
        <v>182</v>
      </c>
      <c r="D5" s="21" t="s">
        <v>250</v>
      </c>
      <c r="E5" s="21">
        <v>73.69</v>
      </c>
      <c r="F5" s="21">
        <v>5.5E-2</v>
      </c>
      <c r="G5" s="21">
        <v>13.82</v>
      </c>
      <c r="H5" s="21">
        <v>1.26</v>
      </c>
      <c r="I5" s="21">
        <v>2.8000000000000001E-2</v>
      </c>
      <c r="J5" s="21">
        <v>0.57999999999999996</v>
      </c>
      <c r="K5" s="21">
        <v>0.28000000000000003</v>
      </c>
      <c r="L5" s="21">
        <v>4.7699999999999996</v>
      </c>
      <c r="M5" s="21">
        <v>4.41</v>
      </c>
      <c r="N5" s="21">
        <v>0.05</v>
      </c>
      <c r="O5" s="21">
        <v>0.8</v>
      </c>
      <c r="P5" s="21">
        <f>SUM(E5:O5)</f>
        <v>99.742999999999995</v>
      </c>
      <c r="R5" s="21">
        <v>3</v>
      </c>
      <c r="S5" s="21">
        <v>30</v>
      </c>
      <c r="T5" s="21">
        <v>30</v>
      </c>
      <c r="U5" s="21">
        <v>2</v>
      </c>
      <c r="W5" s="21">
        <v>193</v>
      </c>
      <c r="X5" s="21">
        <v>181</v>
      </c>
      <c r="Y5" s="21">
        <v>77</v>
      </c>
      <c r="Z5" s="21">
        <v>13.2</v>
      </c>
      <c r="AA5" s="21">
        <v>46</v>
      </c>
      <c r="AB5" s="21">
        <v>7.9</v>
      </c>
      <c r="AC5" s="21">
        <v>13.2</v>
      </c>
      <c r="AD5" s="21">
        <v>26.4</v>
      </c>
      <c r="AE5" s="21">
        <v>3.08</v>
      </c>
      <c r="AF5" s="21">
        <v>11</v>
      </c>
      <c r="AG5" s="21">
        <v>2.77</v>
      </c>
      <c r="AH5" s="21">
        <v>0.34100000000000003</v>
      </c>
      <c r="AI5" s="21">
        <v>2.6</v>
      </c>
      <c r="AJ5" s="21">
        <v>0.46</v>
      </c>
      <c r="AK5" s="21">
        <v>2.5499999999999998</v>
      </c>
      <c r="AL5" s="21">
        <v>0.41</v>
      </c>
      <c r="AM5" s="21">
        <v>1.1000000000000001</v>
      </c>
      <c r="AN5" s="21">
        <v>0.14799999999999999</v>
      </c>
      <c r="AO5" s="21">
        <v>0.89</v>
      </c>
      <c r="AP5" s="21">
        <v>0.13100000000000001</v>
      </c>
      <c r="AQ5" s="21">
        <v>1.8</v>
      </c>
      <c r="AR5" s="21">
        <v>35</v>
      </c>
      <c r="AS5" s="21">
        <v>9.86</v>
      </c>
      <c r="AT5" s="21">
        <v>4.2699999999999996</v>
      </c>
      <c r="AV5" s="21">
        <v>50</v>
      </c>
      <c r="AW5" s="21">
        <v>22</v>
      </c>
      <c r="AX5" s="21">
        <v>1.3</v>
      </c>
      <c r="AY5" s="21">
        <v>0.5</v>
      </c>
      <c r="AZ5" s="21">
        <v>7</v>
      </c>
      <c r="BA5" s="21">
        <v>2</v>
      </c>
      <c r="BB5" s="21">
        <v>1.1499999999999999</v>
      </c>
    </row>
    <row r="6" spans="1:54" x14ac:dyDescent="0.25">
      <c r="A6" s="21" t="s">
        <v>257</v>
      </c>
      <c r="B6" s="30" t="s">
        <v>256</v>
      </c>
      <c r="C6" s="21" t="s">
        <v>183</v>
      </c>
      <c r="D6" s="21" t="s">
        <v>250</v>
      </c>
      <c r="E6" s="21">
        <v>72.66</v>
      </c>
      <c r="F6" s="21">
        <v>7.3999999999999996E-2</v>
      </c>
      <c r="G6" s="21">
        <v>14.47</v>
      </c>
      <c r="H6" s="21">
        <v>1.63</v>
      </c>
      <c r="I6" s="21">
        <v>2.5000000000000001E-2</v>
      </c>
      <c r="J6" s="21">
        <v>0.13</v>
      </c>
      <c r="K6" s="21">
        <v>0.64</v>
      </c>
      <c r="L6" s="21">
        <v>3.88</v>
      </c>
      <c r="M6" s="21">
        <v>5.86</v>
      </c>
      <c r="N6" s="21">
        <v>0.06</v>
      </c>
      <c r="O6" s="21">
        <v>1.1499999999999999</v>
      </c>
      <c r="P6" s="21">
        <f>SUM(E6:O6)</f>
        <v>100.57899999999999</v>
      </c>
      <c r="R6" s="21">
        <v>2</v>
      </c>
      <c r="U6" s="21">
        <v>1</v>
      </c>
      <c r="V6" s="21">
        <v>6</v>
      </c>
      <c r="W6" s="21">
        <v>370</v>
      </c>
      <c r="X6" s="21">
        <v>270</v>
      </c>
      <c r="Y6" s="21">
        <v>78</v>
      </c>
      <c r="Z6" s="21">
        <v>16.3</v>
      </c>
      <c r="AA6" s="21">
        <v>58</v>
      </c>
      <c r="AB6" s="21">
        <v>10.1</v>
      </c>
      <c r="AC6" s="21">
        <v>22.8</v>
      </c>
      <c r="AD6" s="21">
        <v>42.7</v>
      </c>
      <c r="AE6" s="21">
        <v>5.0599999999999996</v>
      </c>
      <c r="AF6" s="21">
        <v>17.8</v>
      </c>
      <c r="AG6" s="21">
        <v>4.2</v>
      </c>
      <c r="AH6" s="21">
        <v>0.36399999999999999</v>
      </c>
      <c r="AI6" s="21">
        <v>3.62</v>
      </c>
      <c r="AJ6" s="21">
        <v>0.55000000000000004</v>
      </c>
      <c r="AK6" s="21">
        <v>3.1</v>
      </c>
      <c r="AL6" s="21">
        <v>0.52</v>
      </c>
      <c r="AM6" s="21">
        <v>1.38</v>
      </c>
      <c r="AN6" s="21">
        <v>0.184</v>
      </c>
      <c r="AO6" s="21">
        <v>1.1299999999999999</v>
      </c>
      <c r="AP6" s="21">
        <v>0.16300000000000001</v>
      </c>
      <c r="AQ6" s="21">
        <v>2.1</v>
      </c>
      <c r="AR6" s="21">
        <v>38</v>
      </c>
      <c r="AS6" s="21">
        <v>18.899999999999999</v>
      </c>
      <c r="AT6" s="21">
        <v>11.6</v>
      </c>
      <c r="AV6" s="21">
        <v>40</v>
      </c>
      <c r="AW6" s="21">
        <v>19</v>
      </c>
      <c r="AX6" s="21">
        <v>1.3</v>
      </c>
      <c r="AZ6" s="21">
        <v>6</v>
      </c>
      <c r="BA6" s="21">
        <v>3.2</v>
      </c>
      <c r="BB6" s="21">
        <v>1.5</v>
      </c>
    </row>
    <row r="7" spans="1:54" x14ac:dyDescent="0.25">
      <c r="A7" s="21" t="s">
        <v>257</v>
      </c>
      <c r="B7" s="30" t="s">
        <v>256</v>
      </c>
      <c r="C7" s="24" t="s">
        <v>184</v>
      </c>
      <c r="D7" s="21" t="s">
        <v>250</v>
      </c>
      <c r="E7" s="25">
        <v>76.23</v>
      </c>
      <c r="F7" s="25">
        <v>8.5999999999999993E-2</v>
      </c>
      <c r="G7" s="25">
        <v>13.43</v>
      </c>
      <c r="H7" s="25">
        <v>1.1499999999999999</v>
      </c>
      <c r="I7" s="25">
        <v>2.5000000000000001E-2</v>
      </c>
      <c r="J7" s="25">
        <v>0.09</v>
      </c>
      <c r="K7" s="25">
        <v>0.56000000000000005</v>
      </c>
      <c r="L7" s="25">
        <v>3.49</v>
      </c>
      <c r="M7" s="25">
        <v>4.5599999999999996</v>
      </c>
      <c r="N7" s="25">
        <v>0.05</v>
      </c>
      <c r="O7" s="25">
        <v>0.63</v>
      </c>
      <c r="P7" s="25">
        <v>100.3</v>
      </c>
      <c r="Q7" s="25"/>
      <c r="R7" s="26">
        <v>2</v>
      </c>
      <c r="S7" s="26"/>
      <c r="T7" s="26"/>
      <c r="U7" s="26">
        <v>1</v>
      </c>
      <c r="V7" s="26">
        <v>6</v>
      </c>
      <c r="W7" s="26">
        <v>200</v>
      </c>
      <c r="X7" s="26">
        <v>211</v>
      </c>
      <c r="Y7" s="26">
        <v>71</v>
      </c>
      <c r="Z7" s="26">
        <v>31.6</v>
      </c>
      <c r="AA7" s="26">
        <v>31</v>
      </c>
      <c r="AB7" s="26">
        <v>8.4</v>
      </c>
      <c r="AC7" s="27">
        <v>14.4</v>
      </c>
      <c r="AD7" s="27">
        <v>26</v>
      </c>
      <c r="AE7" s="25">
        <v>3.29</v>
      </c>
      <c r="AF7" s="27">
        <v>11</v>
      </c>
      <c r="AG7" s="25">
        <v>2.81</v>
      </c>
      <c r="AH7" s="28">
        <v>0.42099999999999999</v>
      </c>
      <c r="AI7" s="25">
        <v>3.04</v>
      </c>
      <c r="AJ7" s="25">
        <v>0.69</v>
      </c>
      <c r="AK7" s="25">
        <v>4.78</v>
      </c>
      <c r="AL7" s="25">
        <v>1.03</v>
      </c>
      <c r="AM7" s="25">
        <v>3.35</v>
      </c>
      <c r="AN7" s="25">
        <v>0.55800000000000005</v>
      </c>
      <c r="AO7" s="25">
        <v>3.74</v>
      </c>
      <c r="AP7" s="28">
        <v>0.56899999999999995</v>
      </c>
      <c r="AQ7" s="27">
        <v>0.8</v>
      </c>
      <c r="AR7" s="26">
        <v>43</v>
      </c>
      <c r="AS7" s="25">
        <v>12.2</v>
      </c>
      <c r="AT7" s="25">
        <v>8.7899999999999991</v>
      </c>
      <c r="AW7" s="21">
        <v>22</v>
      </c>
      <c r="AX7" s="21">
        <v>1.7</v>
      </c>
      <c r="AZ7" s="21">
        <v>3</v>
      </c>
      <c r="BA7" s="21">
        <v>1.6</v>
      </c>
      <c r="BB7" s="21">
        <v>1.29</v>
      </c>
    </row>
    <row r="8" spans="1:54" x14ac:dyDescent="0.25">
      <c r="A8" s="21" t="s">
        <v>257</v>
      </c>
      <c r="B8" s="30" t="s">
        <v>256</v>
      </c>
      <c r="C8" s="24" t="s">
        <v>20</v>
      </c>
      <c r="D8" s="21" t="s">
        <v>249</v>
      </c>
      <c r="E8" s="25">
        <v>61.37</v>
      </c>
      <c r="F8" s="25">
        <v>0.80500000000000005</v>
      </c>
      <c r="G8" s="25">
        <v>17.149999999999999</v>
      </c>
      <c r="H8" s="25">
        <v>3.97</v>
      </c>
      <c r="I8" s="25">
        <v>0.13400000000000001</v>
      </c>
      <c r="J8" s="25">
        <v>0.88</v>
      </c>
      <c r="K8" s="25">
        <v>1.83</v>
      </c>
      <c r="L8" s="25">
        <v>4.67</v>
      </c>
      <c r="M8" s="25">
        <v>6.19</v>
      </c>
      <c r="N8" s="25">
        <v>0.32</v>
      </c>
      <c r="O8" s="25">
        <v>0.71</v>
      </c>
      <c r="P8" s="29">
        <v>98.02</v>
      </c>
      <c r="Q8" s="25"/>
      <c r="R8" s="26">
        <v>5</v>
      </c>
      <c r="S8" s="26"/>
      <c r="T8" s="26"/>
      <c r="U8" s="26">
        <v>3</v>
      </c>
      <c r="V8" s="26">
        <v>33</v>
      </c>
      <c r="W8" s="26">
        <v>1819</v>
      </c>
      <c r="X8" s="26">
        <v>163</v>
      </c>
      <c r="Y8" s="26">
        <v>1096</v>
      </c>
      <c r="Z8" s="26">
        <v>28.3</v>
      </c>
      <c r="AA8" s="26">
        <v>467</v>
      </c>
      <c r="AB8" s="26">
        <v>91.2</v>
      </c>
      <c r="AC8" s="27">
        <v>100</v>
      </c>
      <c r="AD8" s="27">
        <v>188</v>
      </c>
      <c r="AE8" s="25">
        <v>20.2</v>
      </c>
      <c r="AF8" s="27">
        <v>69.599999999999994</v>
      </c>
      <c r="AG8" s="25">
        <v>10.3</v>
      </c>
      <c r="AH8" s="28">
        <v>2.69</v>
      </c>
      <c r="AI8" s="25">
        <v>6.76</v>
      </c>
      <c r="AJ8" s="25">
        <v>0.94</v>
      </c>
      <c r="AK8" s="25">
        <v>5.5</v>
      </c>
      <c r="AL8" s="25">
        <v>1</v>
      </c>
      <c r="AM8" s="25">
        <v>2.83</v>
      </c>
      <c r="AN8" s="25">
        <v>0.42099999999999999</v>
      </c>
      <c r="AO8" s="25">
        <v>2.75</v>
      </c>
      <c r="AP8" s="28">
        <v>0.40100000000000002</v>
      </c>
      <c r="AQ8" s="27">
        <v>10.6</v>
      </c>
      <c r="AR8" s="26">
        <v>12</v>
      </c>
      <c r="AS8" s="25">
        <v>18.2</v>
      </c>
      <c r="AT8" s="25">
        <v>4.4800000000000004</v>
      </c>
      <c r="AV8" s="21">
        <v>60</v>
      </c>
      <c r="AW8" s="21">
        <v>21</v>
      </c>
      <c r="AX8" s="21">
        <v>1.6</v>
      </c>
      <c r="AZ8" s="21">
        <v>3</v>
      </c>
      <c r="BA8" s="21">
        <v>2</v>
      </c>
      <c r="BB8" s="21">
        <v>0.52</v>
      </c>
    </row>
    <row r="9" spans="1:54" x14ac:dyDescent="0.25">
      <c r="A9" s="21" t="s">
        <v>257</v>
      </c>
      <c r="B9" s="30" t="s">
        <v>256</v>
      </c>
      <c r="C9" s="24" t="s">
        <v>217</v>
      </c>
      <c r="D9" s="24" t="s">
        <v>264</v>
      </c>
      <c r="E9" s="25">
        <v>60.44</v>
      </c>
      <c r="F9" s="25">
        <v>0.35899999999999999</v>
      </c>
      <c r="G9" s="25">
        <v>23.48</v>
      </c>
      <c r="H9" s="25">
        <v>1.99</v>
      </c>
      <c r="I9" s="25">
        <v>0.17</v>
      </c>
      <c r="J9" s="25">
        <v>0.15</v>
      </c>
      <c r="K9" s="25">
        <v>0.42</v>
      </c>
      <c r="L9" s="25">
        <v>6.37</v>
      </c>
      <c r="M9" s="25">
        <v>5.4</v>
      </c>
      <c r="N9" s="25">
        <v>0.04</v>
      </c>
      <c r="O9" s="25">
        <v>1.59</v>
      </c>
      <c r="P9" s="25">
        <f>SUM(E9:O9)</f>
        <v>100.40900000000002</v>
      </c>
      <c r="Q9" s="25"/>
      <c r="R9" s="26"/>
      <c r="S9" s="26"/>
      <c r="T9" s="26"/>
      <c r="U9" s="26">
        <v>8</v>
      </c>
      <c r="V9" s="26">
        <v>11</v>
      </c>
      <c r="W9" s="26">
        <v>5</v>
      </c>
      <c r="X9" s="26">
        <v>190</v>
      </c>
      <c r="Y9" s="26">
        <v>15</v>
      </c>
      <c r="Z9" s="26">
        <v>37.1</v>
      </c>
      <c r="AA9" s="26">
        <v>1142</v>
      </c>
      <c r="AB9" s="26">
        <v>238</v>
      </c>
      <c r="AC9" s="27">
        <v>273</v>
      </c>
      <c r="AD9" s="27">
        <v>386</v>
      </c>
      <c r="AE9" s="25">
        <v>34.9</v>
      </c>
      <c r="AF9" s="27">
        <v>80.8</v>
      </c>
      <c r="AG9" s="25">
        <v>8.27</v>
      </c>
      <c r="AH9" s="28">
        <v>0.95599999999999996</v>
      </c>
      <c r="AI9" s="25">
        <v>5.0599999999999996</v>
      </c>
      <c r="AJ9" s="25">
        <v>0.89</v>
      </c>
      <c r="AK9" s="25">
        <v>5.68</v>
      </c>
      <c r="AL9" s="25">
        <v>1.28</v>
      </c>
      <c r="AM9" s="25">
        <v>4.1399999999999997</v>
      </c>
      <c r="AN9" s="25">
        <v>0.68400000000000005</v>
      </c>
      <c r="AO9" s="25">
        <v>4.76</v>
      </c>
      <c r="AP9" s="28">
        <v>0.755</v>
      </c>
      <c r="AQ9" s="27">
        <v>22</v>
      </c>
      <c r="AR9" s="26">
        <v>21</v>
      </c>
      <c r="AS9" s="25">
        <v>35.4</v>
      </c>
      <c r="AT9" s="25">
        <v>6.35</v>
      </c>
      <c r="AV9" s="21">
        <v>110</v>
      </c>
      <c r="AW9" s="21">
        <v>38</v>
      </c>
      <c r="AX9" s="21">
        <v>1.8</v>
      </c>
      <c r="AZ9" s="21">
        <v>5</v>
      </c>
      <c r="BA9" s="21">
        <v>6.1</v>
      </c>
      <c r="BB9" s="21">
        <v>0.34</v>
      </c>
    </row>
    <row r="10" spans="1:54" x14ac:dyDescent="0.25">
      <c r="A10" s="21" t="s">
        <v>257</v>
      </c>
      <c r="B10" s="30" t="s">
        <v>256</v>
      </c>
      <c r="C10" s="24" t="s">
        <v>219</v>
      </c>
      <c r="D10" s="24" t="s">
        <v>259</v>
      </c>
      <c r="E10" s="25">
        <v>58.66</v>
      </c>
      <c r="F10" s="25">
        <v>0.39300000000000002</v>
      </c>
      <c r="G10" s="25">
        <v>22.34</v>
      </c>
      <c r="H10" s="25">
        <v>3.07</v>
      </c>
      <c r="I10" s="25">
        <v>0.34399999999999997</v>
      </c>
      <c r="J10" s="25">
        <v>0.18</v>
      </c>
      <c r="K10" s="25">
        <v>0.82</v>
      </c>
      <c r="L10" s="25">
        <v>5.57</v>
      </c>
      <c r="M10" s="25">
        <v>8.4</v>
      </c>
      <c r="N10" s="25">
        <v>0.02</v>
      </c>
      <c r="O10" s="25">
        <v>0.62</v>
      </c>
      <c r="P10" s="25">
        <f>SUM(E10:O10)</f>
        <v>100.41699999999999</v>
      </c>
      <c r="Q10" s="25"/>
      <c r="R10" s="26"/>
      <c r="S10" s="26"/>
      <c r="T10" s="26"/>
      <c r="U10" s="26">
        <v>9</v>
      </c>
      <c r="V10" s="26">
        <v>23</v>
      </c>
      <c r="W10" s="26">
        <v>88</v>
      </c>
      <c r="X10" s="26">
        <v>363</v>
      </c>
      <c r="Y10" s="26">
        <v>235</v>
      </c>
      <c r="Z10" s="26">
        <v>43.2</v>
      </c>
      <c r="AA10" s="26">
        <v>1909</v>
      </c>
      <c r="AB10" s="26">
        <v>371</v>
      </c>
      <c r="AC10" s="27">
        <v>261</v>
      </c>
      <c r="AD10" s="27">
        <v>342</v>
      </c>
      <c r="AE10" s="25">
        <v>30</v>
      </c>
      <c r="AF10" s="27">
        <v>69</v>
      </c>
      <c r="AG10" s="25">
        <v>8.0399999999999991</v>
      </c>
      <c r="AH10" s="28">
        <v>1.44</v>
      </c>
      <c r="AI10" s="25">
        <v>5.1100000000000003</v>
      </c>
      <c r="AJ10" s="25">
        <v>0.87</v>
      </c>
      <c r="AK10" s="25">
        <v>5.78</v>
      </c>
      <c r="AL10" s="25">
        <v>1.44</v>
      </c>
      <c r="AM10" s="25">
        <v>5.01</v>
      </c>
      <c r="AN10" s="25">
        <v>0.89600000000000002</v>
      </c>
      <c r="AO10" s="25">
        <v>6.67</v>
      </c>
      <c r="AP10" s="28">
        <v>1.1399999999999999</v>
      </c>
      <c r="AQ10" s="27">
        <v>36</v>
      </c>
      <c r="AR10" s="26">
        <v>40</v>
      </c>
      <c r="AS10" s="25">
        <v>62.9</v>
      </c>
      <c r="AT10" s="25">
        <v>7.13</v>
      </c>
      <c r="AV10" s="21">
        <v>200</v>
      </c>
      <c r="AW10" s="21">
        <v>45</v>
      </c>
      <c r="AX10" s="21">
        <v>2.8</v>
      </c>
      <c r="AZ10" s="21">
        <v>5</v>
      </c>
      <c r="BA10" s="21">
        <v>8.6</v>
      </c>
      <c r="BB10" s="21">
        <v>0.87</v>
      </c>
    </row>
    <row r="11" spans="1:54" x14ac:dyDescent="0.25">
      <c r="A11" s="21" t="s">
        <v>257</v>
      </c>
      <c r="B11" s="30" t="s">
        <v>256</v>
      </c>
      <c r="C11" s="22" t="s">
        <v>227</v>
      </c>
      <c r="D11" s="22" t="s">
        <v>264</v>
      </c>
      <c r="E11" s="25">
        <v>61.39</v>
      </c>
      <c r="F11" s="25">
        <v>0.40600000000000003</v>
      </c>
      <c r="G11" s="25">
        <v>21.44</v>
      </c>
      <c r="H11" s="25">
        <v>2.67</v>
      </c>
      <c r="I11" s="25">
        <v>0.318</v>
      </c>
      <c r="J11" s="25">
        <v>0.12</v>
      </c>
      <c r="K11" s="25">
        <v>0.37</v>
      </c>
      <c r="L11" s="25">
        <v>6.19</v>
      </c>
      <c r="M11" s="25">
        <v>6.24</v>
      </c>
      <c r="N11" s="25">
        <v>0.04</v>
      </c>
      <c r="O11" s="25">
        <v>1.35</v>
      </c>
      <c r="P11" s="25">
        <f>SUM(E11:O11)</f>
        <v>100.53400000000001</v>
      </c>
      <c r="Q11" s="25"/>
      <c r="R11" s="26">
        <v>2</v>
      </c>
      <c r="S11" s="26"/>
      <c r="T11" s="26"/>
      <c r="U11" s="26">
        <v>9</v>
      </c>
      <c r="V11" s="26">
        <v>10</v>
      </c>
      <c r="W11" s="26">
        <v>6</v>
      </c>
      <c r="X11" s="26">
        <v>282</v>
      </c>
      <c r="Y11" s="26">
        <v>22</v>
      </c>
      <c r="Z11" s="26">
        <v>80.900000000000006</v>
      </c>
      <c r="AA11" s="26">
        <v>1837</v>
      </c>
      <c r="AB11" s="26">
        <v>428</v>
      </c>
      <c r="AC11" s="27">
        <v>274</v>
      </c>
      <c r="AD11" s="27">
        <v>471</v>
      </c>
      <c r="AE11" s="25">
        <v>49</v>
      </c>
      <c r="AF11" s="27">
        <v>123</v>
      </c>
      <c r="AG11" s="25">
        <v>16</v>
      </c>
      <c r="AH11" s="28">
        <v>1.04</v>
      </c>
      <c r="AI11" s="25">
        <v>11.3</v>
      </c>
      <c r="AJ11" s="25">
        <v>2.04</v>
      </c>
      <c r="AK11" s="25">
        <v>13</v>
      </c>
      <c r="AL11" s="25">
        <v>2.87</v>
      </c>
      <c r="AM11" s="25">
        <v>8.6199999999999992</v>
      </c>
      <c r="AN11" s="25">
        <v>1.4</v>
      </c>
      <c r="AO11" s="25">
        <v>9.58</v>
      </c>
      <c r="AP11" s="28">
        <v>1.43</v>
      </c>
      <c r="AQ11" s="27">
        <v>39.200000000000003</v>
      </c>
      <c r="AR11" s="26">
        <v>32</v>
      </c>
      <c r="AS11" s="25">
        <v>56.8</v>
      </c>
      <c r="AT11" s="25">
        <v>5.35</v>
      </c>
      <c r="AV11" s="21">
        <v>160</v>
      </c>
      <c r="AW11" s="21">
        <v>44</v>
      </c>
      <c r="AX11" s="21">
        <v>2</v>
      </c>
      <c r="AZ11" s="21">
        <v>8</v>
      </c>
      <c r="BA11" s="21">
        <v>1.1000000000000001</v>
      </c>
      <c r="BB11" s="21">
        <v>0.72</v>
      </c>
    </row>
    <row r="12" spans="1:54" x14ac:dyDescent="0.25">
      <c r="A12" s="21" t="s">
        <v>257</v>
      </c>
      <c r="B12" s="30" t="s">
        <v>256</v>
      </c>
      <c r="C12" s="24" t="s">
        <v>229</v>
      </c>
      <c r="D12" s="22" t="s">
        <v>264</v>
      </c>
      <c r="E12" s="25">
        <v>59.34</v>
      </c>
      <c r="F12" s="25">
        <v>0.64600000000000002</v>
      </c>
      <c r="G12" s="25">
        <v>20.76</v>
      </c>
      <c r="H12" s="25">
        <v>2.8</v>
      </c>
      <c r="I12" s="25">
        <v>0.20899999999999999</v>
      </c>
      <c r="J12" s="25">
        <v>0.32</v>
      </c>
      <c r="K12" s="25">
        <v>1.24</v>
      </c>
      <c r="L12" s="25">
        <v>4.18</v>
      </c>
      <c r="M12" s="25">
        <v>8.89</v>
      </c>
      <c r="N12" s="25">
        <v>0.05</v>
      </c>
      <c r="O12" s="25">
        <v>1.77</v>
      </c>
      <c r="P12" s="25">
        <f>SUM(E12:O12)</f>
        <v>100.205</v>
      </c>
      <c r="Q12" s="25"/>
      <c r="R12" s="26"/>
      <c r="S12" s="26"/>
      <c r="T12" s="26"/>
      <c r="U12" s="26">
        <v>5</v>
      </c>
      <c r="V12" s="26">
        <v>19</v>
      </c>
      <c r="W12" s="26">
        <v>108</v>
      </c>
      <c r="X12" s="26">
        <v>290</v>
      </c>
      <c r="Y12" s="26">
        <v>104</v>
      </c>
      <c r="Z12" s="26">
        <v>33.6</v>
      </c>
      <c r="AA12" s="26">
        <v>1065</v>
      </c>
      <c r="AB12" s="26">
        <v>210</v>
      </c>
      <c r="AC12" s="27">
        <v>192</v>
      </c>
      <c r="AD12" s="27">
        <v>318</v>
      </c>
      <c r="AE12" s="25">
        <v>31</v>
      </c>
      <c r="AF12" s="27">
        <v>80.7</v>
      </c>
      <c r="AG12" s="25">
        <v>10.8</v>
      </c>
      <c r="AH12" s="28">
        <v>2.09</v>
      </c>
      <c r="AI12" s="25">
        <v>6.81</v>
      </c>
      <c r="AJ12" s="25">
        <v>1.1200000000000001</v>
      </c>
      <c r="AK12" s="25">
        <v>6.3</v>
      </c>
      <c r="AL12" s="25">
        <v>1.28</v>
      </c>
      <c r="AM12" s="25">
        <v>3.6</v>
      </c>
      <c r="AN12" s="25">
        <v>0.56899999999999995</v>
      </c>
      <c r="AO12" s="25">
        <v>3.91</v>
      </c>
      <c r="AP12" s="28">
        <v>0.60499999999999998</v>
      </c>
      <c r="AQ12" s="27">
        <v>20</v>
      </c>
      <c r="AR12" s="26">
        <v>36</v>
      </c>
      <c r="AS12" s="25">
        <v>37.4</v>
      </c>
      <c r="AT12" s="25">
        <v>11</v>
      </c>
      <c r="AV12" s="21">
        <v>130</v>
      </c>
      <c r="AW12" s="21">
        <v>29</v>
      </c>
      <c r="AX12" s="21">
        <v>1.4</v>
      </c>
      <c r="AZ12" s="21">
        <v>4</v>
      </c>
      <c r="BA12" s="21">
        <v>4.8</v>
      </c>
      <c r="BB12" s="21">
        <v>1.1100000000000001</v>
      </c>
    </row>
    <row r="13" spans="1:54" x14ac:dyDescent="0.25">
      <c r="A13" s="21" t="s">
        <v>257</v>
      </c>
      <c r="B13" s="30" t="s">
        <v>256</v>
      </c>
      <c r="C13" s="24" t="s">
        <v>230</v>
      </c>
      <c r="D13" s="22" t="s">
        <v>264</v>
      </c>
      <c r="E13" s="25">
        <v>64.09</v>
      </c>
      <c r="F13" s="25">
        <v>0.57099999999999995</v>
      </c>
      <c r="G13" s="25">
        <v>20.12</v>
      </c>
      <c r="H13" s="25">
        <v>2.8</v>
      </c>
      <c r="I13" s="25">
        <v>0.20300000000000001</v>
      </c>
      <c r="J13" s="25">
        <v>0.31</v>
      </c>
      <c r="K13" s="25">
        <v>0.21</v>
      </c>
      <c r="L13" s="25">
        <v>8.61</v>
      </c>
      <c r="M13" s="25">
        <v>2.54</v>
      </c>
      <c r="N13" s="25">
        <v>0.06</v>
      </c>
      <c r="O13" s="25">
        <v>0.99</v>
      </c>
      <c r="P13" s="25">
        <f>SUM(E13:O13)</f>
        <v>100.504</v>
      </c>
      <c r="Q13" s="25"/>
      <c r="R13" s="26"/>
      <c r="S13" s="26"/>
      <c r="T13" s="26"/>
      <c r="U13" s="26">
        <v>13</v>
      </c>
      <c r="V13" s="26">
        <v>16</v>
      </c>
      <c r="W13" s="26">
        <v>294</v>
      </c>
      <c r="X13" s="26">
        <v>119</v>
      </c>
      <c r="Y13" s="26">
        <v>142</v>
      </c>
      <c r="Z13" s="26">
        <v>62.5</v>
      </c>
      <c r="AA13" s="26">
        <v>1545</v>
      </c>
      <c r="AB13" s="26">
        <v>298</v>
      </c>
      <c r="AC13" s="27">
        <v>295</v>
      </c>
      <c r="AD13" s="27">
        <v>507</v>
      </c>
      <c r="AE13" s="25">
        <v>55.2</v>
      </c>
      <c r="AF13" s="27">
        <v>161</v>
      </c>
      <c r="AG13" s="25">
        <v>21.4</v>
      </c>
      <c r="AH13" s="28">
        <v>2.06</v>
      </c>
      <c r="AI13" s="25">
        <v>13.6</v>
      </c>
      <c r="AJ13" s="25">
        <v>2.2200000000000002</v>
      </c>
      <c r="AK13" s="25">
        <v>12.6</v>
      </c>
      <c r="AL13" s="25">
        <v>2.37</v>
      </c>
      <c r="AM13" s="25">
        <v>6.95</v>
      </c>
      <c r="AN13" s="25">
        <v>0.92500000000000004</v>
      </c>
      <c r="AO13" s="25">
        <v>5.92</v>
      </c>
      <c r="AP13" s="28">
        <v>0.873</v>
      </c>
      <c r="AQ13" s="27">
        <v>26.6</v>
      </c>
      <c r="AR13" s="26">
        <v>51</v>
      </c>
      <c r="AS13" s="25">
        <v>42.6</v>
      </c>
      <c r="AT13" s="25">
        <v>11.6</v>
      </c>
      <c r="AV13" s="21">
        <v>180</v>
      </c>
      <c r="AW13" s="21">
        <v>32</v>
      </c>
      <c r="AX13" s="21">
        <v>1.8</v>
      </c>
      <c r="AZ13" s="21">
        <v>9</v>
      </c>
      <c r="BA13" s="21">
        <v>2.2000000000000002</v>
      </c>
      <c r="BB13" s="21">
        <v>0.59</v>
      </c>
    </row>
    <row r="14" spans="1:54" x14ac:dyDescent="0.25">
      <c r="A14" s="21" t="s">
        <v>257</v>
      </c>
      <c r="B14" s="30" t="s">
        <v>256</v>
      </c>
      <c r="C14" s="24" t="s">
        <v>15</v>
      </c>
      <c r="D14" s="21" t="s">
        <v>259</v>
      </c>
      <c r="E14" s="25">
        <v>56.45</v>
      </c>
      <c r="F14" s="25">
        <v>0.30099999999999999</v>
      </c>
      <c r="G14" s="25">
        <v>22.72</v>
      </c>
      <c r="H14" s="25">
        <v>2.36</v>
      </c>
      <c r="I14" s="25">
        <v>0.183</v>
      </c>
      <c r="J14" s="25">
        <v>0.17</v>
      </c>
      <c r="K14" s="25">
        <v>1.34</v>
      </c>
      <c r="L14" s="25">
        <v>7.77</v>
      </c>
      <c r="M14" s="25">
        <v>7.78</v>
      </c>
      <c r="N14" s="25">
        <v>0.04</v>
      </c>
      <c r="O14" s="25">
        <v>1.54</v>
      </c>
      <c r="P14" s="25">
        <v>100.6</v>
      </c>
      <c r="Q14" s="25"/>
      <c r="R14" s="26"/>
      <c r="S14" s="26"/>
      <c r="T14" s="26"/>
      <c r="U14" s="26"/>
      <c r="V14" s="26">
        <v>27</v>
      </c>
      <c r="W14" s="26">
        <v>9</v>
      </c>
      <c r="X14" s="26">
        <v>161</v>
      </c>
      <c r="Y14" s="26">
        <v>181</v>
      </c>
      <c r="Z14" s="26">
        <v>20</v>
      </c>
      <c r="AA14" s="26">
        <v>672</v>
      </c>
      <c r="AB14" s="26">
        <v>166</v>
      </c>
      <c r="AC14" s="27">
        <v>188</v>
      </c>
      <c r="AD14" s="27">
        <v>276</v>
      </c>
      <c r="AE14" s="25">
        <v>20.2</v>
      </c>
      <c r="AF14" s="27">
        <v>49</v>
      </c>
      <c r="AG14" s="25">
        <v>4.8600000000000003</v>
      </c>
      <c r="AH14" s="28">
        <v>1.05</v>
      </c>
      <c r="AI14" s="25">
        <v>2.79</v>
      </c>
      <c r="AJ14" s="25">
        <v>0.43</v>
      </c>
      <c r="AK14" s="25">
        <v>2.96</v>
      </c>
      <c r="AL14" s="25">
        <v>0.61</v>
      </c>
      <c r="AM14" s="25">
        <v>1.95</v>
      </c>
      <c r="AN14" s="25">
        <v>0.32900000000000001</v>
      </c>
      <c r="AO14" s="25">
        <v>2.27</v>
      </c>
      <c r="AP14" s="28">
        <v>0.37</v>
      </c>
      <c r="AQ14" s="27">
        <v>13.9</v>
      </c>
      <c r="AR14" s="26">
        <v>16</v>
      </c>
      <c r="AS14" s="25">
        <v>25.1</v>
      </c>
      <c r="AT14" s="25">
        <v>4.82</v>
      </c>
      <c r="AV14" s="21">
        <v>120</v>
      </c>
      <c r="AW14" s="21">
        <v>39</v>
      </c>
      <c r="AX14" s="21">
        <v>1.3</v>
      </c>
      <c r="AZ14" s="21">
        <v>2</v>
      </c>
      <c r="BA14" s="21">
        <v>2</v>
      </c>
      <c r="BB14" s="21">
        <v>0.35</v>
      </c>
    </row>
    <row r="15" spans="1:54" x14ac:dyDescent="0.25">
      <c r="A15" s="21" t="s">
        <v>257</v>
      </c>
      <c r="B15" s="30" t="s">
        <v>256</v>
      </c>
      <c r="C15" s="24" t="s">
        <v>18</v>
      </c>
      <c r="D15" s="22" t="s">
        <v>264</v>
      </c>
      <c r="E15" s="25">
        <v>59.42</v>
      </c>
      <c r="F15" s="25">
        <v>0.53400000000000003</v>
      </c>
      <c r="G15" s="25">
        <v>19.68</v>
      </c>
      <c r="H15" s="25">
        <v>4.3</v>
      </c>
      <c r="I15" s="25">
        <v>0.13300000000000001</v>
      </c>
      <c r="J15" s="25">
        <v>0.34</v>
      </c>
      <c r="K15" s="25">
        <v>0.28999999999999998</v>
      </c>
      <c r="L15" s="25">
        <v>4.12</v>
      </c>
      <c r="M15" s="25">
        <v>7.69</v>
      </c>
      <c r="N15" s="25">
        <v>0.09</v>
      </c>
      <c r="O15" s="25">
        <v>1.67</v>
      </c>
      <c r="P15" s="29">
        <v>98.26</v>
      </c>
      <c r="Q15" s="25"/>
      <c r="R15" s="26"/>
      <c r="S15" s="26"/>
      <c r="T15" s="26"/>
      <c r="U15" s="26">
        <v>1</v>
      </c>
      <c r="V15" s="26"/>
      <c r="W15" s="26">
        <v>569</v>
      </c>
      <c r="X15" s="26">
        <v>225</v>
      </c>
      <c r="Y15" s="26">
        <v>210</v>
      </c>
      <c r="Z15" s="26">
        <v>50</v>
      </c>
      <c r="AA15" s="26">
        <v>421</v>
      </c>
      <c r="AB15" s="26">
        <v>189</v>
      </c>
      <c r="AC15" s="27">
        <v>231</v>
      </c>
      <c r="AD15" s="27">
        <v>332</v>
      </c>
      <c r="AE15" s="25">
        <v>39</v>
      </c>
      <c r="AF15" s="27">
        <v>134</v>
      </c>
      <c r="AG15" s="25">
        <v>18.600000000000001</v>
      </c>
      <c r="AH15" s="28">
        <v>4.66</v>
      </c>
      <c r="AI15" s="25">
        <v>12.1</v>
      </c>
      <c r="AJ15" s="25">
        <v>1.58</v>
      </c>
      <c r="AK15" s="25">
        <v>9.1199999999999992</v>
      </c>
      <c r="AL15" s="25">
        <v>1.57</v>
      </c>
      <c r="AM15" s="25">
        <v>4.32</v>
      </c>
      <c r="AN15" s="25">
        <v>0.56299999999999994</v>
      </c>
      <c r="AO15" s="25">
        <v>3.61</v>
      </c>
      <c r="AP15" s="28">
        <v>0.53400000000000003</v>
      </c>
      <c r="AQ15" s="27">
        <v>10.6</v>
      </c>
      <c r="AR15" s="26">
        <v>24</v>
      </c>
      <c r="AS15" s="25">
        <v>22.9</v>
      </c>
      <c r="AT15" s="25">
        <v>0.91</v>
      </c>
      <c r="AV15" s="21">
        <v>150</v>
      </c>
      <c r="AW15" s="21">
        <v>29</v>
      </c>
      <c r="AX15" s="21">
        <v>1.7</v>
      </c>
      <c r="AZ15" s="21">
        <v>3</v>
      </c>
      <c r="BA15" s="21">
        <v>2.1</v>
      </c>
      <c r="BB15" s="21">
        <v>0.68</v>
      </c>
    </row>
    <row r="16" spans="1:54" x14ac:dyDescent="0.25">
      <c r="A16" s="21" t="s">
        <v>257</v>
      </c>
      <c r="B16" s="30" t="s">
        <v>256</v>
      </c>
      <c r="C16" s="24" t="s">
        <v>234</v>
      </c>
      <c r="D16" s="22" t="s">
        <v>264</v>
      </c>
      <c r="E16" s="25">
        <v>58.1</v>
      </c>
      <c r="F16" s="25">
        <v>1.431</v>
      </c>
      <c r="G16" s="25">
        <v>20.14</v>
      </c>
      <c r="H16" s="25">
        <v>4.68</v>
      </c>
      <c r="I16" s="25">
        <v>0.13900000000000001</v>
      </c>
      <c r="J16" s="25">
        <v>0.81</v>
      </c>
      <c r="K16" s="25">
        <v>2.2999999999999998</v>
      </c>
      <c r="L16" s="25">
        <v>4.51</v>
      </c>
      <c r="M16" s="25">
        <v>5.99</v>
      </c>
      <c r="N16" s="25">
        <v>0.3</v>
      </c>
      <c r="O16" s="25">
        <v>1.67</v>
      </c>
      <c r="P16" s="25">
        <f>SUM(E16:O16)</f>
        <v>100.07</v>
      </c>
      <c r="Q16" s="25"/>
      <c r="R16" s="26">
        <v>2</v>
      </c>
      <c r="S16" s="26">
        <v>30</v>
      </c>
      <c r="T16" s="26"/>
      <c r="U16" s="26">
        <v>14</v>
      </c>
      <c r="V16" s="26">
        <v>44</v>
      </c>
      <c r="W16" s="26">
        <v>1995</v>
      </c>
      <c r="X16" s="26">
        <v>155</v>
      </c>
      <c r="Y16" s="26">
        <v>1821</v>
      </c>
      <c r="Z16" s="26">
        <v>593</v>
      </c>
      <c r="AA16" s="26">
        <v>636</v>
      </c>
      <c r="AB16" s="26">
        <v>135</v>
      </c>
      <c r="AC16" s="27">
        <v>632</v>
      </c>
      <c r="AD16" s="27">
        <v>256</v>
      </c>
      <c r="AE16" s="25">
        <v>125</v>
      </c>
      <c r="AF16" s="27">
        <v>517</v>
      </c>
      <c r="AG16" s="25">
        <v>71.099999999999994</v>
      </c>
      <c r="AH16" s="28">
        <v>19.7</v>
      </c>
      <c r="AI16" s="25">
        <v>76.3</v>
      </c>
      <c r="AJ16" s="25">
        <v>10.199999999999999</v>
      </c>
      <c r="AK16" s="25">
        <v>64.7</v>
      </c>
      <c r="AL16" s="25">
        <v>15.1</v>
      </c>
      <c r="AM16" s="25">
        <v>41.6</v>
      </c>
      <c r="AN16" s="25">
        <v>4.97</v>
      </c>
      <c r="AO16" s="25">
        <v>28</v>
      </c>
      <c r="AP16" s="28">
        <v>4.17</v>
      </c>
      <c r="AQ16" s="27">
        <v>12.3</v>
      </c>
      <c r="AR16" s="26">
        <v>14</v>
      </c>
      <c r="AS16" s="25">
        <v>19.7</v>
      </c>
      <c r="AT16" s="25">
        <v>4.34</v>
      </c>
      <c r="AV16" s="21">
        <v>110</v>
      </c>
      <c r="AW16" s="21">
        <v>25</v>
      </c>
      <c r="AX16" s="21">
        <v>2.2999999999999998</v>
      </c>
      <c r="AY16" s="21">
        <v>3.3</v>
      </c>
      <c r="AZ16" s="21">
        <v>3</v>
      </c>
      <c r="BA16" s="21">
        <v>1.6</v>
      </c>
      <c r="BB16" s="21">
        <v>0.16</v>
      </c>
    </row>
    <row r="17" spans="1:54" x14ac:dyDescent="0.25">
      <c r="A17" s="21" t="s">
        <v>257</v>
      </c>
      <c r="B17" s="30" t="s">
        <v>256</v>
      </c>
      <c r="C17" s="24" t="s">
        <v>235</v>
      </c>
      <c r="D17" s="22" t="s">
        <v>264</v>
      </c>
      <c r="E17" s="25">
        <v>58.44</v>
      </c>
      <c r="F17" s="25">
        <v>1.091</v>
      </c>
      <c r="G17" s="25">
        <v>21.82</v>
      </c>
      <c r="H17" s="25">
        <v>3.61</v>
      </c>
      <c r="I17" s="25">
        <v>0.16300000000000001</v>
      </c>
      <c r="J17" s="25">
        <v>0.52</v>
      </c>
      <c r="K17" s="25">
        <v>0.89</v>
      </c>
      <c r="L17" s="25">
        <v>3.39</v>
      </c>
      <c r="M17" s="25">
        <v>8.16</v>
      </c>
      <c r="N17" s="25">
        <v>0.13</v>
      </c>
      <c r="O17" s="25">
        <v>2.2799999999999998</v>
      </c>
      <c r="P17" s="25">
        <f>SUM(E17:O17)</f>
        <v>100.49399999999999</v>
      </c>
      <c r="Q17" s="25"/>
      <c r="R17" s="26"/>
      <c r="S17" s="26"/>
      <c r="T17" s="26"/>
      <c r="U17" s="26">
        <v>7</v>
      </c>
      <c r="V17" s="26">
        <v>25</v>
      </c>
      <c r="W17" s="26">
        <v>572</v>
      </c>
      <c r="X17" s="26">
        <v>192</v>
      </c>
      <c r="Y17" s="26">
        <v>673</v>
      </c>
      <c r="Z17" s="26">
        <v>33.700000000000003</v>
      </c>
      <c r="AA17" s="26">
        <v>832</v>
      </c>
      <c r="AB17" s="26">
        <v>185</v>
      </c>
      <c r="AC17" s="27">
        <v>174</v>
      </c>
      <c r="AD17" s="27">
        <v>300</v>
      </c>
      <c r="AE17" s="25">
        <v>32.4</v>
      </c>
      <c r="AF17" s="27">
        <v>98.9</v>
      </c>
      <c r="AG17" s="25">
        <v>14</v>
      </c>
      <c r="AH17" s="28">
        <v>3.54</v>
      </c>
      <c r="AI17" s="25">
        <v>8.89</v>
      </c>
      <c r="AJ17" s="25">
        <v>1.34</v>
      </c>
      <c r="AK17" s="25">
        <v>7.34</v>
      </c>
      <c r="AL17" s="25">
        <v>1.31</v>
      </c>
      <c r="AM17" s="25">
        <v>3.58</v>
      </c>
      <c r="AN17" s="25">
        <v>0.47</v>
      </c>
      <c r="AO17" s="25">
        <v>3.26</v>
      </c>
      <c r="AP17" s="28">
        <v>0.5</v>
      </c>
      <c r="AQ17" s="27">
        <v>14.5</v>
      </c>
      <c r="AR17" s="26">
        <v>19</v>
      </c>
      <c r="AS17" s="25">
        <v>26.7</v>
      </c>
      <c r="AT17" s="25">
        <v>5.92</v>
      </c>
      <c r="AV17" s="21">
        <v>110</v>
      </c>
      <c r="AW17" s="21">
        <v>26</v>
      </c>
      <c r="AX17" s="21">
        <v>1.3</v>
      </c>
      <c r="AY17" s="21">
        <v>4.0999999999999996</v>
      </c>
      <c r="AZ17" s="21">
        <v>4</v>
      </c>
      <c r="BA17" s="21">
        <v>2.1</v>
      </c>
      <c r="BB17" s="21">
        <v>0.19</v>
      </c>
    </row>
    <row r="18" spans="1:54" x14ac:dyDescent="0.25">
      <c r="A18" s="21" t="s">
        <v>257</v>
      </c>
      <c r="B18" s="30" t="s">
        <v>256</v>
      </c>
      <c r="C18" s="24" t="s">
        <v>242</v>
      </c>
      <c r="D18" s="24" t="s">
        <v>266</v>
      </c>
      <c r="E18" s="25">
        <v>46.57</v>
      </c>
      <c r="F18" s="25">
        <v>3.0449999999999999</v>
      </c>
      <c r="G18" s="25">
        <v>12.84</v>
      </c>
      <c r="H18" s="25">
        <v>16.079999999999998</v>
      </c>
      <c r="I18" s="25">
        <v>0.27600000000000002</v>
      </c>
      <c r="J18" s="25">
        <v>5.0599999999999996</v>
      </c>
      <c r="K18" s="25">
        <v>8</v>
      </c>
      <c r="L18" s="25">
        <v>3.69</v>
      </c>
      <c r="M18" s="25">
        <v>2.1800000000000002</v>
      </c>
      <c r="N18" s="25">
        <v>0.89</v>
      </c>
      <c r="O18" s="25">
        <v>0.42</v>
      </c>
      <c r="P18" s="25">
        <f>SUM(E18:O18)</f>
        <v>99.051000000000002</v>
      </c>
      <c r="Q18" s="25"/>
      <c r="R18" s="26">
        <v>34</v>
      </c>
      <c r="S18" s="26">
        <v>130</v>
      </c>
      <c r="T18" s="26">
        <v>90</v>
      </c>
      <c r="U18" s="26">
        <v>45</v>
      </c>
      <c r="V18" s="26">
        <v>424</v>
      </c>
      <c r="W18" s="26">
        <v>215</v>
      </c>
      <c r="X18" s="26">
        <v>100</v>
      </c>
      <c r="Y18" s="26">
        <v>167</v>
      </c>
      <c r="Z18" s="26">
        <v>46.6</v>
      </c>
      <c r="AA18" s="26">
        <v>213</v>
      </c>
      <c r="AB18" s="26">
        <v>22.8</v>
      </c>
      <c r="AC18" s="27">
        <v>38.299999999999997</v>
      </c>
      <c r="AD18" s="27">
        <v>86.2</v>
      </c>
      <c r="AE18" s="25">
        <v>11.7</v>
      </c>
      <c r="AF18" s="27">
        <v>43.7</v>
      </c>
      <c r="AG18" s="25">
        <v>9.99</v>
      </c>
      <c r="AH18" s="28">
        <v>2.97</v>
      </c>
      <c r="AI18" s="25">
        <v>9.4</v>
      </c>
      <c r="AJ18" s="25">
        <v>1.49</v>
      </c>
      <c r="AK18" s="25">
        <v>9</v>
      </c>
      <c r="AL18" s="25">
        <v>1.86</v>
      </c>
      <c r="AM18" s="25">
        <v>5.13</v>
      </c>
      <c r="AN18" s="25">
        <v>0.753</v>
      </c>
      <c r="AO18" s="25">
        <v>4.83</v>
      </c>
      <c r="AP18" s="28">
        <v>0.69499999999999995</v>
      </c>
      <c r="AQ18" s="27">
        <v>5</v>
      </c>
      <c r="AR18" s="26">
        <v>7</v>
      </c>
      <c r="AS18" s="25">
        <v>2.48</v>
      </c>
      <c r="AT18" s="25">
        <v>1.42</v>
      </c>
      <c r="AV18" s="21">
        <v>180</v>
      </c>
      <c r="AW18" s="21">
        <v>21</v>
      </c>
      <c r="AX18" s="21">
        <v>1.6</v>
      </c>
      <c r="AY18" s="21">
        <v>1.2</v>
      </c>
      <c r="AZ18" s="21">
        <v>6</v>
      </c>
      <c r="BA18" s="21">
        <v>15.1</v>
      </c>
      <c r="BB18" s="21">
        <v>0.67</v>
      </c>
    </row>
    <row r="19" spans="1:54" x14ac:dyDescent="0.25">
      <c r="A19" s="21" t="s">
        <v>257</v>
      </c>
      <c r="B19" s="30" t="s">
        <v>256</v>
      </c>
      <c r="C19" s="24" t="s">
        <v>243</v>
      </c>
      <c r="D19" s="24" t="s">
        <v>266</v>
      </c>
      <c r="E19" s="25">
        <v>45.96</v>
      </c>
      <c r="F19" s="25">
        <v>3.1019999999999999</v>
      </c>
      <c r="G19" s="25">
        <v>13.46</v>
      </c>
      <c r="H19" s="25">
        <v>17.25</v>
      </c>
      <c r="I19" s="25">
        <v>0.22900000000000001</v>
      </c>
      <c r="J19" s="25">
        <v>5.89</v>
      </c>
      <c r="K19" s="25">
        <v>9.23</v>
      </c>
      <c r="L19" s="25">
        <v>2.58</v>
      </c>
      <c r="M19" s="25">
        <v>1.46</v>
      </c>
      <c r="N19" s="25">
        <v>0.89</v>
      </c>
      <c r="O19" s="25">
        <v>0.43</v>
      </c>
      <c r="P19" s="25">
        <f>SUM(E19:O19)</f>
        <v>100.48099999999999</v>
      </c>
      <c r="Q19" s="25"/>
      <c r="R19" s="26">
        <v>35</v>
      </c>
      <c r="S19" s="26">
        <v>150</v>
      </c>
      <c r="T19" s="26">
        <v>120</v>
      </c>
      <c r="U19" s="26">
        <v>52</v>
      </c>
      <c r="V19" s="26">
        <v>453</v>
      </c>
      <c r="W19" s="26">
        <v>242</v>
      </c>
      <c r="X19" s="26">
        <v>65</v>
      </c>
      <c r="Y19" s="26">
        <v>187</v>
      </c>
      <c r="Z19" s="26">
        <v>45.9</v>
      </c>
      <c r="AA19" s="26">
        <v>241</v>
      </c>
      <c r="AB19" s="26">
        <v>15</v>
      </c>
      <c r="AC19" s="27">
        <v>25.5</v>
      </c>
      <c r="AD19" s="27">
        <v>59.1</v>
      </c>
      <c r="AE19" s="25">
        <v>8.32</v>
      </c>
      <c r="AF19" s="27">
        <v>33.200000000000003</v>
      </c>
      <c r="AG19" s="25">
        <v>8.2799999999999994</v>
      </c>
      <c r="AH19" s="28">
        <v>2.5</v>
      </c>
      <c r="AI19" s="25">
        <v>8.61</v>
      </c>
      <c r="AJ19" s="25">
        <v>1.41</v>
      </c>
      <c r="AK19" s="25">
        <v>8.73</v>
      </c>
      <c r="AL19" s="25">
        <v>1.73</v>
      </c>
      <c r="AM19" s="25">
        <v>4.83</v>
      </c>
      <c r="AN19" s="25">
        <v>0.68400000000000005</v>
      </c>
      <c r="AO19" s="25">
        <v>4.58</v>
      </c>
      <c r="AP19" s="28">
        <v>0.72099999999999997</v>
      </c>
      <c r="AQ19" s="27">
        <v>5.2</v>
      </c>
      <c r="AR19" s="26">
        <v>7</v>
      </c>
      <c r="AS19" s="25">
        <v>2.8</v>
      </c>
      <c r="AT19" s="25">
        <v>0.86</v>
      </c>
      <c r="AV19" s="21">
        <v>170</v>
      </c>
      <c r="AW19" s="21">
        <v>20</v>
      </c>
      <c r="AX19" s="21">
        <v>1.5</v>
      </c>
      <c r="AY19" s="21">
        <v>1.5</v>
      </c>
      <c r="AZ19" s="21">
        <v>2</v>
      </c>
      <c r="BA19" s="21">
        <v>8.8000000000000007</v>
      </c>
      <c r="BB19" s="21">
        <v>0.41</v>
      </c>
    </row>
    <row r="20" spans="1:54" x14ac:dyDescent="0.25">
      <c r="A20" s="21" t="s">
        <v>257</v>
      </c>
      <c r="B20" s="30" t="s">
        <v>256</v>
      </c>
      <c r="C20" s="24" t="s">
        <v>244</v>
      </c>
      <c r="D20" s="24" t="s">
        <v>266</v>
      </c>
      <c r="E20" s="25">
        <v>53.6</v>
      </c>
      <c r="F20" s="25">
        <v>2.1640000000000001</v>
      </c>
      <c r="G20" s="25">
        <v>14.44</v>
      </c>
      <c r="H20" s="25">
        <v>14.68</v>
      </c>
      <c r="I20" s="25">
        <v>0.22600000000000001</v>
      </c>
      <c r="J20" s="25">
        <v>4.5999999999999996</v>
      </c>
      <c r="K20" s="25">
        <v>7.28</v>
      </c>
      <c r="L20" s="25">
        <v>2.52</v>
      </c>
      <c r="M20" s="25">
        <v>0.77</v>
      </c>
      <c r="N20" s="25">
        <v>0.32</v>
      </c>
      <c r="O20" s="25">
        <v>-0.06</v>
      </c>
      <c r="P20" s="25">
        <f>SUM(E20:O20)</f>
        <v>100.53999999999999</v>
      </c>
      <c r="Q20" s="25"/>
      <c r="R20" s="26">
        <v>33</v>
      </c>
      <c r="S20" s="26">
        <v>100</v>
      </c>
      <c r="T20" s="26">
        <v>90</v>
      </c>
      <c r="U20" s="26">
        <v>46</v>
      </c>
      <c r="V20" s="26">
        <v>354</v>
      </c>
      <c r="W20" s="26">
        <v>172</v>
      </c>
      <c r="X20" s="26">
        <v>101</v>
      </c>
      <c r="Y20" s="26">
        <v>96</v>
      </c>
      <c r="Z20" s="26">
        <v>38.299999999999997</v>
      </c>
      <c r="AA20" s="26">
        <v>176</v>
      </c>
      <c r="AB20" s="26">
        <v>11</v>
      </c>
      <c r="AC20" s="27">
        <v>24</v>
      </c>
      <c r="AD20" s="27">
        <v>52.6</v>
      </c>
      <c r="AE20" s="25">
        <v>7.2</v>
      </c>
      <c r="AF20" s="27">
        <v>29.2</v>
      </c>
      <c r="AG20" s="25">
        <v>7.07</v>
      </c>
      <c r="AH20" s="28">
        <v>1.74</v>
      </c>
      <c r="AI20" s="25">
        <v>7.65</v>
      </c>
      <c r="AJ20" s="25">
        <v>1.29</v>
      </c>
      <c r="AK20" s="25">
        <v>7.71</v>
      </c>
      <c r="AL20" s="25">
        <v>1.54</v>
      </c>
      <c r="AM20" s="25">
        <v>4.24</v>
      </c>
      <c r="AN20" s="25">
        <v>0.62</v>
      </c>
      <c r="AO20" s="25">
        <v>4</v>
      </c>
      <c r="AP20" s="28">
        <v>0.61499999999999999</v>
      </c>
      <c r="AQ20" s="27">
        <v>4</v>
      </c>
      <c r="AR20" s="26">
        <v>7</v>
      </c>
      <c r="AS20" s="25">
        <v>4.5599999999999996</v>
      </c>
      <c r="AT20" s="25">
        <v>2.41</v>
      </c>
      <c r="AV20" s="21">
        <v>150</v>
      </c>
      <c r="AW20" s="21">
        <v>22</v>
      </c>
      <c r="AX20" s="21">
        <v>1.9</v>
      </c>
      <c r="AY20" s="21">
        <v>0.9</v>
      </c>
      <c r="AZ20" s="21">
        <v>12</v>
      </c>
      <c r="BA20" s="21">
        <v>37.700000000000003</v>
      </c>
      <c r="BB20" s="21">
        <v>0.61</v>
      </c>
    </row>
    <row r="21" spans="1:54" x14ac:dyDescent="0.25">
      <c r="A21" s="21" t="s">
        <v>257</v>
      </c>
      <c r="B21" s="30" t="s">
        <v>256</v>
      </c>
      <c r="C21" s="24" t="s">
        <v>16</v>
      </c>
      <c r="D21" s="24" t="s">
        <v>263</v>
      </c>
      <c r="E21" s="25">
        <v>67.44</v>
      </c>
      <c r="F21" s="25">
        <v>0.91500000000000004</v>
      </c>
      <c r="G21" s="25">
        <v>14.83</v>
      </c>
      <c r="H21" s="25">
        <v>5.25</v>
      </c>
      <c r="I21" s="25">
        <v>7.3999999999999996E-2</v>
      </c>
      <c r="J21" s="25">
        <v>1.03</v>
      </c>
      <c r="K21" s="25">
        <v>2.5499999999999998</v>
      </c>
      <c r="L21" s="25">
        <v>3.07</v>
      </c>
      <c r="M21" s="25">
        <v>4.0999999999999996</v>
      </c>
      <c r="N21" s="25">
        <v>0.34</v>
      </c>
      <c r="O21" s="25">
        <v>0.72</v>
      </c>
      <c r="P21" s="25">
        <v>100.3</v>
      </c>
      <c r="Q21" s="25"/>
      <c r="R21" s="26">
        <v>10</v>
      </c>
      <c r="S21" s="26"/>
      <c r="T21" s="26"/>
      <c r="U21" s="26">
        <v>8</v>
      </c>
      <c r="V21" s="26">
        <v>52</v>
      </c>
      <c r="W21" s="26">
        <v>998</v>
      </c>
      <c r="X21" s="26">
        <v>173</v>
      </c>
      <c r="Y21" s="26">
        <v>215</v>
      </c>
      <c r="Z21" s="26">
        <v>39.9</v>
      </c>
      <c r="AA21" s="26">
        <v>436</v>
      </c>
      <c r="AB21" s="26">
        <v>22.2</v>
      </c>
      <c r="AC21" s="27">
        <v>67.3</v>
      </c>
      <c r="AD21" s="27">
        <v>146</v>
      </c>
      <c r="AE21" s="25">
        <v>16.600000000000001</v>
      </c>
      <c r="AF21" s="27">
        <v>56</v>
      </c>
      <c r="AG21" s="25">
        <v>11.4</v>
      </c>
      <c r="AH21" s="28">
        <v>1.69</v>
      </c>
      <c r="AI21" s="25">
        <v>9.4499999999999993</v>
      </c>
      <c r="AJ21" s="25">
        <v>1.35</v>
      </c>
      <c r="AK21" s="25">
        <v>7.81</v>
      </c>
      <c r="AL21" s="25">
        <v>1.49</v>
      </c>
      <c r="AM21" s="25">
        <v>4.1500000000000004</v>
      </c>
      <c r="AN21" s="25">
        <v>0.57599999999999996</v>
      </c>
      <c r="AO21" s="25">
        <v>3.26</v>
      </c>
      <c r="AP21" s="28">
        <v>0.47899999999999998</v>
      </c>
      <c r="AQ21" s="27">
        <v>9.9</v>
      </c>
      <c r="AR21" s="26">
        <v>18</v>
      </c>
      <c r="AS21" s="25">
        <v>24.8</v>
      </c>
      <c r="AT21" s="25">
        <v>1.6</v>
      </c>
      <c r="AV21" s="21">
        <v>70</v>
      </c>
      <c r="AW21" s="21">
        <v>26</v>
      </c>
      <c r="AX21" s="21">
        <v>1.5</v>
      </c>
      <c r="AZ21" s="21">
        <v>1</v>
      </c>
      <c r="BA21" s="21">
        <v>1.8</v>
      </c>
      <c r="BB21" s="21">
        <v>0.92</v>
      </c>
    </row>
    <row r="22" spans="1:54" x14ac:dyDescent="0.25">
      <c r="A22" s="21" t="s">
        <v>251</v>
      </c>
      <c r="C22" s="22" t="s">
        <v>185</v>
      </c>
      <c r="D22" s="22" t="s">
        <v>253</v>
      </c>
      <c r="E22" s="25">
        <v>58.79</v>
      </c>
      <c r="F22" s="25">
        <v>0.40799999999999997</v>
      </c>
      <c r="G22" s="25">
        <v>20.81</v>
      </c>
      <c r="H22" s="25">
        <v>2.81</v>
      </c>
      <c r="I22" s="25">
        <v>0.25900000000000001</v>
      </c>
      <c r="J22" s="25">
        <v>0.2</v>
      </c>
      <c r="K22" s="25">
        <v>0.84</v>
      </c>
      <c r="L22" s="25">
        <v>8.32</v>
      </c>
      <c r="M22" s="25">
        <v>6.94</v>
      </c>
      <c r="N22" s="25">
        <v>0.04</v>
      </c>
      <c r="O22" s="25">
        <v>0.86</v>
      </c>
      <c r="P22" s="25">
        <f t="shared" ref="P22:P30" si="0">SUM(E22:O22)</f>
        <v>100.27700000000002</v>
      </c>
      <c r="Q22" s="25"/>
      <c r="R22" s="26">
        <v>2</v>
      </c>
      <c r="S22" s="26"/>
      <c r="T22" s="26"/>
      <c r="U22" s="26"/>
      <c r="V22" s="26">
        <v>15</v>
      </c>
      <c r="W22" s="26">
        <v>5</v>
      </c>
      <c r="X22" s="26">
        <v>204</v>
      </c>
      <c r="Y22" s="26">
        <v>42</v>
      </c>
      <c r="Z22" s="26">
        <v>42.3</v>
      </c>
      <c r="AA22" s="26">
        <v>468</v>
      </c>
      <c r="AB22" s="26">
        <v>168</v>
      </c>
      <c r="AC22" s="27">
        <v>230</v>
      </c>
      <c r="AD22" s="27">
        <v>428</v>
      </c>
      <c r="AE22" s="25">
        <v>41.7</v>
      </c>
      <c r="AF22" s="27">
        <v>116</v>
      </c>
      <c r="AG22" s="25">
        <v>14.3</v>
      </c>
      <c r="AH22" s="28">
        <v>1.01</v>
      </c>
      <c r="AI22" s="25">
        <v>8.9499999999999993</v>
      </c>
      <c r="AJ22" s="25">
        <v>1.4</v>
      </c>
      <c r="AK22" s="25">
        <v>8.35</v>
      </c>
      <c r="AL22" s="25">
        <v>1.53</v>
      </c>
      <c r="AM22" s="25">
        <v>4.16</v>
      </c>
      <c r="AN22" s="25">
        <v>0.54400000000000004</v>
      </c>
      <c r="AO22" s="25">
        <v>3.37</v>
      </c>
      <c r="AP22" s="28">
        <v>0.52100000000000002</v>
      </c>
      <c r="AQ22" s="27">
        <v>12.3</v>
      </c>
      <c r="AR22" s="26">
        <v>11</v>
      </c>
      <c r="AS22" s="25">
        <v>40.299999999999997</v>
      </c>
      <c r="AT22" s="25">
        <v>5.63</v>
      </c>
      <c r="AV22" s="21">
        <v>160</v>
      </c>
      <c r="AW22" s="21">
        <v>32</v>
      </c>
      <c r="AX22" s="21">
        <v>1.5</v>
      </c>
      <c r="AZ22" s="21">
        <v>4</v>
      </c>
      <c r="BA22" s="21">
        <v>3</v>
      </c>
      <c r="BB22" s="21">
        <v>0.37</v>
      </c>
    </row>
    <row r="23" spans="1:54" x14ac:dyDescent="0.25">
      <c r="A23" s="21" t="s">
        <v>251</v>
      </c>
      <c r="C23" s="22" t="s">
        <v>186</v>
      </c>
      <c r="D23" s="22" t="s">
        <v>253</v>
      </c>
      <c r="E23" s="25">
        <v>56.25</v>
      </c>
      <c r="F23" s="25">
        <v>0.63</v>
      </c>
      <c r="G23" s="25">
        <v>21.71</v>
      </c>
      <c r="H23" s="25">
        <v>2.5</v>
      </c>
      <c r="I23" s="25">
        <v>0.17100000000000001</v>
      </c>
      <c r="J23" s="25">
        <v>0.21</v>
      </c>
      <c r="K23" s="25">
        <v>1.34</v>
      </c>
      <c r="L23" s="25">
        <v>8.2899999999999991</v>
      </c>
      <c r="M23" s="25">
        <v>6.99</v>
      </c>
      <c r="N23" s="25">
        <v>0.05</v>
      </c>
      <c r="O23" s="25">
        <v>1.79</v>
      </c>
      <c r="P23" s="25">
        <f t="shared" si="0"/>
        <v>99.930999999999997</v>
      </c>
      <c r="Q23" s="25"/>
      <c r="R23" s="26"/>
      <c r="S23" s="26"/>
      <c r="T23" s="26"/>
      <c r="U23" s="26"/>
      <c r="V23" s="26">
        <v>17</v>
      </c>
      <c r="W23" s="26">
        <v>6</v>
      </c>
      <c r="X23" s="26">
        <v>125</v>
      </c>
      <c r="Y23" s="26">
        <v>50</v>
      </c>
      <c r="Z23" s="26">
        <v>32.1</v>
      </c>
      <c r="AA23" s="26">
        <v>153</v>
      </c>
      <c r="AB23" s="26">
        <v>145</v>
      </c>
      <c r="AC23" s="27">
        <v>180</v>
      </c>
      <c r="AD23" s="27">
        <v>372</v>
      </c>
      <c r="AE23" s="25">
        <v>40.5</v>
      </c>
      <c r="AF23" s="27">
        <v>126</v>
      </c>
      <c r="AG23" s="25">
        <v>14.7</v>
      </c>
      <c r="AH23" s="28">
        <v>2.13</v>
      </c>
      <c r="AI23" s="25">
        <v>7.91</v>
      </c>
      <c r="AJ23" s="25">
        <v>1.18</v>
      </c>
      <c r="AK23" s="25">
        <v>6.5</v>
      </c>
      <c r="AL23" s="25">
        <v>1.19</v>
      </c>
      <c r="AM23" s="25">
        <v>3.11</v>
      </c>
      <c r="AN23" s="25">
        <v>0.39900000000000002</v>
      </c>
      <c r="AO23" s="25">
        <v>2.41</v>
      </c>
      <c r="AP23" s="28">
        <v>0.34</v>
      </c>
      <c r="AQ23" s="27">
        <v>5.2</v>
      </c>
      <c r="AR23" s="26">
        <v>9</v>
      </c>
      <c r="AS23" s="25">
        <v>9.93</v>
      </c>
      <c r="AT23" s="25">
        <v>0.85</v>
      </c>
      <c r="AV23" s="21">
        <v>90</v>
      </c>
      <c r="AW23" s="21">
        <v>23</v>
      </c>
      <c r="AX23" s="21">
        <v>1.1000000000000001</v>
      </c>
      <c r="AZ23" s="21">
        <v>3</v>
      </c>
      <c r="BA23" s="21">
        <v>1.1000000000000001</v>
      </c>
      <c r="BB23" s="21">
        <v>0.21</v>
      </c>
    </row>
    <row r="24" spans="1:54" x14ac:dyDescent="0.25">
      <c r="A24" s="21" t="s">
        <v>251</v>
      </c>
      <c r="C24" s="24" t="s">
        <v>187</v>
      </c>
      <c r="D24" s="24" t="s">
        <v>253</v>
      </c>
      <c r="E24" s="25">
        <v>57.34</v>
      </c>
      <c r="F24" s="25">
        <v>0.495</v>
      </c>
      <c r="G24" s="25">
        <v>21.93</v>
      </c>
      <c r="H24" s="25">
        <v>2.5099999999999998</v>
      </c>
      <c r="I24" s="25">
        <v>0.221</v>
      </c>
      <c r="J24" s="25">
        <v>0.25</v>
      </c>
      <c r="K24" s="25">
        <v>1.1000000000000001</v>
      </c>
      <c r="L24" s="25">
        <v>8.1199999999999992</v>
      </c>
      <c r="M24" s="25">
        <v>7.41</v>
      </c>
      <c r="N24" s="25">
        <v>0.06</v>
      </c>
      <c r="O24" s="25">
        <v>1.07</v>
      </c>
      <c r="P24" s="25">
        <f t="shared" si="0"/>
        <v>100.506</v>
      </c>
      <c r="Q24" s="25"/>
      <c r="R24" s="26"/>
      <c r="S24" s="26"/>
      <c r="T24" s="26"/>
      <c r="U24" s="26">
        <v>10</v>
      </c>
      <c r="V24" s="26">
        <v>13</v>
      </c>
      <c r="W24" s="26">
        <v>27</v>
      </c>
      <c r="X24" s="26">
        <v>196</v>
      </c>
      <c r="Y24" s="26">
        <v>100</v>
      </c>
      <c r="Z24" s="26">
        <v>31.7</v>
      </c>
      <c r="AA24" s="26">
        <v>610</v>
      </c>
      <c r="AB24" s="26">
        <v>185</v>
      </c>
      <c r="AC24" s="27">
        <v>210</v>
      </c>
      <c r="AD24" s="27">
        <v>355</v>
      </c>
      <c r="AE24" s="25">
        <v>34.6</v>
      </c>
      <c r="AF24" s="27">
        <v>93.4</v>
      </c>
      <c r="AG24" s="25">
        <v>10.4</v>
      </c>
      <c r="AH24" s="28">
        <v>1.53</v>
      </c>
      <c r="AI24" s="25">
        <v>5.88</v>
      </c>
      <c r="AJ24" s="25">
        <v>0.99</v>
      </c>
      <c r="AK24" s="25">
        <v>5.94</v>
      </c>
      <c r="AL24" s="25">
        <v>1.21</v>
      </c>
      <c r="AM24" s="25">
        <v>3.64</v>
      </c>
      <c r="AN24" s="25">
        <v>0.52900000000000003</v>
      </c>
      <c r="AO24" s="25">
        <v>3.4</v>
      </c>
      <c r="AP24" s="28">
        <v>0.53800000000000003</v>
      </c>
      <c r="AQ24" s="27">
        <v>11.7</v>
      </c>
      <c r="AR24" s="26">
        <v>7</v>
      </c>
      <c r="AS24" s="25">
        <v>22.8</v>
      </c>
      <c r="AT24" s="25">
        <v>3.99</v>
      </c>
      <c r="AV24" s="21">
        <v>110</v>
      </c>
      <c r="AW24" s="21">
        <v>29</v>
      </c>
      <c r="AX24" s="21">
        <v>1.4</v>
      </c>
      <c r="AY24" s="21">
        <v>3.1</v>
      </c>
      <c r="AZ24" s="21">
        <v>4</v>
      </c>
      <c r="BA24" s="21">
        <v>1.2</v>
      </c>
      <c r="BB24" s="21">
        <v>0.33</v>
      </c>
    </row>
    <row r="25" spans="1:54" x14ac:dyDescent="0.25">
      <c r="A25" s="21" t="s">
        <v>251</v>
      </c>
      <c r="C25" s="24" t="s">
        <v>188</v>
      </c>
      <c r="D25" s="24" t="s">
        <v>253</v>
      </c>
      <c r="E25" s="25">
        <v>56.69</v>
      </c>
      <c r="F25" s="25">
        <v>0.90400000000000003</v>
      </c>
      <c r="G25" s="25">
        <v>20.079999999999998</v>
      </c>
      <c r="H25" s="25">
        <v>3.45</v>
      </c>
      <c r="I25" s="25">
        <v>0.187</v>
      </c>
      <c r="J25" s="25">
        <v>0.65</v>
      </c>
      <c r="K25" s="25">
        <v>1.99</v>
      </c>
      <c r="L25" s="25">
        <v>6.38</v>
      </c>
      <c r="M25" s="25">
        <v>7.34</v>
      </c>
      <c r="N25" s="25">
        <v>0.27</v>
      </c>
      <c r="O25" s="25">
        <v>2.25</v>
      </c>
      <c r="P25" s="25">
        <f t="shared" si="0"/>
        <v>100.191</v>
      </c>
      <c r="Q25" s="25"/>
      <c r="R25" s="26">
        <v>2</v>
      </c>
      <c r="S25" s="26">
        <v>20</v>
      </c>
      <c r="T25" s="26"/>
      <c r="U25" s="26">
        <v>6</v>
      </c>
      <c r="V25" s="26">
        <v>33</v>
      </c>
      <c r="W25" s="26">
        <v>401</v>
      </c>
      <c r="X25" s="26">
        <v>125</v>
      </c>
      <c r="Y25" s="26">
        <v>1274</v>
      </c>
      <c r="Z25" s="26">
        <v>32.200000000000003</v>
      </c>
      <c r="AA25" s="26">
        <v>436</v>
      </c>
      <c r="AB25" s="26">
        <v>137</v>
      </c>
      <c r="AC25" s="27">
        <v>179</v>
      </c>
      <c r="AD25" s="27">
        <v>344</v>
      </c>
      <c r="AE25" s="25">
        <v>39.299999999999997</v>
      </c>
      <c r="AF25" s="27">
        <v>122</v>
      </c>
      <c r="AG25" s="25">
        <v>16.100000000000001</v>
      </c>
      <c r="AH25" s="28">
        <v>3.6</v>
      </c>
      <c r="AI25" s="25">
        <v>9.41</v>
      </c>
      <c r="AJ25" s="25">
        <v>1.38</v>
      </c>
      <c r="AK25" s="25">
        <v>7.17</v>
      </c>
      <c r="AL25" s="25">
        <v>1.31</v>
      </c>
      <c r="AM25" s="25">
        <v>3.69</v>
      </c>
      <c r="AN25" s="25">
        <v>0.51200000000000001</v>
      </c>
      <c r="AO25" s="25">
        <v>3.07</v>
      </c>
      <c r="AP25" s="28">
        <v>0.46200000000000002</v>
      </c>
      <c r="AQ25" s="27">
        <v>9.4</v>
      </c>
      <c r="AR25" s="26">
        <v>12</v>
      </c>
      <c r="AS25" s="25">
        <v>15.7</v>
      </c>
      <c r="AT25" s="25">
        <v>2.87</v>
      </c>
      <c r="AV25" s="21">
        <v>100</v>
      </c>
      <c r="AW25" s="21">
        <v>24</v>
      </c>
      <c r="AX25" s="21">
        <v>1.4</v>
      </c>
      <c r="AY25" s="21">
        <v>2.1</v>
      </c>
      <c r="AZ25" s="21">
        <v>3</v>
      </c>
      <c r="BA25" s="21">
        <v>1.7</v>
      </c>
      <c r="BB25" s="21">
        <v>0.32</v>
      </c>
    </row>
    <row r="26" spans="1:54" x14ac:dyDescent="0.25">
      <c r="A26" s="21" t="s">
        <v>251</v>
      </c>
      <c r="C26" s="24" t="s">
        <v>189</v>
      </c>
      <c r="D26" s="24" t="s">
        <v>253</v>
      </c>
      <c r="E26" s="25">
        <v>59.22</v>
      </c>
      <c r="F26" s="25">
        <v>0.84399999999999997</v>
      </c>
      <c r="G26" s="25">
        <v>20.99</v>
      </c>
      <c r="H26" s="25">
        <v>2.37</v>
      </c>
      <c r="I26" s="25">
        <v>0.20799999999999999</v>
      </c>
      <c r="J26" s="25">
        <v>0.53</v>
      </c>
      <c r="K26" s="25">
        <v>0.98</v>
      </c>
      <c r="L26" s="25">
        <v>4.25</v>
      </c>
      <c r="M26" s="25">
        <v>8.42</v>
      </c>
      <c r="N26" s="25">
        <v>0.19</v>
      </c>
      <c r="O26" s="25">
        <v>2.17</v>
      </c>
      <c r="P26" s="25">
        <f t="shared" si="0"/>
        <v>100.17200000000001</v>
      </c>
      <c r="Q26" s="25"/>
      <c r="R26" s="26">
        <v>2</v>
      </c>
      <c r="S26" s="26"/>
      <c r="T26" s="26"/>
      <c r="U26" s="26">
        <v>15</v>
      </c>
      <c r="V26" s="26">
        <v>24</v>
      </c>
      <c r="W26" s="26">
        <v>194</v>
      </c>
      <c r="X26" s="26">
        <v>167</v>
      </c>
      <c r="Y26" s="26">
        <v>673</v>
      </c>
      <c r="Z26" s="26">
        <v>42.6</v>
      </c>
      <c r="AA26" s="26">
        <v>431</v>
      </c>
      <c r="AB26" s="26">
        <v>162</v>
      </c>
      <c r="AC26" s="27">
        <v>227</v>
      </c>
      <c r="AD26" s="27">
        <v>457</v>
      </c>
      <c r="AE26" s="25">
        <v>54.1</v>
      </c>
      <c r="AF26" s="27">
        <v>173</v>
      </c>
      <c r="AG26" s="25">
        <v>22.9</v>
      </c>
      <c r="AH26" s="28">
        <v>5.1100000000000003</v>
      </c>
      <c r="AI26" s="25">
        <v>13.1</v>
      </c>
      <c r="AJ26" s="25">
        <v>1.92</v>
      </c>
      <c r="AK26" s="25">
        <v>10.1</v>
      </c>
      <c r="AL26" s="25">
        <v>1.76</v>
      </c>
      <c r="AM26" s="25">
        <v>4.68</v>
      </c>
      <c r="AN26" s="25">
        <v>0.61399999999999999</v>
      </c>
      <c r="AO26" s="25">
        <v>3.44</v>
      </c>
      <c r="AP26" s="28">
        <v>0.48399999999999999</v>
      </c>
      <c r="AQ26" s="27">
        <v>9.6</v>
      </c>
      <c r="AR26" s="26">
        <v>10</v>
      </c>
      <c r="AS26" s="25">
        <v>15.4</v>
      </c>
      <c r="AT26" s="25">
        <v>4.42</v>
      </c>
      <c r="AV26" s="21">
        <v>140</v>
      </c>
      <c r="AW26" s="21">
        <v>27</v>
      </c>
      <c r="AX26" s="21">
        <v>1.3</v>
      </c>
      <c r="AY26" s="21">
        <v>2.2000000000000002</v>
      </c>
      <c r="AZ26" s="21">
        <v>3</v>
      </c>
      <c r="BA26" s="21">
        <v>0.8</v>
      </c>
      <c r="BB26" s="21">
        <v>0.33</v>
      </c>
    </row>
    <row r="27" spans="1:54" x14ac:dyDescent="0.25">
      <c r="A27" s="21" t="s">
        <v>251</v>
      </c>
      <c r="C27" s="24" t="s">
        <v>190</v>
      </c>
      <c r="D27" s="24" t="s">
        <v>253</v>
      </c>
      <c r="E27" s="25">
        <v>56.39</v>
      </c>
      <c r="F27" s="25">
        <v>0.97299999999999998</v>
      </c>
      <c r="G27" s="25">
        <v>20.02</v>
      </c>
      <c r="H27" s="25">
        <v>3.64</v>
      </c>
      <c r="I27" s="25">
        <v>0.185</v>
      </c>
      <c r="J27" s="25">
        <v>0.74</v>
      </c>
      <c r="K27" s="25">
        <v>2.48</v>
      </c>
      <c r="L27" s="25">
        <v>5.94</v>
      </c>
      <c r="M27" s="25">
        <v>7.31</v>
      </c>
      <c r="N27" s="25">
        <v>0.32</v>
      </c>
      <c r="O27" s="25">
        <v>2.33</v>
      </c>
      <c r="P27" s="25">
        <f t="shared" si="0"/>
        <v>100.32799999999999</v>
      </c>
      <c r="Q27" s="25"/>
      <c r="R27" s="26">
        <v>2</v>
      </c>
      <c r="S27" s="26"/>
      <c r="T27" s="26"/>
      <c r="U27" s="26">
        <v>11</v>
      </c>
      <c r="V27" s="26">
        <v>38</v>
      </c>
      <c r="W27" s="26">
        <v>455</v>
      </c>
      <c r="X27" s="26">
        <v>123</v>
      </c>
      <c r="Y27" s="26">
        <v>1492</v>
      </c>
      <c r="Z27" s="26">
        <v>32.799999999999997</v>
      </c>
      <c r="AA27" s="26">
        <v>424</v>
      </c>
      <c r="AB27" s="26">
        <v>129</v>
      </c>
      <c r="AC27" s="27">
        <v>180</v>
      </c>
      <c r="AD27" s="27">
        <v>350</v>
      </c>
      <c r="AE27" s="25">
        <v>40.5</v>
      </c>
      <c r="AF27" s="27">
        <v>129</v>
      </c>
      <c r="AG27" s="25">
        <v>17</v>
      </c>
      <c r="AH27" s="28">
        <v>4.17</v>
      </c>
      <c r="AI27" s="25">
        <v>9.4700000000000006</v>
      </c>
      <c r="AJ27" s="25">
        <v>1.4</v>
      </c>
      <c r="AK27" s="25">
        <v>7.73</v>
      </c>
      <c r="AL27" s="25">
        <v>1.31</v>
      </c>
      <c r="AM27" s="25">
        <v>3.81</v>
      </c>
      <c r="AN27" s="25">
        <v>0.497</v>
      </c>
      <c r="AO27" s="25">
        <v>3.03</v>
      </c>
      <c r="AP27" s="28">
        <v>0.439</v>
      </c>
      <c r="AQ27" s="27">
        <v>9</v>
      </c>
      <c r="AR27" s="26">
        <v>11</v>
      </c>
      <c r="AS27" s="25">
        <v>14.8</v>
      </c>
      <c r="AT27" s="25">
        <v>2.71</v>
      </c>
      <c r="AV27" s="21">
        <v>100</v>
      </c>
      <c r="AW27" s="21">
        <v>23</v>
      </c>
      <c r="AX27" s="21">
        <v>1.3</v>
      </c>
      <c r="AY27" s="21">
        <v>2.1</v>
      </c>
      <c r="AZ27" s="21">
        <v>3</v>
      </c>
      <c r="BA27" s="21">
        <v>1.9</v>
      </c>
      <c r="BB27" s="21">
        <v>0.24</v>
      </c>
    </row>
    <row r="28" spans="1:54" x14ac:dyDescent="0.25">
      <c r="A28" s="21" t="s">
        <v>251</v>
      </c>
      <c r="C28" s="24" t="s">
        <v>191</v>
      </c>
      <c r="D28" s="24" t="s">
        <v>253</v>
      </c>
      <c r="E28" s="25">
        <v>54.73</v>
      </c>
      <c r="F28" s="25">
        <v>1.514</v>
      </c>
      <c r="G28" s="25">
        <v>19.09</v>
      </c>
      <c r="H28" s="25">
        <v>5.45</v>
      </c>
      <c r="I28" s="25">
        <v>0.26500000000000001</v>
      </c>
      <c r="J28" s="25">
        <v>1.58</v>
      </c>
      <c r="K28" s="25">
        <v>3.5</v>
      </c>
      <c r="L28" s="25">
        <v>5.83</v>
      </c>
      <c r="M28" s="25">
        <v>6.7</v>
      </c>
      <c r="N28" s="25">
        <v>0.74</v>
      </c>
      <c r="O28" s="25">
        <v>1.18</v>
      </c>
      <c r="P28" s="25">
        <f t="shared" si="0"/>
        <v>100.57900000000001</v>
      </c>
      <c r="Q28" s="25"/>
      <c r="R28" s="26">
        <v>5</v>
      </c>
      <c r="S28" s="26">
        <v>40</v>
      </c>
      <c r="T28" s="26"/>
      <c r="U28" s="26">
        <v>11</v>
      </c>
      <c r="V28" s="26">
        <v>82</v>
      </c>
      <c r="W28" s="26">
        <v>898</v>
      </c>
      <c r="X28" s="26">
        <v>112</v>
      </c>
      <c r="Y28" s="26">
        <v>1816</v>
      </c>
      <c r="Z28" s="26">
        <v>34.200000000000003</v>
      </c>
      <c r="AA28" s="26">
        <v>292</v>
      </c>
      <c r="AB28" s="26">
        <v>109</v>
      </c>
      <c r="AC28" s="27">
        <v>195</v>
      </c>
      <c r="AD28" s="27">
        <v>390</v>
      </c>
      <c r="AE28" s="25">
        <v>45</v>
      </c>
      <c r="AF28" s="27">
        <v>146</v>
      </c>
      <c r="AG28" s="25">
        <v>19.5</v>
      </c>
      <c r="AH28" s="28">
        <v>4.68</v>
      </c>
      <c r="AI28" s="25">
        <v>11.5</v>
      </c>
      <c r="AJ28" s="25">
        <v>1.59</v>
      </c>
      <c r="AK28" s="25">
        <v>8.23</v>
      </c>
      <c r="AL28" s="25">
        <v>1.4</v>
      </c>
      <c r="AM28" s="25">
        <v>3.76</v>
      </c>
      <c r="AN28" s="25">
        <v>0.48699999999999999</v>
      </c>
      <c r="AO28" s="25">
        <v>2.79</v>
      </c>
      <c r="AP28" s="28">
        <v>0.38100000000000001</v>
      </c>
      <c r="AQ28" s="27">
        <v>6.4</v>
      </c>
      <c r="AR28" s="26">
        <v>7</v>
      </c>
      <c r="AS28" s="25">
        <v>9.9700000000000006</v>
      </c>
      <c r="AT28" s="25">
        <v>1.73</v>
      </c>
      <c r="AV28" s="21">
        <v>130</v>
      </c>
      <c r="AW28" s="21">
        <v>22</v>
      </c>
      <c r="AX28" s="21">
        <v>1.4</v>
      </c>
      <c r="AY28" s="21">
        <v>1.5</v>
      </c>
      <c r="AZ28" s="21">
        <v>3</v>
      </c>
      <c r="BA28" s="21">
        <v>0.9</v>
      </c>
      <c r="BB28" s="21">
        <v>0.19</v>
      </c>
    </row>
    <row r="29" spans="1:54" x14ac:dyDescent="0.25">
      <c r="A29" s="21" t="s">
        <v>251</v>
      </c>
      <c r="C29" s="22" t="s">
        <v>192</v>
      </c>
      <c r="D29" s="22" t="s">
        <v>253</v>
      </c>
      <c r="E29" s="25">
        <v>57.52</v>
      </c>
      <c r="F29" s="25">
        <v>0.76100000000000001</v>
      </c>
      <c r="G29" s="25">
        <v>20.75</v>
      </c>
      <c r="H29" s="25">
        <v>3</v>
      </c>
      <c r="I29" s="25">
        <v>0.192</v>
      </c>
      <c r="J29" s="25">
        <v>0.48</v>
      </c>
      <c r="K29" s="25">
        <v>1.83</v>
      </c>
      <c r="L29" s="25">
        <v>7.52</v>
      </c>
      <c r="M29" s="25">
        <v>7.43</v>
      </c>
      <c r="N29" s="25">
        <v>0.18</v>
      </c>
      <c r="O29" s="25">
        <v>0.93</v>
      </c>
      <c r="P29" s="25">
        <f t="shared" si="0"/>
        <v>100.59300000000002</v>
      </c>
      <c r="Q29" s="25"/>
      <c r="R29" s="26">
        <v>2</v>
      </c>
      <c r="S29" s="26"/>
      <c r="T29" s="26"/>
      <c r="U29" s="26">
        <v>9</v>
      </c>
      <c r="V29" s="26">
        <v>27</v>
      </c>
      <c r="W29" s="26">
        <v>232</v>
      </c>
      <c r="X29" s="26">
        <v>154</v>
      </c>
      <c r="Y29" s="26">
        <v>722</v>
      </c>
      <c r="Z29" s="26">
        <v>37.4</v>
      </c>
      <c r="AA29" s="26">
        <v>433</v>
      </c>
      <c r="AB29" s="26">
        <v>143</v>
      </c>
      <c r="AC29" s="27">
        <v>180</v>
      </c>
      <c r="AD29" s="27">
        <v>363</v>
      </c>
      <c r="AE29" s="25">
        <v>42.7</v>
      </c>
      <c r="AF29" s="27">
        <v>121</v>
      </c>
      <c r="AG29" s="25">
        <v>15.9</v>
      </c>
      <c r="AH29" s="28">
        <v>3.19</v>
      </c>
      <c r="AI29" s="25">
        <v>9.73</v>
      </c>
      <c r="AJ29" s="25">
        <v>1.46</v>
      </c>
      <c r="AK29" s="25">
        <v>7.85</v>
      </c>
      <c r="AL29" s="25">
        <v>1.49</v>
      </c>
      <c r="AM29" s="25">
        <v>4.33</v>
      </c>
      <c r="AN29" s="25">
        <v>0.58899999999999997</v>
      </c>
      <c r="AO29" s="25">
        <v>3.46</v>
      </c>
      <c r="AP29" s="28">
        <v>0.47299999999999998</v>
      </c>
      <c r="AQ29" s="27">
        <v>10</v>
      </c>
      <c r="AR29" s="26">
        <v>12</v>
      </c>
      <c r="AS29" s="25">
        <v>15</v>
      </c>
      <c r="AT29" s="25">
        <v>2.77</v>
      </c>
      <c r="AV29" s="21">
        <v>100</v>
      </c>
      <c r="AW29" s="21">
        <v>24</v>
      </c>
      <c r="AX29" s="21">
        <v>1.3</v>
      </c>
      <c r="AY29" s="21">
        <v>2.2999999999999998</v>
      </c>
      <c r="AZ29" s="21">
        <v>3</v>
      </c>
      <c r="BA29" s="21">
        <v>1.4</v>
      </c>
      <c r="BB29" s="21">
        <v>0.35</v>
      </c>
    </row>
    <row r="30" spans="1:54" x14ac:dyDescent="0.25">
      <c r="A30" s="21" t="s">
        <v>251</v>
      </c>
      <c r="C30" s="22" t="s">
        <v>193</v>
      </c>
      <c r="D30" s="24" t="s">
        <v>253</v>
      </c>
      <c r="E30" s="25">
        <v>59.21</v>
      </c>
      <c r="F30" s="25">
        <v>0.57199999999999995</v>
      </c>
      <c r="G30" s="25">
        <v>19.899999999999999</v>
      </c>
      <c r="H30" s="25">
        <v>2.67</v>
      </c>
      <c r="I30" s="25">
        <v>0.246</v>
      </c>
      <c r="J30" s="25">
        <v>0.27</v>
      </c>
      <c r="K30" s="25">
        <v>1.28</v>
      </c>
      <c r="L30" s="25">
        <v>7.1</v>
      </c>
      <c r="M30" s="25">
        <v>7.12</v>
      </c>
      <c r="N30" s="25">
        <v>0.05</v>
      </c>
      <c r="O30" s="25">
        <v>1.23</v>
      </c>
      <c r="P30" s="25">
        <f t="shared" si="0"/>
        <v>99.647999999999996</v>
      </c>
      <c r="Q30" s="25"/>
      <c r="R30" s="26">
        <v>2</v>
      </c>
      <c r="S30" s="26"/>
      <c r="T30" s="26"/>
      <c r="U30" s="26">
        <v>7</v>
      </c>
      <c r="V30" s="26">
        <v>13</v>
      </c>
      <c r="W30" s="26">
        <v>18</v>
      </c>
      <c r="X30" s="26">
        <v>168</v>
      </c>
      <c r="Y30" s="26">
        <v>66</v>
      </c>
      <c r="Z30" s="26">
        <v>43.2</v>
      </c>
      <c r="AA30" s="26">
        <v>751</v>
      </c>
      <c r="AB30" s="26">
        <v>213</v>
      </c>
      <c r="AC30" s="27">
        <v>217</v>
      </c>
      <c r="AD30" s="27">
        <v>405</v>
      </c>
      <c r="AE30" s="25">
        <v>42.3</v>
      </c>
      <c r="AF30" s="27">
        <v>110</v>
      </c>
      <c r="AG30" s="25">
        <v>13.9</v>
      </c>
      <c r="AH30" s="28">
        <v>1.78</v>
      </c>
      <c r="AI30" s="25">
        <v>8.25</v>
      </c>
      <c r="AJ30" s="25">
        <v>1.32</v>
      </c>
      <c r="AK30" s="25">
        <v>7.84</v>
      </c>
      <c r="AL30" s="25">
        <v>1.61</v>
      </c>
      <c r="AM30" s="25">
        <v>4.84</v>
      </c>
      <c r="AN30" s="25">
        <v>0.73699999999999999</v>
      </c>
      <c r="AO30" s="25">
        <v>4.58</v>
      </c>
      <c r="AP30" s="28">
        <v>0.70099999999999996</v>
      </c>
      <c r="AQ30" s="27">
        <v>15.6</v>
      </c>
      <c r="AR30" s="26">
        <v>17</v>
      </c>
      <c r="AS30" s="25">
        <v>25.6</v>
      </c>
      <c r="AT30" s="25">
        <v>4.8099999999999996</v>
      </c>
      <c r="AV30" s="21">
        <v>100</v>
      </c>
      <c r="AW30" s="21">
        <v>26</v>
      </c>
      <c r="AX30" s="21">
        <v>1.6</v>
      </c>
      <c r="AY30" s="21">
        <v>3.6</v>
      </c>
      <c r="AZ30" s="21">
        <v>4</v>
      </c>
      <c r="BA30" s="21">
        <v>2.2999999999999998</v>
      </c>
      <c r="BB30" s="21">
        <v>0.41</v>
      </c>
    </row>
    <row r="31" spans="1:54" x14ac:dyDescent="0.25">
      <c r="A31" s="21" t="s">
        <v>251</v>
      </c>
      <c r="C31" s="24" t="s">
        <v>194</v>
      </c>
      <c r="D31" s="24" t="s">
        <v>253</v>
      </c>
      <c r="E31" s="25">
        <v>60.35</v>
      </c>
      <c r="F31" s="25">
        <v>0.182</v>
      </c>
      <c r="G31" s="25">
        <v>20.87</v>
      </c>
      <c r="H31" s="25">
        <v>1.97</v>
      </c>
      <c r="I31" s="25">
        <v>0.154</v>
      </c>
      <c r="J31" s="25">
        <v>0.21</v>
      </c>
      <c r="K31" s="25">
        <v>0.81</v>
      </c>
      <c r="L31" s="25">
        <v>6.96</v>
      </c>
      <c r="M31" s="25">
        <v>7.94</v>
      </c>
      <c r="N31" s="25">
        <v>0.03</v>
      </c>
      <c r="O31" s="25">
        <v>1.04</v>
      </c>
      <c r="P31" s="25">
        <v>100.5</v>
      </c>
      <c r="Q31" s="25"/>
      <c r="R31" s="26"/>
      <c r="S31" s="26"/>
      <c r="T31" s="26"/>
      <c r="U31" s="26"/>
      <c r="V31" s="26">
        <v>8</v>
      </c>
      <c r="W31" s="26">
        <v>3</v>
      </c>
      <c r="X31" s="26">
        <v>147</v>
      </c>
      <c r="Y31" s="26">
        <v>39</v>
      </c>
      <c r="Z31" s="26">
        <v>19.8</v>
      </c>
      <c r="AA31" s="26">
        <v>311</v>
      </c>
      <c r="AB31" s="26">
        <v>57.8</v>
      </c>
      <c r="AC31" s="27">
        <v>169</v>
      </c>
      <c r="AD31" s="27">
        <v>279</v>
      </c>
      <c r="AE31" s="25">
        <v>22.8</v>
      </c>
      <c r="AF31" s="27">
        <v>60.8</v>
      </c>
      <c r="AG31" s="25">
        <v>6.34</v>
      </c>
      <c r="AH31" s="28">
        <v>1.07</v>
      </c>
      <c r="AI31" s="25">
        <v>3.65</v>
      </c>
      <c r="AJ31" s="25">
        <v>0.55000000000000004</v>
      </c>
      <c r="AK31" s="25">
        <v>3.58</v>
      </c>
      <c r="AL31" s="25">
        <v>0.66</v>
      </c>
      <c r="AM31" s="25">
        <v>1.88</v>
      </c>
      <c r="AN31" s="25">
        <v>0.27500000000000002</v>
      </c>
      <c r="AO31" s="25">
        <v>1.59</v>
      </c>
      <c r="AP31" s="28">
        <v>0.252</v>
      </c>
      <c r="AQ31" s="27">
        <v>6.8</v>
      </c>
      <c r="AR31" s="26">
        <v>10</v>
      </c>
      <c r="AS31" s="25">
        <v>20.399999999999999</v>
      </c>
      <c r="AT31" s="25">
        <v>2.6</v>
      </c>
      <c r="AV31" s="21">
        <v>80</v>
      </c>
      <c r="AW31" s="21">
        <v>28</v>
      </c>
      <c r="AX31" s="21">
        <v>1.2</v>
      </c>
      <c r="AZ31" s="21">
        <v>1</v>
      </c>
      <c r="BA31" s="21">
        <v>0.8</v>
      </c>
      <c r="BB31" s="21">
        <v>0.22</v>
      </c>
    </row>
    <row r="32" spans="1:54" x14ac:dyDescent="0.25">
      <c r="A32" s="21" t="s">
        <v>251</v>
      </c>
      <c r="C32" s="22" t="s">
        <v>195</v>
      </c>
      <c r="D32" s="24" t="s">
        <v>253</v>
      </c>
      <c r="E32" s="25">
        <v>56.51</v>
      </c>
      <c r="F32" s="25">
        <v>1.165</v>
      </c>
      <c r="G32" s="25">
        <v>19.22</v>
      </c>
      <c r="H32" s="25">
        <v>4.2699999999999996</v>
      </c>
      <c r="I32" s="25">
        <v>0.17499999999999999</v>
      </c>
      <c r="J32" s="25">
        <v>0.97</v>
      </c>
      <c r="K32" s="25">
        <v>2.83</v>
      </c>
      <c r="L32" s="25">
        <v>5.33</v>
      </c>
      <c r="M32" s="25">
        <v>7.29</v>
      </c>
      <c r="N32" s="25">
        <v>0.38</v>
      </c>
      <c r="O32" s="25">
        <v>1.61</v>
      </c>
      <c r="P32" s="25">
        <f>SUM(E32:O32)</f>
        <v>99.749999999999986</v>
      </c>
      <c r="Q32" s="25"/>
      <c r="R32" s="26">
        <v>3</v>
      </c>
      <c r="S32" s="26"/>
      <c r="T32" s="26"/>
      <c r="U32" s="26">
        <v>2</v>
      </c>
      <c r="V32" s="26">
        <v>50</v>
      </c>
      <c r="W32" s="26">
        <v>918</v>
      </c>
      <c r="X32" s="26">
        <v>112</v>
      </c>
      <c r="Y32" s="26">
        <v>2816</v>
      </c>
      <c r="Z32" s="26">
        <v>32.9</v>
      </c>
      <c r="AA32" s="26">
        <v>339</v>
      </c>
      <c r="AB32" s="26">
        <v>129</v>
      </c>
      <c r="AC32" s="27">
        <v>150</v>
      </c>
      <c r="AD32" s="27">
        <v>298</v>
      </c>
      <c r="AE32" s="25">
        <v>34.799999999999997</v>
      </c>
      <c r="AF32" s="27">
        <v>125</v>
      </c>
      <c r="AG32" s="25">
        <v>16.8</v>
      </c>
      <c r="AH32" s="28">
        <v>4.97</v>
      </c>
      <c r="AI32" s="25">
        <v>10.3</v>
      </c>
      <c r="AJ32" s="25">
        <v>1.31</v>
      </c>
      <c r="AK32" s="25">
        <v>7.21</v>
      </c>
      <c r="AL32" s="25">
        <v>1.19</v>
      </c>
      <c r="AM32" s="25">
        <v>3.19</v>
      </c>
      <c r="AN32" s="25">
        <v>0.42499999999999999</v>
      </c>
      <c r="AO32" s="25">
        <v>2.44</v>
      </c>
      <c r="AP32" s="28">
        <v>0.376</v>
      </c>
      <c r="AQ32" s="27">
        <v>8.8000000000000007</v>
      </c>
      <c r="AR32" s="26">
        <v>11</v>
      </c>
      <c r="AS32" s="25">
        <v>11.5</v>
      </c>
      <c r="AT32" s="25">
        <v>2.2999999999999998</v>
      </c>
      <c r="AV32" s="21">
        <v>110</v>
      </c>
      <c r="AW32" s="21">
        <v>21</v>
      </c>
      <c r="AX32" s="21">
        <v>1.3</v>
      </c>
      <c r="AZ32" s="21">
        <v>2</v>
      </c>
      <c r="BA32" s="21">
        <v>1.2</v>
      </c>
      <c r="BB32" s="21">
        <v>0.19</v>
      </c>
    </row>
    <row r="33" spans="1:54" x14ac:dyDescent="0.25">
      <c r="A33" s="21" t="s">
        <v>251</v>
      </c>
      <c r="C33" s="22" t="s">
        <v>196</v>
      </c>
      <c r="D33" s="24" t="s">
        <v>253</v>
      </c>
      <c r="E33" s="25">
        <v>58.07</v>
      </c>
      <c r="F33" s="25">
        <v>0.92600000000000005</v>
      </c>
      <c r="G33" s="25">
        <v>19.52</v>
      </c>
      <c r="H33" s="25">
        <v>3.34</v>
      </c>
      <c r="I33" s="25">
        <v>0.183</v>
      </c>
      <c r="J33" s="25">
        <v>0.6</v>
      </c>
      <c r="K33" s="25">
        <v>2.06</v>
      </c>
      <c r="L33" s="25">
        <v>5.35</v>
      </c>
      <c r="M33" s="25">
        <v>7.7</v>
      </c>
      <c r="N33" s="25">
        <v>0.19</v>
      </c>
      <c r="O33" s="25">
        <v>2.34</v>
      </c>
      <c r="P33" s="25">
        <f>SUM(E33:O33)</f>
        <v>100.27900000000001</v>
      </c>
      <c r="Q33" s="25"/>
      <c r="R33" s="26">
        <v>2</v>
      </c>
      <c r="S33" s="26"/>
      <c r="T33" s="26"/>
      <c r="U33" s="26">
        <v>1</v>
      </c>
      <c r="V33" s="26">
        <v>35</v>
      </c>
      <c r="W33" s="26">
        <v>410</v>
      </c>
      <c r="X33" s="26">
        <v>124</v>
      </c>
      <c r="Y33" s="26">
        <v>1201</v>
      </c>
      <c r="Z33" s="26">
        <v>40.200000000000003</v>
      </c>
      <c r="AA33" s="26">
        <v>303</v>
      </c>
      <c r="AB33" s="26">
        <v>167</v>
      </c>
      <c r="AC33" s="27">
        <v>173</v>
      </c>
      <c r="AD33" s="27">
        <v>358</v>
      </c>
      <c r="AE33" s="25">
        <v>42.6</v>
      </c>
      <c r="AF33" s="27">
        <v>151</v>
      </c>
      <c r="AG33" s="25">
        <v>19.600000000000001</v>
      </c>
      <c r="AH33" s="28">
        <v>4.5</v>
      </c>
      <c r="AI33" s="25">
        <v>12</v>
      </c>
      <c r="AJ33" s="25">
        <v>1.61</v>
      </c>
      <c r="AK33" s="25">
        <v>8.9</v>
      </c>
      <c r="AL33" s="25">
        <v>1.56</v>
      </c>
      <c r="AM33" s="25">
        <v>4</v>
      </c>
      <c r="AN33" s="25">
        <v>0.51300000000000001</v>
      </c>
      <c r="AO33" s="25">
        <v>3.11</v>
      </c>
      <c r="AP33" s="28">
        <v>0.441</v>
      </c>
      <c r="AQ33" s="27">
        <v>8.3000000000000007</v>
      </c>
      <c r="AR33" s="26">
        <v>12</v>
      </c>
      <c r="AS33" s="25">
        <v>11.2</v>
      </c>
      <c r="AT33" s="25">
        <v>1.71</v>
      </c>
      <c r="AV33" s="21">
        <v>110</v>
      </c>
      <c r="AW33" s="21">
        <v>20</v>
      </c>
      <c r="AX33" s="21">
        <v>1.3</v>
      </c>
      <c r="AZ33" s="21">
        <v>3</v>
      </c>
      <c r="BA33" s="21">
        <v>1.2</v>
      </c>
      <c r="BB33" s="21">
        <v>0.16</v>
      </c>
    </row>
    <row r="34" spans="1:54" x14ac:dyDescent="0.25">
      <c r="A34" s="21" t="s">
        <v>251</v>
      </c>
      <c r="C34" s="22" t="s">
        <v>197</v>
      </c>
      <c r="D34" s="24" t="s">
        <v>254</v>
      </c>
      <c r="E34" s="25">
        <v>61.08</v>
      </c>
      <c r="F34" s="25">
        <v>0.442</v>
      </c>
      <c r="G34" s="25">
        <v>19.440000000000001</v>
      </c>
      <c r="H34" s="25">
        <v>2.48</v>
      </c>
      <c r="I34" s="25">
        <v>0.19700000000000001</v>
      </c>
      <c r="J34" s="25">
        <v>0.19</v>
      </c>
      <c r="K34" s="25">
        <v>0.79</v>
      </c>
      <c r="L34" s="25">
        <v>6.3</v>
      </c>
      <c r="M34" s="25">
        <v>6.55</v>
      </c>
      <c r="N34" s="25">
        <v>0.03</v>
      </c>
      <c r="O34" s="25">
        <v>2.91</v>
      </c>
      <c r="P34" s="25">
        <f>SUM(E34:O34)</f>
        <v>100.40900000000001</v>
      </c>
      <c r="Q34" s="25"/>
      <c r="R34" s="26">
        <v>1</v>
      </c>
      <c r="S34" s="26"/>
      <c r="T34" s="26"/>
      <c r="U34" s="26"/>
      <c r="V34" s="26">
        <v>19</v>
      </c>
      <c r="W34" s="26">
        <v>26</v>
      </c>
      <c r="X34" s="26">
        <v>193</v>
      </c>
      <c r="Y34" s="26">
        <v>154</v>
      </c>
      <c r="Z34" s="26">
        <v>29.9</v>
      </c>
      <c r="AA34" s="26">
        <v>931</v>
      </c>
      <c r="AB34" s="26">
        <v>236</v>
      </c>
      <c r="AC34" s="27">
        <v>180</v>
      </c>
      <c r="AD34" s="27">
        <v>288</v>
      </c>
      <c r="AE34" s="25">
        <v>25</v>
      </c>
      <c r="AF34" s="27">
        <v>66.8</v>
      </c>
      <c r="AG34" s="25">
        <v>7.1</v>
      </c>
      <c r="AH34" s="28">
        <v>1.04</v>
      </c>
      <c r="AI34" s="25">
        <v>4.4400000000000004</v>
      </c>
      <c r="AJ34" s="25">
        <v>0.71</v>
      </c>
      <c r="AK34" s="25">
        <v>4.58</v>
      </c>
      <c r="AL34" s="25">
        <v>0.98</v>
      </c>
      <c r="AM34" s="25">
        <v>3.27</v>
      </c>
      <c r="AN34" s="25">
        <v>0.55500000000000005</v>
      </c>
      <c r="AO34" s="25">
        <v>3.96</v>
      </c>
      <c r="AP34" s="28">
        <v>0.65</v>
      </c>
      <c r="AQ34" s="27">
        <v>22.1</v>
      </c>
      <c r="AR34" s="26">
        <v>23</v>
      </c>
      <c r="AS34" s="25">
        <v>37.9</v>
      </c>
      <c r="AT34" s="25">
        <v>7.19</v>
      </c>
      <c r="AV34" s="21">
        <v>110</v>
      </c>
      <c r="AW34" s="21">
        <v>28</v>
      </c>
      <c r="AX34" s="21">
        <v>1.4</v>
      </c>
      <c r="AZ34" s="21">
        <v>3</v>
      </c>
      <c r="BA34" s="21">
        <v>5.8</v>
      </c>
      <c r="BB34" s="21">
        <v>0.35</v>
      </c>
    </row>
    <row r="35" spans="1:54" x14ac:dyDescent="0.25">
      <c r="A35" s="21" t="s">
        <v>251</v>
      </c>
      <c r="C35" s="22" t="s">
        <v>198</v>
      </c>
      <c r="D35" s="22" t="s">
        <v>255</v>
      </c>
      <c r="E35" s="25">
        <v>50.89</v>
      </c>
      <c r="F35" s="25">
        <v>0.41399999999999998</v>
      </c>
      <c r="G35" s="25">
        <v>24.2</v>
      </c>
      <c r="H35" s="25">
        <v>2.11</v>
      </c>
      <c r="I35" s="25">
        <v>0.13600000000000001</v>
      </c>
      <c r="J35" s="25">
        <v>0.25</v>
      </c>
      <c r="K35" s="25">
        <v>2.0299999999999998</v>
      </c>
      <c r="L35" s="25">
        <v>10.77</v>
      </c>
      <c r="M35" s="25">
        <v>5.65</v>
      </c>
      <c r="N35" s="25">
        <v>0.08</v>
      </c>
      <c r="O35" s="25">
        <v>2.09</v>
      </c>
      <c r="P35" s="29">
        <f>SUM(E35:O35)</f>
        <v>98.62</v>
      </c>
      <c r="Q35" s="25"/>
      <c r="R35" s="26"/>
      <c r="S35" s="26"/>
      <c r="T35" s="26"/>
      <c r="U35" s="26">
        <v>1</v>
      </c>
      <c r="V35" s="26">
        <v>15</v>
      </c>
      <c r="W35" s="26">
        <v>13</v>
      </c>
      <c r="X35" s="26">
        <v>105</v>
      </c>
      <c r="Y35" s="26">
        <v>68</v>
      </c>
      <c r="Z35" s="26">
        <v>26.4</v>
      </c>
      <c r="AA35" s="26">
        <v>231</v>
      </c>
      <c r="AB35" s="26">
        <v>119</v>
      </c>
      <c r="AC35" s="27">
        <v>146</v>
      </c>
      <c r="AD35" s="27">
        <v>283</v>
      </c>
      <c r="AE35" s="25">
        <v>30.5</v>
      </c>
      <c r="AF35" s="27">
        <v>97</v>
      </c>
      <c r="AG35" s="25">
        <v>11.2</v>
      </c>
      <c r="AH35" s="28">
        <v>1.77</v>
      </c>
      <c r="AI35" s="25">
        <v>6.51</v>
      </c>
      <c r="AJ35" s="25">
        <v>0.94</v>
      </c>
      <c r="AK35" s="25">
        <v>5.3</v>
      </c>
      <c r="AL35" s="25">
        <v>0.97</v>
      </c>
      <c r="AM35" s="25">
        <v>2.69</v>
      </c>
      <c r="AN35" s="25">
        <v>0.34699999999999998</v>
      </c>
      <c r="AO35" s="25">
        <v>2.0699999999999998</v>
      </c>
      <c r="AP35" s="28">
        <v>0.313</v>
      </c>
      <c r="AQ35" s="27">
        <v>6.4</v>
      </c>
      <c r="AR35" s="26">
        <v>7</v>
      </c>
      <c r="AS35" s="25">
        <v>10.3</v>
      </c>
      <c r="AT35" s="25">
        <v>1.44</v>
      </c>
      <c r="AV35" s="21">
        <v>60</v>
      </c>
      <c r="AW35" s="21">
        <v>21</v>
      </c>
      <c r="AX35" s="21">
        <v>1</v>
      </c>
      <c r="AZ35" s="21">
        <v>2</v>
      </c>
      <c r="BA35" s="21">
        <v>0.7</v>
      </c>
      <c r="BB35" s="21">
        <v>0.24</v>
      </c>
    </row>
    <row r="36" spans="1:54" x14ac:dyDescent="0.25">
      <c r="A36" s="21" t="s">
        <v>251</v>
      </c>
      <c r="C36" s="22" t="s">
        <v>11</v>
      </c>
      <c r="D36" s="22" t="s">
        <v>255</v>
      </c>
      <c r="E36" s="25">
        <v>54.24</v>
      </c>
      <c r="F36" s="25">
        <v>0.86799999999999999</v>
      </c>
      <c r="G36" s="25">
        <v>22.53</v>
      </c>
      <c r="H36" s="25">
        <v>2.62</v>
      </c>
      <c r="I36" s="25">
        <v>0.18099999999999999</v>
      </c>
      <c r="J36" s="25">
        <v>0.25</v>
      </c>
      <c r="K36" s="25">
        <v>1.81</v>
      </c>
      <c r="L36" s="25">
        <v>8.3800000000000008</v>
      </c>
      <c r="M36" s="25">
        <v>7.28</v>
      </c>
      <c r="N36" s="25">
        <v>7.0000000000000007E-2</v>
      </c>
      <c r="O36" s="25">
        <v>0.65</v>
      </c>
      <c r="P36" s="29">
        <f>SUM(E36:O36)</f>
        <v>98.879000000000005</v>
      </c>
      <c r="Q36" s="25"/>
      <c r="R36" s="26"/>
      <c r="S36" s="26"/>
      <c r="T36" s="26"/>
      <c r="U36" s="26"/>
      <c r="V36" s="26">
        <v>24</v>
      </c>
      <c r="W36" s="26">
        <v>9</v>
      </c>
      <c r="X36" s="26">
        <v>144</v>
      </c>
      <c r="Y36" s="26">
        <v>64</v>
      </c>
      <c r="Z36" s="26">
        <v>52.5</v>
      </c>
      <c r="AA36" s="26">
        <v>532</v>
      </c>
      <c r="AB36" s="26">
        <v>272</v>
      </c>
      <c r="AC36" s="27">
        <v>284</v>
      </c>
      <c r="AD36" s="27">
        <v>574</v>
      </c>
      <c r="AE36" s="25">
        <v>63.3</v>
      </c>
      <c r="AF36" s="27">
        <v>194</v>
      </c>
      <c r="AG36" s="25">
        <v>21.9</v>
      </c>
      <c r="AH36" s="28">
        <v>3.7</v>
      </c>
      <c r="AI36" s="25">
        <v>12.4</v>
      </c>
      <c r="AJ36" s="25">
        <v>1.76</v>
      </c>
      <c r="AK36" s="25">
        <v>9.98</v>
      </c>
      <c r="AL36" s="25">
        <v>1.89</v>
      </c>
      <c r="AM36" s="25">
        <v>5.09</v>
      </c>
      <c r="AN36" s="25">
        <v>0.71099999999999997</v>
      </c>
      <c r="AO36" s="25">
        <v>4.32</v>
      </c>
      <c r="AP36" s="28">
        <v>0.61499999999999999</v>
      </c>
      <c r="AQ36" s="27">
        <v>14.8</v>
      </c>
      <c r="AR36" s="26">
        <v>9</v>
      </c>
      <c r="AS36" s="25">
        <v>17.3</v>
      </c>
      <c r="AT36" s="25">
        <v>3.13</v>
      </c>
      <c r="AV36" s="21">
        <v>110</v>
      </c>
      <c r="AW36" s="21">
        <v>30</v>
      </c>
      <c r="AX36" s="21">
        <v>1.3</v>
      </c>
      <c r="AZ36" s="21">
        <v>5</v>
      </c>
      <c r="BA36" s="21">
        <v>1.1000000000000001</v>
      </c>
      <c r="BB36" s="21">
        <v>0.24</v>
      </c>
    </row>
    <row r="37" spans="1:54" x14ac:dyDescent="0.25">
      <c r="A37" s="21" t="s">
        <v>251</v>
      </c>
      <c r="C37" s="24" t="s">
        <v>199</v>
      </c>
      <c r="D37" s="21" t="s">
        <v>255</v>
      </c>
      <c r="E37" s="25">
        <v>59.89</v>
      </c>
      <c r="F37" s="25">
        <v>0.45100000000000001</v>
      </c>
      <c r="G37" s="25">
        <v>19.34</v>
      </c>
      <c r="H37" s="25">
        <v>2.4700000000000002</v>
      </c>
      <c r="I37" s="25">
        <v>0.17899999999999999</v>
      </c>
      <c r="J37" s="25">
        <v>0.41</v>
      </c>
      <c r="K37" s="25">
        <v>1.06</v>
      </c>
      <c r="L37" s="25">
        <v>6.41</v>
      </c>
      <c r="M37" s="25">
        <v>7.21</v>
      </c>
      <c r="N37" s="25">
        <v>0.04</v>
      </c>
      <c r="O37" s="25">
        <v>0.87</v>
      </c>
      <c r="P37" s="29">
        <v>98.34</v>
      </c>
      <c r="Q37" s="25"/>
      <c r="R37" s="26">
        <v>1</v>
      </c>
      <c r="S37" s="26"/>
      <c r="T37" s="26"/>
      <c r="U37" s="26"/>
      <c r="V37" s="26">
        <v>19</v>
      </c>
      <c r="W37" s="26">
        <v>4</v>
      </c>
      <c r="X37" s="26">
        <v>149</v>
      </c>
      <c r="Y37" s="26">
        <v>22</v>
      </c>
      <c r="Z37" s="26">
        <v>33.9</v>
      </c>
      <c r="AA37" s="26">
        <v>549</v>
      </c>
      <c r="AB37" s="26">
        <v>131</v>
      </c>
      <c r="AC37" s="27">
        <v>265</v>
      </c>
      <c r="AD37" s="27">
        <v>440</v>
      </c>
      <c r="AE37" s="25">
        <v>41</v>
      </c>
      <c r="AF37" s="27">
        <v>123</v>
      </c>
      <c r="AG37" s="25">
        <v>13.9</v>
      </c>
      <c r="AH37" s="28">
        <v>2.1800000000000002</v>
      </c>
      <c r="AI37" s="25">
        <v>7.89</v>
      </c>
      <c r="AJ37" s="25">
        <v>1.0900000000000001</v>
      </c>
      <c r="AK37" s="25">
        <v>6.3</v>
      </c>
      <c r="AL37" s="25">
        <v>1.1200000000000001</v>
      </c>
      <c r="AM37" s="25">
        <v>3.11</v>
      </c>
      <c r="AN37" s="25">
        <v>0.432</v>
      </c>
      <c r="AO37" s="25">
        <v>2.73</v>
      </c>
      <c r="AP37" s="28">
        <v>0.40799999999999997</v>
      </c>
      <c r="AQ37" s="27">
        <v>12.8</v>
      </c>
      <c r="AR37" s="26">
        <v>14</v>
      </c>
      <c r="AS37" s="25">
        <v>25</v>
      </c>
      <c r="AT37" s="25">
        <v>4.04</v>
      </c>
      <c r="AV37" s="21">
        <v>110</v>
      </c>
      <c r="AW37" s="21">
        <v>29</v>
      </c>
      <c r="AX37" s="21">
        <v>1.6</v>
      </c>
      <c r="AZ37" s="21">
        <v>3</v>
      </c>
      <c r="BA37" s="21">
        <v>1.9</v>
      </c>
      <c r="BB37" s="21">
        <v>0.3</v>
      </c>
    </row>
    <row r="38" spans="1:54" x14ac:dyDescent="0.25">
      <c r="A38" s="21" t="s">
        <v>251</v>
      </c>
      <c r="C38" s="24" t="s">
        <v>200</v>
      </c>
      <c r="D38" s="24" t="s">
        <v>255</v>
      </c>
      <c r="E38" s="25">
        <v>61.01</v>
      </c>
      <c r="F38" s="25">
        <v>0.42099999999999999</v>
      </c>
      <c r="G38" s="25">
        <v>19.2</v>
      </c>
      <c r="H38" s="25">
        <v>2.59</v>
      </c>
      <c r="I38" s="25">
        <v>0.214</v>
      </c>
      <c r="J38" s="25">
        <v>0.51</v>
      </c>
      <c r="K38" s="25">
        <v>1.0900000000000001</v>
      </c>
      <c r="L38" s="25">
        <v>6.09</v>
      </c>
      <c r="M38" s="25">
        <v>7.46</v>
      </c>
      <c r="N38" s="25">
        <v>0.04</v>
      </c>
      <c r="O38" s="25">
        <v>1.32</v>
      </c>
      <c r="P38" s="25">
        <v>99.94</v>
      </c>
      <c r="Q38" s="25"/>
      <c r="R38" s="26">
        <v>1</v>
      </c>
      <c r="S38" s="26"/>
      <c r="T38" s="26"/>
      <c r="U38" s="26"/>
      <c r="V38" s="26">
        <v>19</v>
      </c>
      <c r="W38" s="26">
        <v>4</v>
      </c>
      <c r="X38" s="26">
        <v>160</v>
      </c>
      <c r="Y38" s="26">
        <v>30</v>
      </c>
      <c r="Z38" s="26">
        <v>31.7</v>
      </c>
      <c r="AA38" s="26">
        <v>692</v>
      </c>
      <c r="AB38" s="26">
        <v>136</v>
      </c>
      <c r="AC38" s="27">
        <v>180</v>
      </c>
      <c r="AD38" s="27">
        <v>327</v>
      </c>
      <c r="AE38" s="25">
        <v>30.2</v>
      </c>
      <c r="AF38" s="27">
        <v>95.2</v>
      </c>
      <c r="AG38" s="25">
        <v>11.1</v>
      </c>
      <c r="AH38" s="28">
        <v>2.1</v>
      </c>
      <c r="AI38" s="25">
        <v>6.66</v>
      </c>
      <c r="AJ38" s="25">
        <v>0.91</v>
      </c>
      <c r="AK38" s="25">
        <v>5.65</v>
      </c>
      <c r="AL38" s="25">
        <v>1.04</v>
      </c>
      <c r="AM38" s="25">
        <v>2.92</v>
      </c>
      <c r="AN38" s="25">
        <v>0.41199999999999998</v>
      </c>
      <c r="AO38" s="25">
        <v>2.85</v>
      </c>
      <c r="AP38" s="28">
        <v>0.43099999999999999</v>
      </c>
      <c r="AQ38" s="27">
        <v>15.6</v>
      </c>
      <c r="AR38" s="26">
        <v>17</v>
      </c>
      <c r="AS38" s="25">
        <v>21</v>
      </c>
      <c r="AT38" s="25">
        <v>3.82</v>
      </c>
      <c r="AV38" s="21">
        <v>130</v>
      </c>
      <c r="AW38" s="21">
        <v>29</v>
      </c>
      <c r="AX38" s="21">
        <v>1.6</v>
      </c>
      <c r="AZ38" s="21">
        <v>3</v>
      </c>
      <c r="BA38" s="21">
        <v>2</v>
      </c>
      <c r="BB38" s="21">
        <v>0.24</v>
      </c>
    </row>
    <row r="39" spans="1:54" x14ac:dyDescent="0.25">
      <c r="A39" s="21" t="s">
        <v>251</v>
      </c>
      <c r="C39" s="24" t="s">
        <v>201</v>
      </c>
      <c r="D39" s="21" t="s">
        <v>255</v>
      </c>
      <c r="E39" s="25">
        <v>57.49</v>
      </c>
      <c r="F39" s="25">
        <v>0.60799999999999998</v>
      </c>
      <c r="G39" s="25">
        <v>20.6</v>
      </c>
      <c r="H39" s="25">
        <v>2.97</v>
      </c>
      <c r="I39" s="25">
        <v>0.30299999999999999</v>
      </c>
      <c r="J39" s="25">
        <v>0.34</v>
      </c>
      <c r="K39" s="25">
        <v>1.04</v>
      </c>
      <c r="L39" s="25">
        <v>8.3699999999999992</v>
      </c>
      <c r="M39" s="25">
        <v>6.43</v>
      </c>
      <c r="N39" s="25">
        <v>7.0000000000000007E-2</v>
      </c>
      <c r="O39" s="25">
        <v>1.41</v>
      </c>
      <c r="P39" s="25">
        <v>99.63</v>
      </c>
      <c r="Q39" s="25"/>
      <c r="R39" s="26">
        <v>1</v>
      </c>
      <c r="S39" s="26"/>
      <c r="T39" s="26"/>
      <c r="U39" s="26"/>
      <c r="V39" s="26">
        <v>17</v>
      </c>
      <c r="W39" s="26">
        <v>2</v>
      </c>
      <c r="X39" s="26">
        <v>221</v>
      </c>
      <c r="Y39" s="26">
        <v>8</v>
      </c>
      <c r="Z39" s="26">
        <v>95.3</v>
      </c>
      <c r="AA39" s="26">
        <v>983</v>
      </c>
      <c r="AB39" s="26">
        <v>303</v>
      </c>
      <c r="AC39" s="27">
        <v>272</v>
      </c>
      <c r="AD39" s="27">
        <v>562</v>
      </c>
      <c r="AE39" s="25">
        <v>57.1</v>
      </c>
      <c r="AF39" s="27">
        <v>190</v>
      </c>
      <c r="AG39" s="25">
        <v>26.9</v>
      </c>
      <c r="AH39" s="28">
        <v>2.14</v>
      </c>
      <c r="AI39" s="25">
        <v>17.2</v>
      </c>
      <c r="AJ39" s="25">
        <v>2.83</v>
      </c>
      <c r="AK39" s="25">
        <v>17.2</v>
      </c>
      <c r="AL39" s="25">
        <v>3.39</v>
      </c>
      <c r="AM39" s="25">
        <v>9.32</v>
      </c>
      <c r="AN39" s="25">
        <v>1.23</v>
      </c>
      <c r="AO39" s="25">
        <v>7.38</v>
      </c>
      <c r="AP39" s="28">
        <v>0.94599999999999995</v>
      </c>
      <c r="AQ39" s="27">
        <v>22.3</v>
      </c>
      <c r="AR39" s="26">
        <v>21</v>
      </c>
      <c r="AS39" s="25">
        <v>23.6</v>
      </c>
      <c r="AT39" s="25">
        <v>5.79</v>
      </c>
      <c r="AV39" s="21">
        <v>180</v>
      </c>
      <c r="AW39" s="21">
        <v>37</v>
      </c>
      <c r="AX39" s="21">
        <v>1.8</v>
      </c>
      <c r="AZ39" s="21">
        <v>5</v>
      </c>
      <c r="BA39" s="21">
        <v>2.7</v>
      </c>
      <c r="BB39" s="21">
        <v>0.46</v>
      </c>
    </row>
    <row r="40" spans="1:54" x14ac:dyDescent="0.25">
      <c r="A40" s="21" t="s">
        <v>251</v>
      </c>
      <c r="C40" s="24" t="s">
        <v>202</v>
      </c>
      <c r="D40" s="21" t="s">
        <v>255</v>
      </c>
      <c r="E40" s="25">
        <v>55.27</v>
      </c>
      <c r="F40" s="25">
        <v>1.0509999999999999</v>
      </c>
      <c r="G40" s="25">
        <v>19.75</v>
      </c>
      <c r="H40" s="25">
        <v>3.6</v>
      </c>
      <c r="I40" s="25">
        <v>0.158</v>
      </c>
      <c r="J40" s="25">
        <v>0.84</v>
      </c>
      <c r="K40" s="25">
        <v>2.13</v>
      </c>
      <c r="L40" s="25">
        <v>4.0999999999999996</v>
      </c>
      <c r="M40" s="25">
        <v>10.220000000000001</v>
      </c>
      <c r="N40" s="25">
        <v>0.32</v>
      </c>
      <c r="O40" s="25">
        <v>1.1399999999999999</v>
      </c>
      <c r="P40" s="29">
        <v>98.59</v>
      </c>
      <c r="Q40" s="25"/>
      <c r="R40" s="26">
        <v>2</v>
      </c>
      <c r="S40" s="26"/>
      <c r="T40" s="26"/>
      <c r="U40" s="26">
        <v>1</v>
      </c>
      <c r="V40" s="26">
        <v>36</v>
      </c>
      <c r="W40" s="26">
        <v>734</v>
      </c>
      <c r="X40" s="26">
        <v>177</v>
      </c>
      <c r="Y40" s="26">
        <v>2494</v>
      </c>
      <c r="Z40" s="26">
        <v>25.8</v>
      </c>
      <c r="AA40" s="26">
        <v>316</v>
      </c>
      <c r="AB40" s="26">
        <v>86.9</v>
      </c>
      <c r="AC40" s="27">
        <v>130</v>
      </c>
      <c r="AD40" s="27">
        <v>257</v>
      </c>
      <c r="AE40" s="25">
        <v>27.8</v>
      </c>
      <c r="AF40" s="27">
        <v>101</v>
      </c>
      <c r="AG40" s="25">
        <v>14.4</v>
      </c>
      <c r="AH40" s="28">
        <v>5.15</v>
      </c>
      <c r="AI40" s="25">
        <v>8.2899999999999991</v>
      </c>
      <c r="AJ40" s="25">
        <v>1.05</v>
      </c>
      <c r="AK40" s="25">
        <v>5.86</v>
      </c>
      <c r="AL40" s="25">
        <v>0.93</v>
      </c>
      <c r="AM40" s="25">
        <v>2.33</v>
      </c>
      <c r="AN40" s="25">
        <v>0.28499999999999998</v>
      </c>
      <c r="AO40" s="25">
        <v>1.8</v>
      </c>
      <c r="AP40" s="28">
        <v>0.247</v>
      </c>
      <c r="AQ40" s="27">
        <v>7.3</v>
      </c>
      <c r="AR40" s="26">
        <v>9</v>
      </c>
      <c r="AS40" s="25">
        <v>9.33</v>
      </c>
      <c r="AT40" s="25">
        <v>1.91</v>
      </c>
      <c r="AV40" s="21">
        <v>100</v>
      </c>
      <c r="AW40" s="21">
        <v>22</v>
      </c>
      <c r="AX40" s="21">
        <v>1.3</v>
      </c>
      <c r="AZ40" s="21">
        <v>2</v>
      </c>
      <c r="BA40" s="21">
        <v>1.8</v>
      </c>
      <c r="BB40" s="21">
        <v>0.28000000000000003</v>
      </c>
    </row>
    <row r="41" spans="1:54" x14ac:dyDescent="0.25">
      <c r="A41" s="21" t="s">
        <v>251</v>
      </c>
      <c r="C41" s="24" t="s">
        <v>13</v>
      </c>
      <c r="D41" s="21" t="s">
        <v>255</v>
      </c>
      <c r="E41" s="25">
        <v>57.88</v>
      </c>
      <c r="F41" s="25">
        <v>1.0529999999999999</v>
      </c>
      <c r="G41" s="25">
        <v>19.059999999999999</v>
      </c>
      <c r="H41" s="25">
        <v>3.65</v>
      </c>
      <c r="I41" s="25">
        <v>0.185</v>
      </c>
      <c r="J41" s="25">
        <v>0.76</v>
      </c>
      <c r="K41" s="25">
        <v>2.5</v>
      </c>
      <c r="L41" s="25">
        <v>4.5599999999999996</v>
      </c>
      <c r="M41" s="25">
        <v>7.98</v>
      </c>
      <c r="N41" s="25">
        <v>0.28000000000000003</v>
      </c>
      <c r="O41" s="25">
        <v>1.22</v>
      </c>
      <c r="P41" s="25">
        <v>99.13</v>
      </c>
      <c r="Q41" s="25"/>
      <c r="R41" s="26">
        <v>2</v>
      </c>
      <c r="S41" s="26"/>
      <c r="T41" s="26"/>
      <c r="U41" s="26">
        <v>2</v>
      </c>
      <c r="V41" s="26">
        <v>34</v>
      </c>
      <c r="W41" s="26">
        <v>555</v>
      </c>
      <c r="X41" s="26">
        <v>112</v>
      </c>
      <c r="Y41" s="26">
        <v>2433</v>
      </c>
      <c r="Z41" s="26">
        <v>43.6</v>
      </c>
      <c r="AA41" s="26">
        <v>421</v>
      </c>
      <c r="AB41" s="26">
        <v>158</v>
      </c>
      <c r="AC41" s="27">
        <v>175</v>
      </c>
      <c r="AD41" s="27">
        <v>385</v>
      </c>
      <c r="AE41" s="25">
        <v>47</v>
      </c>
      <c r="AF41" s="27">
        <v>164</v>
      </c>
      <c r="AG41" s="25">
        <v>25.7</v>
      </c>
      <c r="AH41" s="28">
        <v>8.0500000000000007</v>
      </c>
      <c r="AI41" s="25">
        <v>16.100000000000001</v>
      </c>
      <c r="AJ41" s="25">
        <v>2.0699999999999998</v>
      </c>
      <c r="AK41" s="25">
        <v>10.4</v>
      </c>
      <c r="AL41" s="25">
        <v>1.68</v>
      </c>
      <c r="AM41" s="25">
        <v>4.16</v>
      </c>
      <c r="AN41" s="25">
        <v>0.52800000000000002</v>
      </c>
      <c r="AO41" s="25">
        <v>2.76</v>
      </c>
      <c r="AP41" s="28">
        <v>0.39100000000000001</v>
      </c>
      <c r="AQ41" s="27">
        <v>9.9</v>
      </c>
      <c r="AR41" s="26">
        <v>11</v>
      </c>
      <c r="AS41" s="25">
        <v>11.4</v>
      </c>
      <c r="AT41" s="25">
        <v>3.31</v>
      </c>
      <c r="AV41" s="21">
        <v>110</v>
      </c>
      <c r="AW41" s="21">
        <v>26</v>
      </c>
      <c r="AX41" s="21">
        <v>1.5</v>
      </c>
      <c r="AZ41" s="21">
        <v>3</v>
      </c>
      <c r="BA41" s="21">
        <v>0.9</v>
      </c>
      <c r="BB41" s="21">
        <v>0.19</v>
      </c>
    </row>
    <row r="42" spans="1:54" x14ac:dyDescent="0.25">
      <c r="A42" s="21" t="s">
        <v>251</v>
      </c>
      <c r="C42" s="24" t="s">
        <v>203</v>
      </c>
      <c r="D42" s="21" t="s">
        <v>255</v>
      </c>
      <c r="E42" s="25">
        <v>59.77</v>
      </c>
      <c r="F42" s="25">
        <v>0.23899999999999999</v>
      </c>
      <c r="G42" s="25">
        <v>20.66</v>
      </c>
      <c r="H42" s="25">
        <v>1.92</v>
      </c>
      <c r="I42" s="25">
        <v>0.14799999999999999</v>
      </c>
      <c r="J42" s="25">
        <v>0.28000000000000003</v>
      </c>
      <c r="K42" s="25">
        <v>0.56999999999999995</v>
      </c>
      <c r="L42" s="25">
        <v>7.24</v>
      </c>
      <c r="M42" s="25">
        <v>6.96</v>
      </c>
      <c r="N42" s="25">
        <v>0.03</v>
      </c>
      <c r="O42" s="25">
        <v>1.26</v>
      </c>
      <c r="P42" s="25">
        <v>99.08</v>
      </c>
      <c r="Q42" s="25"/>
      <c r="R42" s="26"/>
      <c r="S42" s="26"/>
      <c r="T42" s="26"/>
      <c r="U42" s="26"/>
      <c r="V42" s="26">
        <v>10</v>
      </c>
      <c r="W42" s="26">
        <v>3</v>
      </c>
      <c r="X42" s="26">
        <v>183</v>
      </c>
      <c r="Y42" s="26">
        <v>20</v>
      </c>
      <c r="Z42" s="26">
        <v>20.9</v>
      </c>
      <c r="AA42" s="26">
        <v>368</v>
      </c>
      <c r="AB42" s="26">
        <v>84.1</v>
      </c>
      <c r="AC42" s="27">
        <v>121</v>
      </c>
      <c r="AD42" s="27">
        <v>213</v>
      </c>
      <c r="AE42" s="25">
        <v>20.399999999999999</v>
      </c>
      <c r="AF42" s="27">
        <v>64.099999999999994</v>
      </c>
      <c r="AG42" s="25">
        <v>7.7</v>
      </c>
      <c r="AH42" s="28">
        <v>0.95699999999999996</v>
      </c>
      <c r="AI42" s="25">
        <v>4.83</v>
      </c>
      <c r="AJ42" s="25">
        <v>0.68</v>
      </c>
      <c r="AK42" s="25">
        <v>4.21</v>
      </c>
      <c r="AL42" s="25">
        <v>0.74</v>
      </c>
      <c r="AM42" s="25">
        <v>1.96</v>
      </c>
      <c r="AN42" s="25">
        <v>0.245</v>
      </c>
      <c r="AO42" s="25">
        <v>1.69</v>
      </c>
      <c r="AP42" s="28">
        <v>0.24299999999999999</v>
      </c>
      <c r="AQ42" s="27">
        <v>8.6999999999999993</v>
      </c>
      <c r="AR42" s="26">
        <v>10</v>
      </c>
      <c r="AS42" s="25">
        <v>14.4</v>
      </c>
      <c r="AT42" s="25">
        <v>2.5099999999999998</v>
      </c>
      <c r="AV42" s="21">
        <v>80</v>
      </c>
      <c r="AW42" s="21">
        <v>32</v>
      </c>
      <c r="AX42" s="21">
        <v>1.2</v>
      </c>
      <c r="AZ42" s="21">
        <v>2</v>
      </c>
      <c r="BA42" s="21">
        <v>0.8</v>
      </c>
      <c r="BB42" s="21">
        <v>0.3</v>
      </c>
    </row>
    <row r="43" spans="1:54" x14ac:dyDescent="0.25">
      <c r="A43" s="21" t="s">
        <v>251</v>
      </c>
      <c r="C43" s="24" t="s">
        <v>19</v>
      </c>
      <c r="D43" s="21" t="s">
        <v>255</v>
      </c>
      <c r="E43" s="25">
        <v>56.2</v>
      </c>
      <c r="F43" s="25">
        <v>0.49</v>
      </c>
      <c r="G43" s="25">
        <v>22.69</v>
      </c>
      <c r="H43" s="25">
        <v>2.34</v>
      </c>
      <c r="I43" s="25">
        <v>0.16500000000000001</v>
      </c>
      <c r="J43" s="25">
        <v>0.26</v>
      </c>
      <c r="K43" s="25">
        <v>1.22</v>
      </c>
      <c r="L43" s="25">
        <v>7.53</v>
      </c>
      <c r="M43" s="25">
        <v>7.72</v>
      </c>
      <c r="N43" s="25">
        <v>0.05</v>
      </c>
      <c r="O43" s="25">
        <v>1.23</v>
      </c>
      <c r="P43" s="25">
        <v>99.89</v>
      </c>
      <c r="Q43" s="25"/>
      <c r="R43" s="26"/>
      <c r="S43" s="26"/>
      <c r="T43" s="26"/>
      <c r="U43" s="26">
        <v>1</v>
      </c>
      <c r="V43" s="26">
        <v>16</v>
      </c>
      <c r="W43" s="26">
        <v>27</v>
      </c>
      <c r="X43" s="26">
        <v>156</v>
      </c>
      <c r="Y43" s="26">
        <v>426</v>
      </c>
      <c r="Z43" s="26">
        <v>32.799999999999997</v>
      </c>
      <c r="AA43" s="26">
        <v>565</v>
      </c>
      <c r="AB43" s="26">
        <v>185</v>
      </c>
      <c r="AC43" s="27">
        <v>192</v>
      </c>
      <c r="AD43" s="27">
        <v>343</v>
      </c>
      <c r="AE43" s="25">
        <v>30.4</v>
      </c>
      <c r="AF43" s="27">
        <v>88.2</v>
      </c>
      <c r="AG43" s="25">
        <v>10.199999999999999</v>
      </c>
      <c r="AH43" s="28">
        <v>2.38</v>
      </c>
      <c r="AI43" s="25">
        <v>6.54</v>
      </c>
      <c r="AJ43" s="25">
        <v>0.9</v>
      </c>
      <c r="AK43" s="25">
        <v>5.81</v>
      </c>
      <c r="AL43" s="25">
        <v>1.1100000000000001</v>
      </c>
      <c r="AM43" s="25">
        <v>3.13</v>
      </c>
      <c r="AN43" s="25">
        <v>0.43099999999999999</v>
      </c>
      <c r="AO43" s="25">
        <v>2.78</v>
      </c>
      <c r="AP43" s="28">
        <v>0.38700000000000001</v>
      </c>
      <c r="AQ43" s="27">
        <v>12.5</v>
      </c>
      <c r="AR43" s="26">
        <v>12</v>
      </c>
      <c r="AS43" s="25">
        <v>21.4</v>
      </c>
      <c r="AT43" s="25">
        <v>3.72</v>
      </c>
      <c r="AV43" s="21">
        <v>90</v>
      </c>
      <c r="AW43" s="21">
        <v>29</v>
      </c>
      <c r="AX43" s="21">
        <v>1.3</v>
      </c>
      <c r="AZ43" s="21">
        <v>3</v>
      </c>
      <c r="BA43" s="21">
        <v>0.8</v>
      </c>
      <c r="BB43" s="21">
        <v>0.28000000000000003</v>
      </c>
    </row>
    <row r="44" spans="1:54" x14ac:dyDescent="0.25">
      <c r="A44" s="21" t="s">
        <v>251</v>
      </c>
      <c r="C44" s="24" t="s">
        <v>21</v>
      </c>
      <c r="D44" s="21" t="s">
        <v>255</v>
      </c>
      <c r="E44" s="25">
        <v>55.68</v>
      </c>
      <c r="F44" s="25">
        <v>0.52</v>
      </c>
      <c r="G44" s="25">
        <v>21.61</v>
      </c>
      <c r="H44" s="25">
        <v>2.54</v>
      </c>
      <c r="I44" s="25">
        <v>0.191</v>
      </c>
      <c r="J44" s="25">
        <v>0.3</v>
      </c>
      <c r="K44" s="25">
        <v>1.19</v>
      </c>
      <c r="L44" s="25">
        <v>6.19</v>
      </c>
      <c r="M44" s="25">
        <v>9.52</v>
      </c>
      <c r="N44" s="25">
        <v>0.08</v>
      </c>
      <c r="O44" s="25">
        <v>1.35</v>
      </c>
      <c r="P44" s="25">
        <v>99.16</v>
      </c>
      <c r="Q44" s="25"/>
      <c r="R44" s="26"/>
      <c r="S44" s="26"/>
      <c r="T44" s="26"/>
      <c r="U44" s="26">
        <v>1</v>
      </c>
      <c r="V44" s="26">
        <v>19</v>
      </c>
      <c r="W44" s="26">
        <v>136</v>
      </c>
      <c r="X44" s="26">
        <v>483</v>
      </c>
      <c r="Y44" s="26">
        <v>393</v>
      </c>
      <c r="Z44" s="26">
        <v>30.8</v>
      </c>
      <c r="AA44" s="26">
        <v>863</v>
      </c>
      <c r="AB44" s="26">
        <v>204</v>
      </c>
      <c r="AC44" s="27">
        <v>168</v>
      </c>
      <c r="AD44" s="27">
        <v>293</v>
      </c>
      <c r="AE44" s="25">
        <v>26.5</v>
      </c>
      <c r="AF44" s="27">
        <v>79.3</v>
      </c>
      <c r="AG44" s="25">
        <v>10.1</v>
      </c>
      <c r="AH44" s="28">
        <v>1.96</v>
      </c>
      <c r="AI44" s="25">
        <v>6.02</v>
      </c>
      <c r="AJ44" s="25">
        <v>0.89</v>
      </c>
      <c r="AK44" s="25">
        <v>5.55</v>
      </c>
      <c r="AL44" s="25">
        <v>1</v>
      </c>
      <c r="AM44" s="25">
        <v>2.88</v>
      </c>
      <c r="AN44" s="25">
        <v>0.39</v>
      </c>
      <c r="AO44" s="25">
        <v>2.59</v>
      </c>
      <c r="AP44" s="28">
        <v>0.378</v>
      </c>
      <c r="AQ44" s="27">
        <v>18.399999999999999</v>
      </c>
      <c r="AR44" s="26">
        <v>15</v>
      </c>
      <c r="AS44" s="25">
        <v>29.8</v>
      </c>
      <c r="AT44" s="25">
        <v>8.35</v>
      </c>
      <c r="AV44" s="21">
        <v>130</v>
      </c>
      <c r="AW44" s="21">
        <v>32</v>
      </c>
      <c r="AX44" s="21">
        <v>1.4</v>
      </c>
      <c r="AZ44" s="21">
        <v>3</v>
      </c>
      <c r="BA44" s="21">
        <v>5.9</v>
      </c>
      <c r="BB44" s="21">
        <v>0.77</v>
      </c>
    </row>
    <row r="45" spans="1:54" x14ac:dyDescent="0.25">
      <c r="A45" s="21" t="s">
        <v>251</v>
      </c>
      <c r="C45" s="24" t="s">
        <v>204</v>
      </c>
      <c r="D45" s="21" t="s">
        <v>255</v>
      </c>
      <c r="E45" s="25">
        <v>57.87</v>
      </c>
      <c r="F45" s="25">
        <v>0.98499999999999999</v>
      </c>
      <c r="G45" s="25">
        <v>19.66</v>
      </c>
      <c r="H45" s="25">
        <v>3.28</v>
      </c>
      <c r="I45" s="25">
        <v>0.25800000000000001</v>
      </c>
      <c r="J45" s="25">
        <v>0.5</v>
      </c>
      <c r="K45" s="25">
        <v>1.58</v>
      </c>
      <c r="L45" s="25">
        <v>6.18</v>
      </c>
      <c r="M45" s="25">
        <v>6.87</v>
      </c>
      <c r="N45" s="25">
        <v>0.13</v>
      </c>
      <c r="O45" s="25">
        <v>1.88</v>
      </c>
      <c r="P45" s="25">
        <v>99.17</v>
      </c>
      <c r="Q45" s="25"/>
      <c r="R45" s="26"/>
      <c r="S45" s="26"/>
      <c r="T45" s="26"/>
      <c r="U45" s="26"/>
      <c r="V45" s="26">
        <v>22</v>
      </c>
      <c r="W45" s="26">
        <v>62</v>
      </c>
      <c r="X45" s="26">
        <v>168</v>
      </c>
      <c r="Y45" s="26">
        <v>485</v>
      </c>
      <c r="Z45" s="26">
        <v>63.2</v>
      </c>
      <c r="AA45" s="26">
        <v>482</v>
      </c>
      <c r="AB45" s="26">
        <v>235</v>
      </c>
      <c r="AC45" s="27">
        <v>273</v>
      </c>
      <c r="AD45" s="27">
        <v>570</v>
      </c>
      <c r="AE45" s="25">
        <v>62</v>
      </c>
      <c r="AF45" s="27">
        <v>228</v>
      </c>
      <c r="AG45" s="25">
        <v>32.700000000000003</v>
      </c>
      <c r="AH45" s="28">
        <v>4.53</v>
      </c>
      <c r="AI45" s="25">
        <v>19.899999999999999</v>
      </c>
      <c r="AJ45" s="25">
        <v>2.75</v>
      </c>
      <c r="AK45" s="25">
        <v>14.6</v>
      </c>
      <c r="AL45" s="25">
        <v>2.44</v>
      </c>
      <c r="AM45" s="25">
        <v>6.04</v>
      </c>
      <c r="AN45" s="25">
        <v>0.69399999999999995</v>
      </c>
      <c r="AO45" s="25">
        <v>4.05</v>
      </c>
      <c r="AP45" s="28">
        <v>0.52600000000000002</v>
      </c>
      <c r="AQ45" s="27">
        <v>13.1</v>
      </c>
      <c r="AR45" s="26">
        <v>14</v>
      </c>
      <c r="AS45" s="25">
        <v>16.7</v>
      </c>
      <c r="AT45" s="25">
        <v>3.56</v>
      </c>
      <c r="AV45" s="21">
        <v>140</v>
      </c>
      <c r="AW45" s="21">
        <v>28</v>
      </c>
      <c r="AX45" s="21">
        <v>1.8</v>
      </c>
      <c r="AZ45" s="21">
        <v>5</v>
      </c>
      <c r="BA45" s="21">
        <v>2</v>
      </c>
      <c r="BB45" s="21">
        <v>0.34</v>
      </c>
    </row>
    <row r="46" spans="1:54" x14ac:dyDescent="0.25">
      <c r="A46" s="21" t="s">
        <v>251</v>
      </c>
      <c r="C46" s="24" t="s">
        <v>22</v>
      </c>
      <c r="D46" s="21" t="s">
        <v>255</v>
      </c>
      <c r="E46" s="25">
        <v>56.05</v>
      </c>
      <c r="F46" s="25">
        <v>0.78100000000000003</v>
      </c>
      <c r="G46" s="25">
        <v>21.15</v>
      </c>
      <c r="H46" s="25">
        <v>2.71</v>
      </c>
      <c r="I46" s="25">
        <v>0.151</v>
      </c>
      <c r="J46" s="25">
        <v>0.37</v>
      </c>
      <c r="K46" s="25">
        <v>1.7</v>
      </c>
      <c r="L46" s="25">
        <v>6.47</v>
      </c>
      <c r="M46" s="25">
        <v>7.54</v>
      </c>
      <c r="N46" s="25">
        <v>0.11</v>
      </c>
      <c r="O46" s="25">
        <v>1.1100000000000001</v>
      </c>
      <c r="P46" s="29">
        <v>98.14</v>
      </c>
      <c r="Q46" s="25"/>
      <c r="R46" s="26"/>
      <c r="S46" s="26"/>
      <c r="T46" s="26"/>
      <c r="U46" s="26"/>
      <c r="V46" s="26">
        <v>35</v>
      </c>
      <c r="W46" s="26">
        <v>14</v>
      </c>
      <c r="X46" s="26">
        <v>127</v>
      </c>
      <c r="Y46" s="26">
        <v>253</v>
      </c>
      <c r="Z46" s="26">
        <v>31.7</v>
      </c>
      <c r="AA46" s="26">
        <v>389</v>
      </c>
      <c r="AB46" s="26">
        <v>164</v>
      </c>
      <c r="AC46" s="27">
        <v>177</v>
      </c>
      <c r="AD46" s="27">
        <v>375</v>
      </c>
      <c r="AE46" s="25">
        <v>38.700000000000003</v>
      </c>
      <c r="AF46" s="27">
        <v>123</v>
      </c>
      <c r="AG46" s="25">
        <v>14.1</v>
      </c>
      <c r="AH46" s="28">
        <v>3.19</v>
      </c>
      <c r="AI46" s="25">
        <v>7.79</v>
      </c>
      <c r="AJ46" s="25">
        <v>1.07</v>
      </c>
      <c r="AK46" s="25">
        <v>6.38</v>
      </c>
      <c r="AL46" s="25">
        <v>1.1100000000000001</v>
      </c>
      <c r="AM46" s="25">
        <v>2.93</v>
      </c>
      <c r="AN46" s="25">
        <v>0.38600000000000001</v>
      </c>
      <c r="AO46" s="25">
        <v>2.4300000000000002</v>
      </c>
      <c r="AP46" s="28">
        <v>0.308</v>
      </c>
      <c r="AQ46" s="27">
        <v>9.6999999999999993</v>
      </c>
      <c r="AR46" s="26">
        <v>10</v>
      </c>
      <c r="AS46" s="25">
        <v>10.3</v>
      </c>
      <c r="AT46" s="25">
        <v>1.99</v>
      </c>
      <c r="AV46" s="21">
        <v>90</v>
      </c>
      <c r="AW46" s="21">
        <v>23</v>
      </c>
      <c r="AX46" s="21">
        <v>1.2</v>
      </c>
      <c r="AZ46" s="21">
        <v>3</v>
      </c>
      <c r="BA46" s="21">
        <v>1.9</v>
      </c>
      <c r="BB46" s="21">
        <v>0.24</v>
      </c>
    </row>
    <row r="47" spans="1:54" x14ac:dyDescent="0.25">
      <c r="A47" s="21" t="s">
        <v>251</v>
      </c>
      <c r="C47" s="22" t="s">
        <v>1</v>
      </c>
      <c r="D47" s="22" t="s">
        <v>255</v>
      </c>
      <c r="E47" s="25">
        <v>57.32</v>
      </c>
      <c r="F47" s="25">
        <v>0.498</v>
      </c>
      <c r="G47" s="25">
        <v>21.81</v>
      </c>
      <c r="H47" s="25">
        <v>2.6</v>
      </c>
      <c r="I47" s="25">
        <v>0.23100000000000001</v>
      </c>
      <c r="J47" s="25">
        <v>0.24</v>
      </c>
      <c r="K47" s="25">
        <v>1.29</v>
      </c>
      <c r="L47" s="25">
        <v>8.67</v>
      </c>
      <c r="M47" s="25">
        <v>7.06</v>
      </c>
      <c r="N47" s="25">
        <v>0.05</v>
      </c>
      <c r="O47" s="25">
        <v>0.85</v>
      </c>
      <c r="P47" s="25">
        <f t="shared" ref="P47:P55" si="1">SUM(E47:O47)</f>
        <v>100.61899999999999</v>
      </c>
      <c r="Q47" s="25"/>
      <c r="R47" s="26"/>
      <c r="S47" s="26"/>
      <c r="T47" s="26"/>
      <c r="U47" s="26"/>
      <c r="V47" s="26">
        <v>15</v>
      </c>
      <c r="W47" s="26">
        <v>3</v>
      </c>
      <c r="X47" s="26">
        <v>187</v>
      </c>
      <c r="Y47" s="26">
        <v>11</v>
      </c>
      <c r="Z47" s="26">
        <v>56.7</v>
      </c>
      <c r="AA47" s="26">
        <v>687</v>
      </c>
      <c r="AB47" s="26">
        <v>204</v>
      </c>
      <c r="AC47" s="27">
        <v>245</v>
      </c>
      <c r="AD47" s="27">
        <v>434</v>
      </c>
      <c r="AE47" s="25">
        <v>43.7</v>
      </c>
      <c r="AF47" s="27">
        <v>132</v>
      </c>
      <c r="AG47" s="25">
        <v>15.6</v>
      </c>
      <c r="AH47" s="28">
        <v>2.19</v>
      </c>
      <c r="AI47" s="25">
        <v>10.4</v>
      </c>
      <c r="AJ47" s="25">
        <v>1.66</v>
      </c>
      <c r="AK47" s="25">
        <v>9.89</v>
      </c>
      <c r="AL47" s="25">
        <v>2.0099999999999998</v>
      </c>
      <c r="AM47" s="25">
        <v>6</v>
      </c>
      <c r="AN47" s="25">
        <v>0.85899999999999999</v>
      </c>
      <c r="AO47" s="25">
        <v>5.58</v>
      </c>
      <c r="AP47" s="28">
        <v>0.90900000000000003</v>
      </c>
      <c r="AQ47" s="27">
        <v>15.1</v>
      </c>
      <c r="AR47" s="26">
        <v>11</v>
      </c>
      <c r="AS47" s="25">
        <v>22.1</v>
      </c>
      <c r="AT47" s="25">
        <v>1.6</v>
      </c>
      <c r="AV47" s="21">
        <v>120</v>
      </c>
      <c r="AW47" s="21">
        <v>32</v>
      </c>
      <c r="AX47" s="21">
        <v>1.4</v>
      </c>
      <c r="AZ47" s="21">
        <v>4</v>
      </c>
      <c r="BA47" s="21">
        <v>1.8</v>
      </c>
      <c r="BB47" s="21">
        <v>0.42</v>
      </c>
    </row>
    <row r="48" spans="1:54" x14ac:dyDescent="0.25">
      <c r="A48" s="21" t="s">
        <v>251</v>
      </c>
      <c r="C48" s="22" t="s">
        <v>205</v>
      </c>
      <c r="D48" s="22" t="s">
        <v>255</v>
      </c>
      <c r="E48" s="25">
        <v>58.78</v>
      </c>
      <c r="F48" s="25">
        <v>0.65600000000000003</v>
      </c>
      <c r="G48" s="25">
        <v>19.649999999999999</v>
      </c>
      <c r="H48" s="25">
        <v>2.6</v>
      </c>
      <c r="I48" s="25">
        <v>0.23499999999999999</v>
      </c>
      <c r="J48" s="25">
        <v>0.32</v>
      </c>
      <c r="K48" s="25">
        <v>1.3</v>
      </c>
      <c r="L48" s="25">
        <v>7.01</v>
      </c>
      <c r="M48" s="25">
        <v>7.07</v>
      </c>
      <c r="N48" s="25">
        <v>0.05</v>
      </c>
      <c r="O48" s="25">
        <v>1.6</v>
      </c>
      <c r="P48" s="25">
        <f t="shared" si="1"/>
        <v>99.270999999999972</v>
      </c>
      <c r="Q48" s="25"/>
      <c r="R48" s="26"/>
      <c r="S48" s="26"/>
      <c r="T48" s="26"/>
      <c r="U48" s="26"/>
      <c r="V48" s="26">
        <v>16</v>
      </c>
      <c r="W48" s="26">
        <v>5</v>
      </c>
      <c r="X48" s="26">
        <v>168</v>
      </c>
      <c r="Y48" s="26">
        <v>38</v>
      </c>
      <c r="Z48" s="26">
        <v>51.5</v>
      </c>
      <c r="AA48" s="26">
        <v>805</v>
      </c>
      <c r="AB48" s="26">
        <v>214</v>
      </c>
      <c r="AC48" s="27">
        <v>250</v>
      </c>
      <c r="AD48" s="27">
        <v>453</v>
      </c>
      <c r="AE48" s="25">
        <v>50.1</v>
      </c>
      <c r="AF48" s="27">
        <v>171</v>
      </c>
      <c r="AG48" s="25">
        <v>22.7</v>
      </c>
      <c r="AH48" s="28">
        <v>3.16</v>
      </c>
      <c r="AI48" s="25">
        <v>14</v>
      </c>
      <c r="AJ48" s="25">
        <v>1.93</v>
      </c>
      <c r="AK48" s="25">
        <v>10.4</v>
      </c>
      <c r="AL48" s="25">
        <v>1.92</v>
      </c>
      <c r="AM48" s="25">
        <v>4.83</v>
      </c>
      <c r="AN48" s="25">
        <v>0.65</v>
      </c>
      <c r="AO48" s="25">
        <v>4.1399999999999997</v>
      </c>
      <c r="AP48" s="28">
        <v>0.65200000000000002</v>
      </c>
      <c r="AQ48" s="27">
        <v>18.7</v>
      </c>
      <c r="AR48" s="26">
        <v>23</v>
      </c>
      <c r="AS48" s="25">
        <v>23.6</v>
      </c>
      <c r="AT48" s="25">
        <v>6.04</v>
      </c>
      <c r="AV48" s="21">
        <v>150</v>
      </c>
      <c r="AW48" s="21">
        <v>30</v>
      </c>
      <c r="AX48" s="21">
        <v>1.4</v>
      </c>
      <c r="AZ48" s="21">
        <v>4</v>
      </c>
      <c r="BA48" s="21">
        <v>2.9</v>
      </c>
      <c r="BB48" s="21">
        <v>0.47</v>
      </c>
    </row>
    <row r="49" spans="1:54" x14ac:dyDescent="0.25">
      <c r="A49" s="21" t="s">
        <v>251</v>
      </c>
      <c r="C49" s="22" t="s">
        <v>206</v>
      </c>
      <c r="D49" s="22" t="s">
        <v>255</v>
      </c>
      <c r="E49" s="25">
        <v>57.09</v>
      </c>
      <c r="F49" s="25">
        <v>0.62</v>
      </c>
      <c r="G49" s="25">
        <v>21.56</v>
      </c>
      <c r="H49" s="25">
        <v>2.8</v>
      </c>
      <c r="I49" s="25">
        <v>0.22800000000000001</v>
      </c>
      <c r="J49" s="25">
        <v>0.28000000000000003</v>
      </c>
      <c r="K49" s="25">
        <v>1.38</v>
      </c>
      <c r="L49" s="25">
        <v>8.3800000000000008</v>
      </c>
      <c r="M49" s="25">
        <v>6.93</v>
      </c>
      <c r="N49" s="25">
        <v>0.06</v>
      </c>
      <c r="O49" s="25">
        <v>1.27</v>
      </c>
      <c r="P49" s="25">
        <f t="shared" si="1"/>
        <v>100.59799999999997</v>
      </c>
      <c r="Q49" s="25"/>
      <c r="R49" s="26"/>
      <c r="S49" s="26"/>
      <c r="T49" s="26"/>
      <c r="U49" s="26"/>
      <c r="V49" s="26">
        <v>19</v>
      </c>
      <c r="W49" s="26">
        <v>10</v>
      </c>
      <c r="X49" s="26">
        <v>168</v>
      </c>
      <c r="Y49" s="26">
        <v>19</v>
      </c>
      <c r="Z49" s="26">
        <v>50.7</v>
      </c>
      <c r="AA49" s="26">
        <v>768</v>
      </c>
      <c r="AB49" s="26">
        <v>235</v>
      </c>
      <c r="AC49" s="27">
        <v>242</v>
      </c>
      <c r="AD49" s="27">
        <v>457</v>
      </c>
      <c r="AE49" s="25">
        <v>47.9</v>
      </c>
      <c r="AF49" s="27">
        <v>152</v>
      </c>
      <c r="AG49" s="25">
        <v>18.7</v>
      </c>
      <c r="AH49" s="28">
        <v>2.04</v>
      </c>
      <c r="AI49" s="25">
        <v>11.6</v>
      </c>
      <c r="AJ49" s="25">
        <v>1.72</v>
      </c>
      <c r="AK49" s="25">
        <v>9.18</v>
      </c>
      <c r="AL49" s="25">
        <v>1.71</v>
      </c>
      <c r="AM49" s="25">
        <v>5.08</v>
      </c>
      <c r="AN49" s="25">
        <v>0.72099999999999997</v>
      </c>
      <c r="AO49" s="25">
        <v>4.5999999999999996</v>
      </c>
      <c r="AP49" s="28">
        <v>0.70899999999999996</v>
      </c>
      <c r="AQ49" s="27">
        <v>19.899999999999999</v>
      </c>
      <c r="AR49" s="26">
        <v>17</v>
      </c>
      <c r="AS49" s="25">
        <v>21.7</v>
      </c>
      <c r="AT49" s="25">
        <v>4.8899999999999997</v>
      </c>
      <c r="AV49" s="21">
        <v>150</v>
      </c>
      <c r="AW49" s="21">
        <v>33</v>
      </c>
      <c r="AX49" s="21">
        <v>1.5</v>
      </c>
      <c r="AY49" s="21">
        <v>0.5</v>
      </c>
      <c r="AZ49" s="21">
        <v>5</v>
      </c>
      <c r="BA49" s="21">
        <v>2.1</v>
      </c>
      <c r="BB49" s="21">
        <v>0.34</v>
      </c>
    </row>
    <row r="50" spans="1:54" x14ac:dyDescent="0.25">
      <c r="A50" s="21" t="s">
        <v>251</v>
      </c>
      <c r="C50" s="22" t="s">
        <v>207</v>
      </c>
      <c r="D50" s="22" t="s">
        <v>254</v>
      </c>
      <c r="E50" s="25">
        <v>55.75</v>
      </c>
      <c r="F50" s="25">
        <v>0.63600000000000001</v>
      </c>
      <c r="G50" s="25">
        <v>21.25</v>
      </c>
      <c r="H50" s="25">
        <v>2.86</v>
      </c>
      <c r="I50" s="25">
        <v>0.26</v>
      </c>
      <c r="J50" s="25">
        <v>0.3</v>
      </c>
      <c r="K50" s="25">
        <v>1.21</v>
      </c>
      <c r="L50" s="25">
        <v>9.6</v>
      </c>
      <c r="M50" s="25">
        <v>5.95</v>
      </c>
      <c r="N50" s="25">
        <v>0.04</v>
      </c>
      <c r="O50" s="25">
        <v>0.88</v>
      </c>
      <c r="P50" s="29">
        <f t="shared" si="1"/>
        <v>98.73599999999999</v>
      </c>
      <c r="Q50" s="25"/>
      <c r="R50" s="26">
        <v>2</v>
      </c>
      <c r="S50" s="26"/>
      <c r="T50" s="26"/>
      <c r="U50" s="26"/>
      <c r="V50" s="26">
        <v>20</v>
      </c>
      <c r="W50" s="26">
        <v>5</v>
      </c>
      <c r="X50" s="26">
        <v>191</v>
      </c>
      <c r="Y50" s="26">
        <v>11</v>
      </c>
      <c r="Z50" s="26">
        <v>47.6</v>
      </c>
      <c r="AA50" s="26">
        <v>448</v>
      </c>
      <c r="AB50" s="26">
        <v>218</v>
      </c>
      <c r="AC50" s="27">
        <v>224</v>
      </c>
      <c r="AD50" s="27">
        <v>464</v>
      </c>
      <c r="AE50" s="25">
        <v>51.5</v>
      </c>
      <c r="AF50" s="27">
        <v>161</v>
      </c>
      <c r="AG50" s="25">
        <v>20.6</v>
      </c>
      <c r="AH50" s="28">
        <v>1.4</v>
      </c>
      <c r="AI50" s="25">
        <v>12.2</v>
      </c>
      <c r="AJ50" s="25">
        <v>1.91</v>
      </c>
      <c r="AK50" s="25">
        <v>10.3</v>
      </c>
      <c r="AL50" s="25">
        <v>1.82</v>
      </c>
      <c r="AM50" s="25">
        <v>4.68</v>
      </c>
      <c r="AN50" s="25">
        <v>0.60099999999999998</v>
      </c>
      <c r="AO50" s="25">
        <v>3.78</v>
      </c>
      <c r="AP50" s="28">
        <v>0.56399999999999995</v>
      </c>
      <c r="AQ50" s="27">
        <v>12.7</v>
      </c>
      <c r="AR50" s="26">
        <v>10</v>
      </c>
      <c r="AS50" s="25">
        <v>18.2</v>
      </c>
      <c r="AT50" s="25">
        <v>4.0999999999999996</v>
      </c>
      <c r="AV50" s="21">
        <v>110</v>
      </c>
      <c r="AW50" s="21">
        <v>29</v>
      </c>
      <c r="AX50" s="21">
        <v>1.3</v>
      </c>
      <c r="AZ50" s="21">
        <v>5</v>
      </c>
      <c r="BA50" s="21">
        <v>1.8</v>
      </c>
      <c r="BB50" s="21">
        <v>0.33</v>
      </c>
    </row>
    <row r="51" spans="1:54" x14ac:dyDescent="0.25">
      <c r="A51" s="21" t="s">
        <v>251</v>
      </c>
      <c r="C51" s="22" t="s">
        <v>208</v>
      </c>
      <c r="D51" s="22" t="s">
        <v>254</v>
      </c>
      <c r="E51" s="25">
        <v>57.22</v>
      </c>
      <c r="F51" s="25">
        <v>0.3</v>
      </c>
      <c r="G51" s="25">
        <v>21.67</v>
      </c>
      <c r="H51" s="25">
        <v>2.41</v>
      </c>
      <c r="I51" s="25">
        <v>0.24199999999999999</v>
      </c>
      <c r="J51" s="25">
        <v>0.14000000000000001</v>
      </c>
      <c r="K51" s="25">
        <v>0.82</v>
      </c>
      <c r="L51" s="25">
        <v>8.85</v>
      </c>
      <c r="M51" s="25">
        <v>6.63</v>
      </c>
      <c r="N51" s="25">
        <v>0.02</v>
      </c>
      <c r="O51" s="25">
        <v>0.84</v>
      </c>
      <c r="P51" s="25">
        <f t="shared" si="1"/>
        <v>99.141999999999982</v>
      </c>
      <c r="Q51" s="25"/>
      <c r="R51" s="26"/>
      <c r="S51" s="26"/>
      <c r="T51" s="26"/>
      <c r="U51" s="26"/>
      <c r="V51" s="26">
        <v>13</v>
      </c>
      <c r="W51" s="26">
        <v>3</v>
      </c>
      <c r="X51" s="26">
        <v>171</v>
      </c>
      <c r="Y51" s="26">
        <v>14</v>
      </c>
      <c r="Z51" s="26">
        <v>40.299999999999997</v>
      </c>
      <c r="AA51" s="26">
        <v>1268</v>
      </c>
      <c r="AB51" s="26">
        <v>203</v>
      </c>
      <c r="AC51" s="27">
        <v>215</v>
      </c>
      <c r="AD51" s="27">
        <v>333</v>
      </c>
      <c r="AE51" s="25">
        <v>28.3</v>
      </c>
      <c r="AF51" s="27">
        <v>72.8</v>
      </c>
      <c r="AG51" s="25">
        <v>7.61</v>
      </c>
      <c r="AH51" s="28">
        <v>0.876</v>
      </c>
      <c r="AI51" s="25">
        <v>4.9000000000000004</v>
      </c>
      <c r="AJ51" s="25">
        <v>0.82</v>
      </c>
      <c r="AK51" s="25">
        <v>5.55</v>
      </c>
      <c r="AL51" s="25">
        <v>1.22</v>
      </c>
      <c r="AM51" s="25">
        <v>4.21</v>
      </c>
      <c r="AN51" s="25">
        <v>0.71599999999999997</v>
      </c>
      <c r="AO51" s="25">
        <v>5.65</v>
      </c>
      <c r="AP51" s="28">
        <v>0.95799999999999996</v>
      </c>
      <c r="AQ51" s="27">
        <v>28.8</v>
      </c>
      <c r="AR51" s="26">
        <v>9</v>
      </c>
      <c r="AS51" s="25">
        <v>23.4</v>
      </c>
      <c r="AT51" s="25">
        <v>6.26</v>
      </c>
      <c r="AV51" s="21">
        <v>140</v>
      </c>
      <c r="AW51" s="21">
        <v>36</v>
      </c>
      <c r="AX51" s="21">
        <v>1.6</v>
      </c>
      <c r="AY51" s="21">
        <v>0.6</v>
      </c>
      <c r="AZ51" s="21">
        <v>4</v>
      </c>
      <c r="BA51" s="21">
        <v>1.3</v>
      </c>
      <c r="BB51" s="21">
        <v>0.28000000000000003</v>
      </c>
    </row>
    <row r="52" spans="1:54" x14ac:dyDescent="0.25">
      <c r="A52" s="21" t="s">
        <v>251</v>
      </c>
      <c r="C52" s="24" t="s">
        <v>209</v>
      </c>
      <c r="D52" s="24" t="s">
        <v>254</v>
      </c>
      <c r="E52" s="25">
        <v>56.9</v>
      </c>
      <c r="F52" s="25">
        <v>0.48799999999999999</v>
      </c>
      <c r="G52" s="25">
        <v>22.34</v>
      </c>
      <c r="H52" s="25">
        <v>2.14</v>
      </c>
      <c r="I52" s="25">
        <v>0.18</v>
      </c>
      <c r="J52" s="25">
        <v>0.23</v>
      </c>
      <c r="K52" s="25">
        <v>1.29</v>
      </c>
      <c r="L52" s="25">
        <v>7.69</v>
      </c>
      <c r="M52" s="25">
        <v>7.92</v>
      </c>
      <c r="N52" s="25">
        <v>0.04</v>
      </c>
      <c r="O52" s="25">
        <v>1.21</v>
      </c>
      <c r="P52" s="25">
        <f t="shared" si="1"/>
        <v>100.42800000000001</v>
      </c>
      <c r="Q52" s="25"/>
      <c r="R52" s="26"/>
      <c r="S52" s="26"/>
      <c r="T52" s="26"/>
      <c r="U52" s="26">
        <v>11</v>
      </c>
      <c r="V52" s="26">
        <v>14</v>
      </c>
      <c r="W52" s="26">
        <v>6</v>
      </c>
      <c r="X52" s="26">
        <v>153</v>
      </c>
      <c r="Y52" s="26">
        <v>51</v>
      </c>
      <c r="Z52" s="26">
        <v>30.5</v>
      </c>
      <c r="AA52" s="26">
        <v>294</v>
      </c>
      <c r="AB52" s="26">
        <v>143</v>
      </c>
      <c r="AC52" s="27">
        <v>211</v>
      </c>
      <c r="AD52" s="27">
        <v>388</v>
      </c>
      <c r="AE52" s="25">
        <v>38.4</v>
      </c>
      <c r="AF52" s="27">
        <v>96.5</v>
      </c>
      <c r="AG52" s="25">
        <v>10.4</v>
      </c>
      <c r="AH52" s="28">
        <v>1.58</v>
      </c>
      <c r="AI52" s="25">
        <v>6.08</v>
      </c>
      <c r="AJ52" s="25">
        <v>0.98</v>
      </c>
      <c r="AK52" s="25">
        <v>5.83</v>
      </c>
      <c r="AL52" s="25">
        <v>1.21</v>
      </c>
      <c r="AM52" s="25">
        <v>3.24</v>
      </c>
      <c r="AN52" s="25">
        <v>0.434</v>
      </c>
      <c r="AO52" s="25">
        <v>2.74</v>
      </c>
      <c r="AP52" s="28">
        <v>0.41</v>
      </c>
      <c r="AQ52" s="27">
        <v>7.3</v>
      </c>
      <c r="AR52" s="26">
        <v>17</v>
      </c>
      <c r="AS52" s="25">
        <v>16.399999999999999</v>
      </c>
      <c r="AT52" s="25">
        <v>2.4</v>
      </c>
      <c r="AV52" s="21">
        <v>80</v>
      </c>
      <c r="AW52" s="21">
        <v>25</v>
      </c>
      <c r="AX52" s="21">
        <v>1.4</v>
      </c>
      <c r="AY52" s="21">
        <v>1.6</v>
      </c>
      <c r="AZ52" s="21">
        <v>3</v>
      </c>
      <c r="BA52" s="21">
        <v>1.7</v>
      </c>
      <c r="BB52" s="21">
        <v>0.28000000000000003</v>
      </c>
    </row>
    <row r="53" spans="1:54" x14ac:dyDescent="0.25">
      <c r="A53" s="21" t="s">
        <v>251</v>
      </c>
      <c r="C53" s="22" t="s">
        <v>210</v>
      </c>
      <c r="D53" s="22" t="s">
        <v>255</v>
      </c>
      <c r="E53" s="25">
        <v>54.76</v>
      </c>
      <c r="F53" s="25">
        <v>0.86099999999999999</v>
      </c>
      <c r="G53" s="25">
        <v>21.52</v>
      </c>
      <c r="H53" s="25">
        <v>3.08</v>
      </c>
      <c r="I53" s="25">
        <v>0.17299999999999999</v>
      </c>
      <c r="J53" s="25">
        <v>0.37</v>
      </c>
      <c r="K53" s="25">
        <v>1.81</v>
      </c>
      <c r="L53" s="25">
        <v>7.94</v>
      </c>
      <c r="M53" s="25">
        <v>7.41</v>
      </c>
      <c r="N53" s="25">
        <v>0.09</v>
      </c>
      <c r="O53" s="25">
        <v>1.05</v>
      </c>
      <c r="P53" s="25">
        <f t="shared" si="1"/>
        <v>99.063999999999993</v>
      </c>
      <c r="Q53" s="25"/>
      <c r="R53" s="26"/>
      <c r="S53" s="26"/>
      <c r="T53" s="26"/>
      <c r="U53" s="26"/>
      <c r="V53" s="26">
        <v>41</v>
      </c>
      <c r="W53" s="26">
        <v>9</v>
      </c>
      <c r="X53" s="26">
        <v>116</v>
      </c>
      <c r="Y53" s="26">
        <v>94</v>
      </c>
      <c r="Z53" s="26">
        <v>39.4</v>
      </c>
      <c r="AA53" s="26">
        <v>285</v>
      </c>
      <c r="AB53" s="26">
        <v>176</v>
      </c>
      <c r="AC53" s="27">
        <v>222</v>
      </c>
      <c r="AD53" s="27">
        <v>455</v>
      </c>
      <c r="AE53" s="25">
        <v>51.3</v>
      </c>
      <c r="AF53" s="27">
        <v>163</v>
      </c>
      <c r="AG53" s="25">
        <v>18.899999999999999</v>
      </c>
      <c r="AH53" s="28">
        <v>3.13</v>
      </c>
      <c r="AI53" s="25">
        <v>10.5</v>
      </c>
      <c r="AJ53" s="25">
        <v>1.52</v>
      </c>
      <c r="AK53" s="25">
        <v>8.06</v>
      </c>
      <c r="AL53" s="25">
        <v>1.44</v>
      </c>
      <c r="AM53" s="25">
        <v>3.78</v>
      </c>
      <c r="AN53" s="25">
        <v>0.47099999999999997</v>
      </c>
      <c r="AO53" s="25">
        <v>2.7</v>
      </c>
      <c r="AP53" s="28">
        <v>0.39600000000000002</v>
      </c>
      <c r="AQ53" s="27">
        <v>9</v>
      </c>
      <c r="AR53" s="26">
        <v>9</v>
      </c>
      <c r="AS53" s="25">
        <v>10.7</v>
      </c>
      <c r="AT53" s="25">
        <v>1.53</v>
      </c>
      <c r="AV53" s="21">
        <v>110</v>
      </c>
      <c r="AW53" s="21">
        <v>26</v>
      </c>
      <c r="AX53" s="21">
        <v>1.2</v>
      </c>
      <c r="AZ53" s="21">
        <v>4</v>
      </c>
      <c r="BA53" s="21">
        <v>0.8</v>
      </c>
      <c r="BB53" s="21">
        <v>0.23</v>
      </c>
    </row>
    <row r="54" spans="1:54" x14ac:dyDescent="0.25">
      <c r="A54" s="21" t="s">
        <v>251</v>
      </c>
      <c r="C54" s="22" t="s">
        <v>3</v>
      </c>
      <c r="D54" s="22" t="s">
        <v>255</v>
      </c>
      <c r="E54" s="25">
        <v>54.41</v>
      </c>
      <c r="F54" s="25">
        <v>0.99299999999999999</v>
      </c>
      <c r="G54" s="25">
        <v>21.37</v>
      </c>
      <c r="H54" s="25">
        <v>4</v>
      </c>
      <c r="I54" s="25">
        <v>0.254</v>
      </c>
      <c r="J54" s="25">
        <v>0.41</v>
      </c>
      <c r="K54" s="25">
        <v>2.52</v>
      </c>
      <c r="L54" s="25">
        <v>7.98</v>
      </c>
      <c r="M54" s="25">
        <v>7.69</v>
      </c>
      <c r="N54" s="25">
        <v>0.17</v>
      </c>
      <c r="O54" s="25">
        <v>0.53</v>
      </c>
      <c r="P54" s="25">
        <f t="shared" si="1"/>
        <v>100.327</v>
      </c>
      <c r="Q54" s="25"/>
      <c r="R54" s="26"/>
      <c r="S54" s="26"/>
      <c r="T54" s="26"/>
      <c r="U54" s="26"/>
      <c r="V54" s="26">
        <v>45</v>
      </c>
      <c r="W54" s="26">
        <v>10</v>
      </c>
      <c r="X54" s="26">
        <v>144</v>
      </c>
      <c r="Y54" s="26">
        <v>122</v>
      </c>
      <c r="Z54" s="26">
        <v>89.3</v>
      </c>
      <c r="AA54" s="26">
        <v>487</v>
      </c>
      <c r="AB54" s="26">
        <v>272</v>
      </c>
      <c r="AC54" s="27">
        <v>500</v>
      </c>
      <c r="AD54" s="27">
        <v>1010</v>
      </c>
      <c r="AE54" s="25">
        <v>114</v>
      </c>
      <c r="AF54" s="27">
        <v>365</v>
      </c>
      <c r="AG54" s="25">
        <v>42.8</v>
      </c>
      <c r="AH54" s="28">
        <v>7.51</v>
      </c>
      <c r="AI54" s="25">
        <v>25.1</v>
      </c>
      <c r="AJ54" s="25">
        <v>3.49</v>
      </c>
      <c r="AK54" s="25">
        <v>18.899999999999999</v>
      </c>
      <c r="AL54" s="25">
        <v>3.46</v>
      </c>
      <c r="AM54" s="25">
        <v>8.57</v>
      </c>
      <c r="AN54" s="25">
        <v>1.02</v>
      </c>
      <c r="AO54" s="25">
        <v>5.42</v>
      </c>
      <c r="AP54" s="28">
        <v>0.752</v>
      </c>
      <c r="AQ54" s="27">
        <v>13.5</v>
      </c>
      <c r="AR54" s="26">
        <v>14</v>
      </c>
      <c r="AS54" s="25">
        <v>40.1</v>
      </c>
      <c r="AT54" s="25">
        <v>4.33</v>
      </c>
      <c r="AV54" s="21">
        <v>150</v>
      </c>
      <c r="AW54" s="21">
        <v>30</v>
      </c>
      <c r="AX54" s="21">
        <v>1.4</v>
      </c>
      <c r="AZ54" s="21">
        <v>5</v>
      </c>
      <c r="BA54" s="21">
        <v>1.3</v>
      </c>
      <c r="BB54" s="21">
        <v>0.35</v>
      </c>
    </row>
    <row r="55" spans="1:54" x14ac:dyDescent="0.25">
      <c r="A55" s="21" t="s">
        <v>251</v>
      </c>
      <c r="C55" s="22" t="s">
        <v>211</v>
      </c>
      <c r="D55" s="22" t="s">
        <v>254</v>
      </c>
      <c r="E55" s="25">
        <v>57.55</v>
      </c>
      <c r="F55" s="25">
        <v>0.14699999999999999</v>
      </c>
      <c r="G55" s="25">
        <v>21.82</v>
      </c>
      <c r="H55" s="25">
        <v>2.42</v>
      </c>
      <c r="I55" s="25">
        <v>0.22600000000000001</v>
      </c>
      <c r="J55" s="25">
        <v>0.15</v>
      </c>
      <c r="K55" s="25">
        <v>0.56999999999999995</v>
      </c>
      <c r="L55" s="25">
        <v>8.33</v>
      </c>
      <c r="M55" s="25">
        <v>6.24</v>
      </c>
      <c r="N55" s="25">
        <v>0.03</v>
      </c>
      <c r="O55" s="25">
        <v>2.37</v>
      </c>
      <c r="P55" s="25">
        <f t="shared" si="1"/>
        <v>99.852999999999994</v>
      </c>
      <c r="Q55" s="25"/>
      <c r="R55" s="26"/>
      <c r="S55" s="26"/>
      <c r="T55" s="26"/>
      <c r="U55" s="26"/>
      <c r="V55" s="26">
        <v>13</v>
      </c>
      <c r="W55" s="26">
        <v>5</v>
      </c>
      <c r="X55" s="26">
        <v>177</v>
      </c>
      <c r="Y55" s="26">
        <v>19</v>
      </c>
      <c r="Z55" s="26">
        <v>27.5</v>
      </c>
      <c r="AA55" s="26">
        <v>562</v>
      </c>
      <c r="AB55" s="26">
        <v>114</v>
      </c>
      <c r="AC55" s="27">
        <v>116</v>
      </c>
      <c r="AD55" s="27">
        <v>197</v>
      </c>
      <c r="AE55" s="25">
        <v>18.600000000000001</v>
      </c>
      <c r="AF55" s="27">
        <v>50.9</v>
      </c>
      <c r="AG55" s="25">
        <v>6.22</v>
      </c>
      <c r="AH55" s="28">
        <v>0.52100000000000002</v>
      </c>
      <c r="AI55" s="25">
        <v>4.0999999999999996</v>
      </c>
      <c r="AJ55" s="25">
        <v>0.69</v>
      </c>
      <c r="AK55" s="25">
        <v>4.3099999999999996</v>
      </c>
      <c r="AL55" s="25">
        <v>0.94</v>
      </c>
      <c r="AM55" s="25">
        <v>2.76</v>
      </c>
      <c r="AN55" s="25">
        <v>0.41199999999999998</v>
      </c>
      <c r="AO55" s="25">
        <v>2.94</v>
      </c>
      <c r="AP55" s="28">
        <v>0.48699999999999999</v>
      </c>
      <c r="AQ55" s="27">
        <v>15.7</v>
      </c>
      <c r="AR55" s="26">
        <v>15</v>
      </c>
      <c r="AS55" s="25">
        <v>15.7</v>
      </c>
      <c r="AT55" s="25">
        <v>3.5</v>
      </c>
      <c r="AV55" s="21">
        <v>120</v>
      </c>
      <c r="AW55" s="21">
        <v>37</v>
      </c>
      <c r="AX55" s="21">
        <v>1.6</v>
      </c>
      <c r="AZ55" s="21">
        <v>4</v>
      </c>
      <c r="BA55" s="21">
        <v>2.8</v>
      </c>
      <c r="BB55" s="21">
        <v>0.35</v>
      </c>
    </row>
    <row r="56" spans="1:54" x14ac:dyDescent="0.25">
      <c r="A56" s="21" t="s">
        <v>251</v>
      </c>
      <c r="C56" s="24" t="s">
        <v>6</v>
      </c>
      <c r="D56" s="24" t="s">
        <v>255</v>
      </c>
      <c r="E56" s="25">
        <v>58.56</v>
      </c>
      <c r="F56" s="25">
        <v>0.14199999999999999</v>
      </c>
      <c r="G56" s="25">
        <v>21.55</v>
      </c>
      <c r="H56" s="25">
        <v>2.44</v>
      </c>
      <c r="I56" s="25">
        <v>0.39800000000000002</v>
      </c>
      <c r="J56" s="25">
        <v>0.08</v>
      </c>
      <c r="K56" s="25">
        <v>0.68</v>
      </c>
      <c r="L56" s="25">
        <v>6.94</v>
      </c>
      <c r="M56" s="25">
        <v>6.94</v>
      </c>
      <c r="N56" s="25">
        <v>0.02</v>
      </c>
      <c r="O56" s="25">
        <v>2.4</v>
      </c>
      <c r="P56" s="25">
        <v>100.2</v>
      </c>
      <c r="Q56" s="25"/>
      <c r="R56" s="26"/>
      <c r="S56" s="26"/>
      <c r="T56" s="26"/>
      <c r="U56" s="26"/>
      <c r="V56" s="26">
        <v>9</v>
      </c>
      <c r="W56" s="26">
        <v>5</v>
      </c>
      <c r="X56" s="26">
        <v>159</v>
      </c>
      <c r="Y56" s="26">
        <v>15</v>
      </c>
      <c r="Z56" s="26">
        <v>42.4</v>
      </c>
      <c r="AA56" s="26">
        <v>2528</v>
      </c>
      <c r="AB56" s="26">
        <v>432</v>
      </c>
      <c r="AC56" s="27">
        <v>171</v>
      </c>
      <c r="AD56" s="27">
        <v>211</v>
      </c>
      <c r="AE56" s="25">
        <v>15.6</v>
      </c>
      <c r="AF56" s="27">
        <v>36.9</v>
      </c>
      <c r="AG56" s="25">
        <v>3.95</v>
      </c>
      <c r="AH56" s="28">
        <v>0.82299999999999995</v>
      </c>
      <c r="AI56" s="25">
        <v>2.61</v>
      </c>
      <c r="AJ56" s="25">
        <v>0.52</v>
      </c>
      <c r="AK56" s="25">
        <v>4.41</v>
      </c>
      <c r="AL56" s="25">
        <v>1.02</v>
      </c>
      <c r="AM56" s="25">
        <v>3.96</v>
      </c>
      <c r="AN56" s="25">
        <v>0.73499999999999999</v>
      </c>
      <c r="AO56" s="25">
        <v>6.05</v>
      </c>
      <c r="AP56" s="28">
        <v>0.92900000000000005</v>
      </c>
      <c r="AQ56" s="27">
        <v>55.2</v>
      </c>
      <c r="AR56" s="26">
        <v>83</v>
      </c>
      <c r="AS56" s="25">
        <v>33.9</v>
      </c>
      <c r="AT56" s="25">
        <v>17.600000000000001</v>
      </c>
      <c r="AV56" s="21">
        <v>400</v>
      </c>
      <c r="AW56" s="21">
        <v>59</v>
      </c>
      <c r="AX56" s="21">
        <v>1.9</v>
      </c>
      <c r="AZ56" s="21">
        <v>5</v>
      </c>
      <c r="BA56" s="21">
        <v>3.5</v>
      </c>
      <c r="BB56" s="21">
        <v>0.26</v>
      </c>
    </row>
    <row r="57" spans="1:54" x14ac:dyDescent="0.25">
      <c r="A57" s="21" t="s">
        <v>251</v>
      </c>
      <c r="C57" s="24" t="s">
        <v>212</v>
      </c>
      <c r="D57" s="24" t="s">
        <v>258</v>
      </c>
      <c r="E57" s="25">
        <v>66.709999999999994</v>
      </c>
      <c r="F57" s="25">
        <v>0.43099999999999999</v>
      </c>
      <c r="G57" s="25">
        <v>20.11</v>
      </c>
      <c r="H57" s="25">
        <v>2.2599999999999998</v>
      </c>
      <c r="I57" s="25">
        <v>1.4E-2</v>
      </c>
      <c r="J57" s="25">
        <v>0.14000000000000001</v>
      </c>
      <c r="K57" s="25">
        <v>0.03</v>
      </c>
      <c r="L57" s="25">
        <v>0.11</v>
      </c>
      <c r="M57" s="25">
        <v>2.62</v>
      </c>
      <c r="N57" s="25">
        <v>0.03</v>
      </c>
      <c r="O57" s="25">
        <v>6.85</v>
      </c>
      <c r="P57" s="25">
        <f>SUM(E57:O57)</f>
        <v>99.304999999999993</v>
      </c>
      <c r="Q57" s="25"/>
      <c r="R57" s="26"/>
      <c r="S57" s="26"/>
      <c r="T57" s="26"/>
      <c r="U57" s="26">
        <v>6</v>
      </c>
      <c r="V57" s="26">
        <v>17</v>
      </c>
      <c r="W57" s="26">
        <v>268</v>
      </c>
      <c r="X57" s="26">
        <v>96</v>
      </c>
      <c r="Y57" s="26">
        <v>22</v>
      </c>
      <c r="Z57" s="26">
        <v>33.4</v>
      </c>
      <c r="AA57" s="26">
        <v>858</v>
      </c>
      <c r="AB57" s="26">
        <v>180</v>
      </c>
      <c r="AC57" s="27">
        <v>239</v>
      </c>
      <c r="AD57" s="27">
        <v>265</v>
      </c>
      <c r="AE57" s="25">
        <v>40.200000000000003</v>
      </c>
      <c r="AF57" s="27">
        <v>116</v>
      </c>
      <c r="AG57" s="25">
        <v>13.1</v>
      </c>
      <c r="AH57" s="28">
        <v>1.63</v>
      </c>
      <c r="AI57" s="25">
        <v>6.79</v>
      </c>
      <c r="AJ57" s="25">
        <v>1.01</v>
      </c>
      <c r="AK57" s="25">
        <v>6.03</v>
      </c>
      <c r="AL57" s="25">
        <v>1.19</v>
      </c>
      <c r="AM57" s="25">
        <v>3.82</v>
      </c>
      <c r="AN57" s="25">
        <v>0.59399999999999997</v>
      </c>
      <c r="AO57" s="25">
        <v>4.1500000000000004</v>
      </c>
      <c r="AP57" s="28">
        <v>0.65800000000000003</v>
      </c>
      <c r="AQ57" s="27">
        <v>16.3</v>
      </c>
      <c r="AR57" s="26">
        <v>7</v>
      </c>
      <c r="AS57" s="25">
        <v>34.799999999999997</v>
      </c>
      <c r="AT57" s="25">
        <v>5.72</v>
      </c>
      <c r="AW57" s="21">
        <v>26</v>
      </c>
      <c r="AX57" s="21">
        <v>1.6</v>
      </c>
      <c r="AY57" s="21">
        <v>4.0999999999999996</v>
      </c>
      <c r="AZ57" s="21">
        <v>3</v>
      </c>
      <c r="BA57" s="21">
        <v>0.6</v>
      </c>
      <c r="BB57" s="21">
        <v>0.32</v>
      </c>
    </row>
    <row r="58" spans="1:54" x14ac:dyDescent="0.25">
      <c r="A58" s="21" t="s">
        <v>251</v>
      </c>
      <c r="C58" s="22" t="s">
        <v>9</v>
      </c>
      <c r="D58" s="22" t="s">
        <v>259</v>
      </c>
      <c r="E58" s="25">
        <v>57.6</v>
      </c>
      <c r="F58" s="25">
        <v>0.63400000000000001</v>
      </c>
      <c r="G58" s="25">
        <v>19.89</v>
      </c>
      <c r="H58" s="25">
        <v>2.77</v>
      </c>
      <c r="I58" s="25">
        <v>0.187</v>
      </c>
      <c r="J58" s="25">
        <v>0.31</v>
      </c>
      <c r="K58" s="25">
        <v>1.56</v>
      </c>
      <c r="L58" s="25">
        <v>6.08</v>
      </c>
      <c r="M58" s="25">
        <v>7.71</v>
      </c>
      <c r="N58" s="25">
        <v>0.09</v>
      </c>
      <c r="O58" s="25">
        <v>1.89</v>
      </c>
      <c r="P58" s="29">
        <f>SUM(E58:O58)</f>
        <v>98.720999999999989</v>
      </c>
      <c r="Q58" s="25"/>
      <c r="R58" s="26">
        <v>1</v>
      </c>
      <c r="S58" s="26"/>
      <c r="T58" s="26"/>
      <c r="U58" s="26"/>
      <c r="V58" s="26">
        <v>19</v>
      </c>
      <c r="W58" s="26">
        <v>106</v>
      </c>
      <c r="X58" s="26">
        <v>149</v>
      </c>
      <c r="Y58" s="26">
        <v>503</v>
      </c>
      <c r="Z58" s="26">
        <v>35.700000000000003</v>
      </c>
      <c r="AA58" s="26">
        <v>442</v>
      </c>
      <c r="AB58" s="26">
        <v>163</v>
      </c>
      <c r="AC58" s="27">
        <v>182</v>
      </c>
      <c r="AD58" s="27">
        <v>354</v>
      </c>
      <c r="AE58" s="25">
        <v>37.9</v>
      </c>
      <c r="AF58" s="27">
        <v>122</v>
      </c>
      <c r="AG58" s="25">
        <v>15</v>
      </c>
      <c r="AH58" s="28">
        <v>2.92</v>
      </c>
      <c r="AI58" s="25">
        <v>8.9499999999999993</v>
      </c>
      <c r="AJ58" s="25">
        <v>1.31</v>
      </c>
      <c r="AK58" s="25">
        <v>7.19</v>
      </c>
      <c r="AL58" s="25">
        <v>1.3</v>
      </c>
      <c r="AM58" s="25">
        <v>3.58</v>
      </c>
      <c r="AN58" s="25">
        <v>0.503</v>
      </c>
      <c r="AO58" s="25">
        <v>3.24</v>
      </c>
      <c r="AP58" s="28">
        <v>0.52300000000000002</v>
      </c>
      <c r="AQ58" s="27">
        <v>11.3</v>
      </c>
      <c r="AR58" s="26">
        <v>14</v>
      </c>
      <c r="AS58" s="25">
        <v>15.1</v>
      </c>
      <c r="AT58" s="25">
        <v>3.03</v>
      </c>
      <c r="AV58" s="21">
        <v>100</v>
      </c>
      <c r="AW58" s="21">
        <v>22</v>
      </c>
      <c r="AX58" s="21">
        <v>1.1000000000000001</v>
      </c>
      <c r="AZ58" s="21">
        <v>3</v>
      </c>
      <c r="BA58" s="21">
        <v>1.9</v>
      </c>
      <c r="BB58" s="21">
        <v>0.13</v>
      </c>
    </row>
    <row r="59" spans="1:54" x14ac:dyDescent="0.25">
      <c r="A59" s="21" t="s">
        <v>251</v>
      </c>
      <c r="C59" s="24" t="s">
        <v>232</v>
      </c>
      <c r="D59" s="24" t="s">
        <v>259</v>
      </c>
      <c r="E59" s="25">
        <v>60.94</v>
      </c>
      <c r="F59" s="25">
        <v>0.43</v>
      </c>
      <c r="G59" s="25">
        <v>19.23</v>
      </c>
      <c r="H59" s="25">
        <v>2.75</v>
      </c>
      <c r="I59" s="25">
        <v>0.17699999999999999</v>
      </c>
      <c r="J59" s="25">
        <v>0.33</v>
      </c>
      <c r="K59" s="25">
        <v>0.98</v>
      </c>
      <c r="L59" s="25">
        <v>6.09</v>
      </c>
      <c r="M59" s="25">
        <v>7.59</v>
      </c>
      <c r="N59" s="25">
        <v>0.05</v>
      </c>
      <c r="O59" s="25">
        <v>0.51</v>
      </c>
      <c r="P59" s="25">
        <v>99.08</v>
      </c>
      <c r="Q59" s="25"/>
      <c r="R59" s="26"/>
      <c r="S59" s="26"/>
      <c r="T59" s="26"/>
      <c r="U59" s="26"/>
      <c r="V59" s="26">
        <v>22</v>
      </c>
      <c r="W59" s="26">
        <v>5</v>
      </c>
      <c r="X59" s="26">
        <v>143</v>
      </c>
      <c r="Y59" s="26">
        <v>27</v>
      </c>
      <c r="Z59" s="26">
        <v>29.3</v>
      </c>
      <c r="AA59" s="26">
        <v>305</v>
      </c>
      <c r="AB59" s="26">
        <v>100</v>
      </c>
      <c r="AC59" s="27">
        <v>234</v>
      </c>
      <c r="AD59" s="27">
        <v>404</v>
      </c>
      <c r="AE59" s="25">
        <v>36.6</v>
      </c>
      <c r="AF59" s="27">
        <v>108</v>
      </c>
      <c r="AG59" s="25">
        <v>11.8</v>
      </c>
      <c r="AH59" s="28">
        <v>2.06</v>
      </c>
      <c r="AI59" s="25">
        <v>6.85</v>
      </c>
      <c r="AJ59" s="25">
        <v>0.9</v>
      </c>
      <c r="AK59" s="25">
        <v>5.57</v>
      </c>
      <c r="AL59" s="25">
        <v>0.98</v>
      </c>
      <c r="AM59" s="25">
        <v>2.74</v>
      </c>
      <c r="AN59" s="25">
        <v>0.35099999999999998</v>
      </c>
      <c r="AO59" s="25">
        <v>2.2400000000000002</v>
      </c>
      <c r="AP59" s="28">
        <v>0.32300000000000001</v>
      </c>
      <c r="AQ59" s="27">
        <v>8.6</v>
      </c>
      <c r="AR59" s="26">
        <v>12</v>
      </c>
      <c r="AS59" s="25">
        <v>21.2</v>
      </c>
      <c r="AT59" s="25">
        <v>2.63</v>
      </c>
      <c r="AV59" s="21">
        <v>110</v>
      </c>
      <c r="AW59" s="21">
        <v>25</v>
      </c>
      <c r="AX59" s="21">
        <v>1.6</v>
      </c>
      <c r="AZ59" s="21">
        <v>2</v>
      </c>
      <c r="BA59" s="21">
        <v>1.1000000000000001</v>
      </c>
      <c r="BB59" s="21">
        <v>0.24</v>
      </c>
    </row>
    <row r="60" spans="1:54" x14ac:dyDescent="0.25">
      <c r="A60" s="21" t="s">
        <v>251</v>
      </c>
      <c r="C60" s="24" t="s">
        <v>12</v>
      </c>
      <c r="D60" s="21" t="s">
        <v>259</v>
      </c>
      <c r="E60" s="25">
        <v>55.69</v>
      </c>
      <c r="F60" s="25">
        <v>0.36199999999999999</v>
      </c>
      <c r="G60" s="25">
        <v>20.170000000000002</v>
      </c>
      <c r="H60" s="25">
        <v>2.77</v>
      </c>
      <c r="I60" s="25">
        <v>0.34</v>
      </c>
      <c r="J60" s="25">
        <v>0.19</v>
      </c>
      <c r="K60" s="25">
        <v>0.85</v>
      </c>
      <c r="L60" s="25">
        <v>8.5399999999999991</v>
      </c>
      <c r="M60" s="25">
        <v>6.26</v>
      </c>
      <c r="N60" s="25">
        <v>0.03</v>
      </c>
      <c r="O60" s="25">
        <v>2.95</v>
      </c>
      <c r="P60" s="29">
        <v>98.15</v>
      </c>
      <c r="Q60" s="25"/>
      <c r="R60" s="26"/>
      <c r="S60" s="26"/>
      <c r="T60" s="26"/>
      <c r="U60" s="26"/>
      <c r="V60" s="26">
        <v>13</v>
      </c>
      <c r="W60" s="26">
        <v>4</v>
      </c>
      <c r="X60" s="26">
        <v>264</v>
      </c>
      <c r="Y60" s="26">
        <v>15</v>
      </c>
      <c r="Z60" s="26">
        <v>58.9</v>
      </c>
      <c r="AA60" s="26">
        <v>1516</v>
      </c>
      <c r="AB60" s="26">
        <v>383</v>
      </c>
      <c r="AC60" s="27">
        <v>300</v>
      </c>
      <c r="AD60" s="27">
        <v>476</v>
      </c>
      <c r="AE60" s="25">
        <v>41</v>
      </c>
      <c r="AF60" s="27">
        <v>106</v>
      </c>
      <c r="AG60" s="25">
        <v>11.9</v>
      </c>
      <c r="AH60" s="28">
        <v>1</v>
      </c>
      <c r="AI60" s="25">
        <v>7.57</v>
      </c>
      <c r="AJ60" s="25">
        <v>1.3</v>
      </c>
      <c r="AK60" s="25">
        <v>8.99</v>
      </c>
      <c r="AL60" s="25">
        <v>1.78</v>
      </c>
      <c r="AM60" s="25">
        <v>5.63</v>
      </c>
      <c r="AN60" s="25">
        <v>0.84099999999999997</v>
      </c>
      <c r="AO60" s="25">
        <v>5.63</v>
      </c>
      <c r="AP60" s="28">
        <v>0.81699999999999995</v>
      </c>
      <c r="AQ60" s="27">
        <v>32.1</v>
      </c>
      <c r="AR60" s="26">
        <v>27</v>
      </c>
      <c r="AS60" s="25">
        <v>38</v>
      </c>
      <c r="AT60" s="25">
        <v>9.36</v>
      </c>
      <c r="AV60" s="21">
        <v>220</v>
      </c>
      <c r="AW60" s="21">
        <v>43</v>
      </c>
      <c r="AX60" s="21">
        <v>1.9</v>
      </c>
      <c r="AZ60" s="21">
        <v>6</v>
      </c>
      <c r="BA60" s="21">
        <v>4.2</v>
      </c>
      <c r="BB60" s="21">
        <v>0.61</v>
      </c>
    </row>
    <row r="61" spans="1:54" x14ac:dyDescent="0.25">
      <c r="A61" s="21" t="s">
        <v>251</v>
      </c>
      <c r="C61" s="24" t="s">
        <v>233</v>
      </c>
      <c r="D61" s="21" t="s">
        <v>259</v>
      </c>
      <c r="E61" s="25">
        <v>57.82</v>
      </c>
      <c r="F61" s="25">
        <v>0.47199999999999998</v>
      </c>
      <c r="G61" s="25">
        <v>21.79</v>
      </c>
      <c r="H61" s="25">
        <v>2.4500000000000002</v>
      </c>
      <c r="I61" s="25">
        <v>0.185</v>
      </c>
      <c r="J61" s="25">
        <v>0.22</v>
      </c>
      <c r="K61" s="25">
        <v>1.02</v>
      </c>
      <c r="L61" s="25">
        <v>7.65</v>
      </c>
      <c r="M61" s="25">
        <v>7.38</v>
      </c>
      <c r="N61" s="25">
        <v>0.05</v>
      </c>
      <c r="O61" s="25">
        <v>0.56000000000000005</v>
      </c>
      <c r="P61" s="25">
        <v>99.6</v>
      </c>
      <c r="Q61" s="25"/>
      <c r="R61" s="26"/>
      <c r="S61" s="26"/>
      <c r="T61" s="26"/>
      <c r="U61" s="26"/>
      <c r="V61" s="26">
        <v>14</v>
      </c>
      <c r="W61" s="26">
        <v>4</v>
      </c>
      <c r="X61" s="26">
        <v>188</v>
      </c>
      <c r="Y61" s="26">
        <v>22</v>
      </c>
      <c r="Z61" s="26">
        <v>30</v>
      </c>
      <c r="AA61" s="26">
        <v>136</v>
      </c>
      <c r="AB61" s="26">
        <v>154</v>
      </c>
      <c r="AC61" s="27">
        <v>218</v>
      </c>
      <c r="AD61" s="27">
        <v>419</v>
      </c>
      <c r="AE61" s="25">
        <v>37.9</v>
      </c>
      <c r="AF61" s="27">
        <v>102</v>
      </c>
      <c r="AG61" s="25">
        <v>10.8</v>
      </c>
      <c r="AH61" s="28">
        <v>0.998</v>
      </c>
      <c r="AI61" s="25">
        <v>6.03</v>
      </c>
      <c r="AJ61" s="25">
        <v>0.94</v>
      </c>
      <c r="AK61" s="25">
        <v>5.86</v>
      </c>
      <c r="AL61" s="25">
        <v>1.06</v>
      </c>
      <c r="AM61" s="25">
        <v>2.88</v>
      </c>
      <c r="AN61" s="25">
        <v>0.36799999999999999</v>
      </c>
      <c r="AO61" s="25">
        <v>2.2799999999999998</v>
      </c>
      <c r="AP61" s="28">
        <v>0.32400000000000001</v>
      </c>
      <c r="AQ61" s="27">
        <v>4.0999999999999996</v>
      </c>
      <c r="AR61" s="26">
        <v>6</v>
      </c>
      <c r="AS61" s="25">
        <v>18.899999999999999</v>
      </c>
      <c r="AT61" s="25">
        <v>3.11</v>
      </c>
      <c r="AV61" s="21">
        <v>80</v>
      </c>
      <c r="AW61" s="21">
        <v>29</v>
      </c>
      <c r="AX61" s="21">
        <v>1.5</v>
      </c>
      <c r="AZ61" s="21">
        <v>3</v>
      </c>
      <c r="BA61" s="21">
        <v>0.6</v>
      </c>
      <c r="BB61" s="21">
        <v>0.38</v>
      </c>
    </row>
    <row r="62" spans="1:54" x14ac:dyDescent="0.25">
      <c r="A62" s="21" t="s">
        <v>251</v>
      </c>
      <c r="C62" s="24" t="s">
        <v>14</v>
      </c>
      <c r="D62" s="21" t="s">
        <v>259</v>
      </c>
      <c r="E62" s="25">
        <v>56.35</v>
      </c>
      <c r="F62" s="25">
        <v>0.55200000000000005</v>
      </c>
      <c r="G62" s="25">
        <v>19.72</v>
      </c>
      <c r="H62" s="25">
        <v>3.18</v>
      </c>
      <c r="I62" s="25">
        <v>0.318</v>
      </c>
      <c r="J62" s="25">
        <v>0.27</v>
      </c>
      <c r="K62" s="25">
        <v>1.33</v>
      </c>
      <c r="L62" s="25">
        <v>8.31</v>
      </c>
      <c r="M62" s="25">
        <v>6.21</v>
      </c>
      <c r="N62" s="25">
        <v>7.0000000000000007E-2</v>
      </c>
      <c r="O62" s="25">
        <v>2.08</v>
      </c>
      <c r="P62" s="29">
        <v>98.38</v>
      </c>
      <c r="Q62" s="25"/>
      <c r="R62" s="26"/>
      <c r="S62" s="26"/>
      <c r="T62" s="26"/>
      <c r="U62" s="26"/>
      <c r="V62" s="26">
        <v>15</v>
      </c>
      <c r="W62" s="26">
        <v>8</v>
      </c>
      <c r="X62" s="26">
        <v>154</v>
      </c>
      <c r="Y62" s="26">
        <v>32</v>
      </c>
      <c r="Z62" s="26">
        <v>49.8</v>
      </c>
      <c r="AA62" s="26">
        <v>1015</v>
      </c>
      <c r="AB62" s="26">
        <v>282</v>
      </c>
      <c r="AC62" s="27">
        <v>374</v>
      </c>
      <c r="AD62" s="27">
        <v>674</v>
      </c>
      <c r="AE62" s="25">
        <v>59.8</v>
      </c>
      <c r="AF62" s="27">
        <v>164</v>
      </c>
      <c r="AG62" s="25">
        <v>20</v>
      </c>
      <c r="AH62" s="28">
        <v>1.95</v>
      </c>
      <c r="AI62" s="25">
        <v>11.7</v>
      </c>
      <c r="AJ62" s="25">
        <v>1.86</v>
      </c>
      <c r="AK62" s="25">
        <v>10.9</v>
      </c>
      <c r="AL62" s="25">
        <v>2.02</v>
      </c>
      <c r="AM62" s="25">
        <v>5.61</v>
      </c>
      <c r="AN62" s="25">
        <v>0.76100000000000001</v>
      </c>
      <c r="AO62" s="25">
        <v>4.42</v>
      </c>
      <c r="AP62" s="28">
        <v>0.68100000000000005</v>
      </c>
      <c r="AQ62" s="27">
        <v>18.899999999999999</v>
      </c>
      <c r="AR62" s="26">
        <v>11</v>
      </c>
      <c r="AS62" s="25">
        <v>45.2</v>
      </c>
      <c r="AT62" s="25">
        <v>9.85</v>
      </c>
      <c r="AV62" s="21">
        <v>150</v>
      </c>
      <c r="AW62" s="21">
        <v>30</v>
      </c>
      <c r="AX62" s="21">
        <v>1.3</v>
      </c>
      <c r="AY62" s="21">
        <v>1</v>
      </c>
      <c r="AZ62" s="21">
        <v>5</v>
      </c>
      <c r="BA62" s="21">
        <v>2.2000000000000002</v>
      </c>
      <c r="BB62" s="21">
        <v>0.25</v>
      </c>
    </row>
    <row r="63" spans="1:54" x14ac:dyDescent="0.25">
      <c r="A63" s="21" t="s">
        <v>251</v>
      </c>
      <c r="C63" s="24" t="s">
        <v>17</v>
      </c>
      <c r="D63" s="21" t="s">
        <v>260</v>
      </c>
      <c r="E63" s="25">
        <v>54.18</v>
      </c>
      <c r="F63" s="25">
        <v>2.9340000000000002</v>
      </c>
      <c r="G63" s="25">
        <v>14.03</v>
      </c>
      <c r="H63" s="25">
        <v>11.61</v>
      </c>
      <c r="I63" s="25">
        <v>0.158</v>
      </c>
      <c r="J63" s="25">
        <v>3.62</v>
      </c>
      <c r="K63" s="25">
        <v>5.37</v>
      </c>
      <c r="L63" s="25">
        <v>2.89</v>
      </c>
      <c r="M63" s="25">
        <v>3.4</v>
      </c>
      <c r="N63" s="25">
        <v>0.76</v>
      </c>
      <c r="O63" s="25">
        <v>0.82</v>
      </c>
      <c r="P63" s="25">
        <v>99.79</v>
      </c>
      <c r="Q63" s="25"/>
      <c r="R63" s="26">
        <v>15</v>
      </c>
      <c r="S63" s="26"/>
      <c r="T63" s="26"/>
      <c r="U63" s="26">
        <v>28</v>
      </c>
      <c r="V63" s="26">
        <v>240</v>
      </c>
      <c r="W63" s="26">
        <v>1150</v>
      </c>
      <c r="X63" s="26">
        <v>103</v>
      </c>
      <c r="Y63" s="26">
        <v>955</v>
      </c>
      <c r="Z63" s="26">
        <v>30</v>
      </c>
      <c r="AA63" s="26">
        <v>341</v>
      </c>
      <c r="AB63" s="26">
        <v>49.7</v>
      </c>
      <c r="AC63" s="27">
        <v>74.7</v>
      </c>
      <c r="AD63" s="27">
        <v>154</v>
      </c>
      <c r="AE63" s="25">
        <v>18.100000000000001</v>
      </c>
      <c r="AF63" s="27">
        <v>71.3</v>
      </c>
      <c r="AG63" s="25">
        <v>12.6</v>
      </c>
      <c r="AH63" s="28">
        <v>3.33</v>
      </c>
      <c r="AI63" s="25">
        <v>8.76</v>
      </c>
      <c r="AJ63" s="25">
        <v>1.17</v>
      </c>
      <c r="AK63" s="25">
        <v>6.67</v>
      </c>
      <c r="AL63" s="25">
        <v>1.1000000000000001</v>
      </c>
      <c r="AM63" s="25">
        <v>2.7</v>
      </c>
      <c r="AN63" s="25">
        <v>0.36499999999999999</v>
      </c>
      <c r="AO63" s="25">
        <v>2.2599999999999998</v>
      </c>
      <c r="AP63" s="28">
        <v>0.34300000000000003</v>
      </c>
      <c r="AQ63" s="27">
        <v>8.6999999999999993</v>
      </c>
      <c r="AR63" s="26">
        <v>10</v>
      </c>
      <c r="AS63" s="25">
        <v>9.49</v>
      </c>
      <c r="AT63" s="25">
        <v>1.98</v>
      </c>
      <c r="AV63" s="21">
        <v>160</v>
      </c>
      <c r="AW63" s="21">
        <v>25</v>
      </c>
      <c r="AX63" s="21">
        <v>1.6</v>
      </c>
      <c r="AZ63" s="21">
        <v>2</v>
      </c>
      <c r="BA63" s="21">
        <v>2.6</v>
      </c>
      <c r="BB63" s="21">
        <v>0.46</v>
      </c>
    </row>
    <row r="64" spans="1:54" x14ac:dyDescent="0.25">
      <c r="A64" s="21" t="s">
        <v>261</v>
      </c>
      <c r="B64" s="30" t="s">
        <v>262</v>
      </c>
      <c r="C64" s="24" t="s">
        <v>7</v>
      </c>
      <c r="D64" s="24" t="s">
        <v>259</v>
      </c>
      <c r="E64" s="25">
        <v>56.3</v>
      </c>
      <c r="F64" s="25">
        <v>0.35899999999999999</v>
      </c>
      <c r="G64" s="25">
        <v>22.25</v>
      </c>
      <c r="H64" s="25">
        <v>2.2999999999999998</v>
      </c>
      <c r="I64" s="25">
        <v>0.17599999999999999</v>
      </c>
      <c r="J64" s="25">
        <v>0.16</v>
      </c>
      <c r="K64" s="25">
        <v>1.57</v>
      </c>
      <c r="L64" s="25">
        <v>7.4</v>
      </c>
      <c r="M64" s="25">
        <v>7.36</v>
      </c>
      <c r="N64" s="25">
        <v>0.04</v>
      </c>
      <c r="O64" s="25">
        <v>1.38</v>
      </c>
      <c r="P64" s="25">
        <f t="shared" ref="P64:P90" si="2">SUM(E64:O64)</f>
        <v>99.294999999999987</v>
      </c>
      <c r="Q64" s="25"/>
      <c r="R64" s="26"/>
      <c r="S64" s="26"/>
      <c r="T64" s="26"/>
      <c r="U64" s="26">
        <v>11</v>
      </c>
      <c r="V64" s="26">
        <v>23</v>
      </c>
      <c r="W64" s="26">
        <v>24</v>
      </c>
      <c r="X64" s="26">
        <v>158</v>
      </c>
      <c r="Y64" s="26">
        <v>256</v>
      </c>
      <c r="Z64" s="26">
        <v>22.1</v>
      </c>
      <c r="AA64" s="26">
        <v>755</v>
      </c>
      <c r="AB64" s="26">
        <v>153</v>
      </c>
      <c r="AC64" s="27">
        <v>205</v>
      </c>
      <c r="AD64" s="27">
        <v>293</v>
      </c>
      <c r="AE64" s="25">
        <v>24.5</v>
      </c>
      <c r="AF64" s="27">
        <v>59.4</v>
      </c>
      <c r="AG64" s="25">
        <v>5.94</v>
      </c>
      <c r="AH64" s="28">
        <v>1.55</v>
      </c>
      <c r="AI64" s="25">
        <v>3.51</v>
      </c>
      <c r="AJ64" s="25">
        <v>0.6</v>
      </c>
      <c r="AK64" s="25">
        <v>3.56</v>
      </c>
      <c r="AL64" s="25">
        <v>0.75</v>
      </c>
      <c r="AM64" s="25">
        <v>2.46</v>
      </c>
      <c r="AN64" s="25">
        <v>0.38700000000000001</v>
      </c>
      <c r="AO64" s="25">
        <v>2.73</v>
      </c>
      <c r="AP64" s="28">
        <v>0.439</v>
      </c>
      <c r="AQ64" s="27">
        <v>13.8</v>
      </c>
      <c r="AR64" s="26">
        <v>20</v>
      </c>
      <c r="AS64" s="25">
        <v>28.1</v>
      </c>
      <c r="AT64" s="25">
        <v>5.94</v>
      </c>
      <c r="AV64" s="21">
        <v>120</v>
      </c>
      <c r="AW64" s="21">
        <v>32</v>
      </c>
      <c r="AX64" s="21">
        <v>1.3</v>
      </c>
      <c r="AY64" s="21">
        <v>3.7</v>
      </c>
      <c r="AZ64" s="21">
        <v>2</v>
      </c>
      <c r="BA64" s="21">
        <v>4.4000000000000004</v>
      </c>
      <c r="BB64" s="21">
        <v>0.37</v>
      </c>
    </row>
    <row r="65" spans="1:54" x14ac:dyDescent="0.25">
      <c r="A65" s="21" t="s">
        <v>261</v>
      </c>
      <c r="B65" s="30" t="s">
        <v>262</v>
      </c>
      <c r="C65" s="24" t="s">
        <v>213</v>
      </c>
      <c r="D65" s="24" t="s">
        <v>259</v>
      </c>
      <c r="E65" s="25">
        <v>55.31</v>
      </c>
      <c r="F65" s="25">
        <v>0.155</v>
      </c>
      <c r="G65" s="25">
        <v>20.399999999999999</v>
      </c>
      <c r="H65" s="25">
        <v>2.79</v>
      </c>
      <c r="I65" s="25">
        <v>0.40600000000000003</v>
      </c>
      <c r="J65" s="25">
        <v>0.04</v>
      </c>
      <c r="K65" s="25">
        <v>0.67</v>
      </c>
      <c r="L65" s="25">
        <v>9.06</v>
      </c>
      <c r="M65" s="25">
        <v>6.32</v>
      </c>
      <c r="N65" s="25"/>
      <c r="O65" s="25">
        <v>3.62</v>
      </c>
      <c r="P65" s="29">
        <f t="shared" si="2"/>
        <v>98.771000000000043</v>
      </c>
      <c r="Q65" s="25"/>
      <c r="R65" s="26"/>
      <c r="S65" s="26"/>
      <c r="T65" s="26"/>
      <c r="U65" s="26">
        <v>11</v>
      </c>
      <c r="V65" s="26"/>
      <c r="W65" s="26">
        <v>3</v>
      </c>
      <c r="X65" s="26">
        <v>330</v>
      </c>
      <c r="Y65" s="26">
        <v>3</v>
      </c>
      <c r="Z65" s="26">
        <v>39.5</v>
      </c>
      <c r="AA65" s="26">
        <v>2072</v>
      </c>
      <c r="AB65" s="26">
        <v>361</v>
      </c>
      <c r="AC65" s="27">
        <v>183</v>
      </c>
      <c r="AD65" s="27">
        <v>215</v>
      </c>
      <c r="AE65" s="25">
        <v>14.1</v>
      </c>
      <c r="AF65" s="27">
        <v>25.4</v>
      </c>
      <c r="AG65" s="25">
        <v>2.77</v>
      </c>
      <c r="AH65" s="28">
        <v>0.41799999999999998</v>
      </c>
      <c r="AI65" s="25">
        <v>2.16</v>
      </c>
      <c r="AJ65" s="25">
        <v>0.53</v>
      </c>
      <c r="AK65" s="25">
        <v>4.2699999999999996</v>
      </c>
      <c r="AL65" s="25">
        <v>1.1399999999999999</v>
      </c>
      <c r="AM65" s="25">
        <v>4.53</v>
      </c>
      <c r="AN65" s="25">
        <v>0.93300000000000005</v>
      </c>
      <c r="AO65" s="25">
        <v>7.42</v>
      </c>
      <c r="AP65" s="28">
        <v>1.23</v>
      </c>
      <c r="AQ65" s="27">
        <v>37.9</v>
      </c>
      <c r="AR65" s="26">
        <v>50</v>
      </c>
      <c r="AS65" s="25">
        <v>56.1</v>
      </c>
      <c r="AT65" s="25">
        <v>17</v>
      </c>
      <c r="AV65" s="21">
        <v>220</v>
      </c>
      <c r="AW65" s="21">
        <v>43</v>
      </c>
      <c r="AX65" s="21">
        <v>1.8</v>
      </c>
      <c r="AZ65" s="21">
        <v>5</v>
      </c>
      <c r="BA65" s="21">
        <v>9.5</v>
      </c>
      <c r="BB65" s="21">
        <v>0.52</v>
      </c>
    </row>
    <row r="66" spans="1:54" x14ac:dyDescent="0.25">
      <c r="A66" s="21" t="s">
        <v>261</v>
      </c>
      <c r="B66" s="30" t="s">
        <v>262</v>
      </c>
      <c r="C66" s="24" t="s">
        <v>214</v>
      </c>
      <c r="D66" s="24" t="s">
        <v>259</v>
      </c>
      <c r="E66" s="25">
        <v>54.31</v>
      </c>
      <c r="F66" s="25">
        <v>0.33</v>
      </c>
      <c r="G66" s="25">
        <v>21.88</v>
      </c>
      <c r="H66" s="25">
        <v>2.4</v>
      </c>
      <c r="I66" s="25">
        <v>0.25</v>
      </c>
      <c r="J66" s="25">
        <v>0.16</v>
      </c>
      <c r="K66" s="25">
        <v>1.1000000000000001</v>
      </c>
      <c r="L66" s="25">
        <v>9.11</v>
      </c>
      <c r="M66" s="25">
        <v>6.24</v>
      </c>
      <c r="N66" s="25">
        <v>0.03</v>
      </c>
      <c r="O66" s="25">
        <v>4.6100000000000003</v>
      </c>
      <c r="P66" s="25">
        <f t="shared" si="2"/>
        <v>100.41999999999999</v>
      </c>
      <c r="Q66" s="25"/>
      <c r="R66" s="26"/>
      <c r="S66" s="26"/>
      <c r="T66" s="26"/>
      <c r="U66" s="26">
        <v>5</v>
      </c>
      <c r="V66" s="26">
        <v>12</v>
      </c>
      <c r="W66" s="26">
        <v>7</v>
      </c>
      <c r="X66" s="26">
        <v>202</v>
      </c>
      <c r="Y66" s="26">
        <v>39</v>
      </c>
      <c r="Z66" s="26">
        <v>27.2</v>
      </c>
      <c r="AA66" s="26">
        <v>976</v>
      </c>
      <c r="AB66" s="26">
        <v>217</v>
      </c>
      <c r="AC66" s="27">
        <v>201</v>
      </c>
      <c r="AD66" s="27">
        <v>288</v>
      </c>
      <c r="AE66" s="25">
        <v>24</v>
      </c>
      <c r="AF66" s="27">
        <v>55</v>
      </c>
      <c r="AG66" s="25">
        <v>5.78</v>
      </c>
      <c r="AH66" s="28">
        <v>0.90500000000000003</v>
      </c>
      <c r="AI66" s="25">
        <v>3.63</v>
      </c>
      <c r="AJ66" s="25">
        <v>0.63</v>
      </c>
      <c r="AK66" s="25">
        <v>4.12</v>
      </c>
      <c r="AL66" s="25">
        <v>0.91</v>
      </c>
      <c r="AM66" s="25">
        <v>3.26</v>
      </c>
      <c r="AN66" s="25">
        <v>0.55900000000000005</v>
      </c>
      <c r="AO66" s="25">
        <v>4.0999999999999996</v>
      </c>
      <c r="AP66" s="28">
        <v>0.68899999999999995</v>
      </c>
      <c r="AQ66" s="27">
        <v>18.5</v>
      </c>
      <c r="AR66" s="26">
        <v>21</v>
      </c>
      <c r="AS66" s="25">
        <v>39</v>
      </c>
      <c r="AT66" s="25">
        <v>8.14</v>
      </c>
      <c r="AV66" s="21">
        <v>120</v>
      </c>
      <c r="AW66" s="21">
        <v>30</v>
      </c>
      <c r="AX66" s="21">
        <v>1.1000000000000001</v>
      </c>
      <c r="AY66" s="21">
        <v>4.8</v>
      </c>
      <c r="AZ66" s="21">
        <v>3</v>
      </c>
      <c r="BA66" s="21">
        <v>5.0999999999999996</v>
      </c>
      <c r="BB66" s="21">
        <v>0.62</v>
      </c>
    </row>
    <row r="67" spans="1:54" x14ac:dyDescent="0.25">
      <c r="A67" s="21" t="s">
        <v>261</v>
      </c>
      <c r="B67" s="30" t="s">
        <v>262</v>
      </c>
      <c r="C67" s="24" t="s">
        <v>8</v>
      </c>
      <c r="D67" s="24" t="s">
        <v>259</v>
      </c>
      <c r="E67" s="25">
        <v>57.64</v>
      </c>
      <c r="F67" s="25">
        <v>0.59399999999999997</v>
      </c>
      <c r="G67" s="25">
        <v>22.02</v>
      </c>
      <c r="H67" s="25">
        <v>2.75</v>
      </c>
      <c r="I67" s="25">
        <v>0.222</v>
      </c>
      <c r="J67" s="25">
        <v>0.35</v>
      </c>
      <c r="K67" s="25">
        <v>1.34</v>
      </c>
      <c r="L67" s="25">
        <v>8.14</v>
      </c>
      <c r="M67" s="25">
        <v>6.75</v>
      </c>
      <c r="N67" s="25">
        <v>0.1</v>
      </c>
      <c r="O67" s="25">
        <v>0.75</v>
      </c>
      <c r="P67" s="25">
        <f t="shared" si="2"/>
        <v>100.65599999999999</v>
      </c>
      <c r="Q67" s="25"/>
      <c r="R67" s="26">
        <v>1</v>
      </c>
      <c r="S67" s="26"/>
      <c r="T67" s="26"/>
      <c r="U67" s="26">
        <v>14</v>
      </c>
      <c r="V67" s="26">
        <v>17</v>
      </c>
      <c r="W67" s="26">
        <v>78</v>
      </c>
      <c r="X67" s="26">
        <v>147</v>
      </c>
      <c r="Y67" s="26">
        <v>278</v>
      </c>
      <c r="Z67" s="26">
        <v>34</v>
      </c>
      <c r="AA67" s="26">
        <v>588</v>
      </c>
      <c r="AB67" s="26">
        <v>174</v>
      </c>
      <c r="AC67" s="27">
        <v>212</v>
      </c>
      <c r="AD67" s="27">
        <v>377</v>
      </c>
      <c r="AE67" s="25">
        <v>39</v>
      </c>
      <c r="AF67" s="27">
        <v>108</v>
      </c>
      <c r="AG67" s="25">
        <v>12.6</v>
      </c>
      <c r="AH67" s="28">
        <v>2.12</v>
      </c>
      <c r="AI67" s="25">
        <v>6.92</v>
      </c>
      <c r="AJ67" s="25">
        <v>1.1399999999999999</v>
      </c>
      <c r="AK67" s="25">
        <v>6.81</v>
      </c>
      <c r="AL67" s="25">
        <v>1.28</v>
      </c>
      <c r="AM67" s="25">
        <v>3.82</v>
      </c>
      <c r="AN67" s="25">
        <v>0.54500000000000004</v>
      </c>
      <c r="AO67" s="25">
        <v>3.61</v>
      </c>
      <c r="AP67" s="28">
        <v>0.57099999999999995</v>
      </c>
      <c r="AQ67" s="27">
        <v>13.1</v>
      </c>
      <c r="AR67" s="26">
        <v>13</v>
      </c>
      <c r="AS67" s="25">
        <v>21.1</v>
      </c>
      <c r="AT67" s="25">
        <v>3.56</v>
      </c>
      <c r="AV67" s="21">
        <v>110</v>
      </c>
      <c r="AW67" s="21">
        <v>27</v>
      </c>
      <c r="AX67" s="21">
        <v>1.5</v>
      </c>
      <c r="AY67" s="21">
        <v>2.9</v>
      </c>
      <c r="AZ67" s="21">
        <v>4</v>
      </c>
      <c r="BA67" s="21">
        <v>2.1</v>
      </c>
      <c r="BB67" s="21">
        <v>0.31</v>
      </c>
    </row>
    <row r="68" spans="1:54" x14ac:dyDescent="0.25">
      <c r="A68" s="21" t="s">
        <v>261</v>
      </c>
      <c r="B68" s="30" t="s">
        <v>262</v>
      </c>
      <c r="C68" s="24" t="s">
        <v>215</v>
      </c>
      <c r="D68" s="24" t="s">
        <v>259</v>
      </c>
      <c r="E68" s="25">
        <v>55.45</v>
      </c>
      <c r="F68" s="25">
        <v>0.18099999999999999</v>
      </c>
      <c r="G68" s="25">
        <v>20.61</v>
      </c>
      <c r="H68" s="25">
        <v>2.68</v>
      </c>
      <c r="I68" s="25">
        <v>0.376</v>
      </c>
      <c r="J68" s="25">
        <v>7.0000000000000007E-2</v>
      </c>
      <c r="K68" s="25">
        <v>0.73</v>
      </c>
      <c r="L68" s="25">
        <v>10.14</v>
      </c>
      <c r="M68" s="25">
        <v>4.83</v>
      </c>
      <c r="N68" s="25">
        <v>0.01</v>
      </c>
      <c r="O68" s="25">
        <v>4.9400000000000004</v>
      </c>
      <c r="P68" s="25">
        <f t="shared" si="2"/>
        <v>100.01700000000001</v>
      </c>
      <c r="Q68" s="25"/>
      <c r="R68" s="26"/>
      <c r="S68" s="26"/>
      <c r="T68" s="26"/>
      <c r="U68" s="26">
        <v>14</v>
      </c>
      <c r="V68" s="26">
        <v>7</v>
      </c>
      <c r="W68" s="26">
        <v>5</v>
      </c>
      <c r="X68" s="26">
        <v>263</v>
      </c>
      <c r="Y68" s="26">
        <v>14</v>
      </c>
      <c r="Z68" s="26">
        <v>38.200000000000003</v>
      </c>
      <c r="AA68" s="26">
        <v>1795</v>
      </c>
      <c r="AB68" s="26">
        <v>318</v>
      </c>
      <c r="AC68" s="27">
        <v>202</v>
      </c>
      <c r="AD68" s="27">
        <v>248</v>
      </c>
      <c r="AE68" s="25">
        <v>17.5</v>
      </c>
      <c r="AF68" s="27">
        <v>32.4</v>
      </c>
      <c r="AG68" s="25">
        <v>3.75</v>
      </c>
      <c r="AH68" s="28">
        <v>0.53700000000000003</v>
      </c>
      <c r="AI68" s="25">
        <v>2.81</v>
      </c>
      <c r="AJ68" s="25">
        <v>0.56000000000000005</v>
      </c>
      <c r="AK68" s="25">
        <v>4.3099999999999996</v>
      </c>
      <c r="AL68" s="25">
        <v>1.1100000000000001</v>
      </c>
      <c r="AM68" s="25">
        <v>4.37</v>
      </c>
      <c r="AN68" s="25">
        <v>0.80800000000000005</v>
      </c>
      <c r="AO68" s="25">
        <v>6.63</v>
      </c>
      <c r="AP68" s="28">
        <v>1.1299999999999999</v>
      </c>
      <c r="AQ68" s="27">
        <v>32.200000000000003</v>
      </c>
      <c r="AR68" s="26">
        <v>44</v>
      </c>
      <c r="AS68" s="25">
        <v>55</v>
      </c>
      <c r="AT68" s="25">
        <v>14.6</v>
      </c>
      <c r="AV68" s="21">
        <v>190</v>
      </c>
      <c r="AW68" s="21">
        <v>41</v>
      </c>
      <c r="AX68" s="21">
        <v>1.7</v>
      </c>
      <c r="AZ68" s="21">
        <v>4</v>
      </c>
      <c r="BA68" s="21">
        <v>9.9</v>
      </c>
      <c r="BB68" s="21">
        <v>0.96</v>
      </c>
    </row>
    <row r="69" spans="1:54" x14ac:dyDescent="0.25">
      <c r="A69" s="21" t="s">
        <v>261</v>
      </c>
      <c r="B69" s="30" t="s">
        <v>262</v>
      </c>
      <c r="C69" s="24" t="s">
        <v>216</v>
      </c>
      <c r="D69" s="24" t="s">
        <v>259</v>
      </c>
      <c r="E69" s="25">
        <v>55.98</v>
      </c>
      <c r="F69" s="25">
        <v>0.29699999999999999</v>
      </c>
      <c r="G69" s="25">
        <v>21.01</v>
      </c>
      <c r="H69" s="25">
        <v>2.4300000000000002</v>
      </c>
      <c r="I69" s="25">
        <v>0.30299999999999999</v>
      </c>
      <c r="J69" s="25">
        <v>0.14000000000000001</v>
      </c>
      <c r="K69" s="25">
        <v>0.83</v>
      </c>
      <c r="L69" s="25">
        <v>9.75</v>
      </c>
      <c r="M69" s="25">
        <v>6.11</v>
      </c>
      <c r="N69" s="25">
        <v>0.02</v>
      </c>
      <c r="O69" s="25">
        <v>3.89</v>
      </c>
      <c r="P69" s="25">
        <f t="shared" si="2"/>
        <v>100.75999999999999</v>
      </c>
      <c r="Q69" s="25"/>
      <c r="R69" s="26"/>
      <c r="S69" s="26"/>
      <c r="T69" s="26"/>
      <c r="U69" s="26">
        <v>6</v>
      </c>
      <c r="V69" s="26">
        <v>9</v>
      </c>
      <c r="W69" s="26">
        <v>4</v>
      </c>
      <c r="X69" s="26">
        <v>229</v>
      </c>
      <c r="Y69" s="26">
        <v>14</v>
      </c>
      <c r="Z69" s="26">
        <v>39.1</v>
      </c>
      <c r="AA69" s="26">
        <v>1132</v>
      </c>
      <c r="AB69" s="26">
        <v>262</v>
      </c>
      <c r="AC69" s="27">
        <v>240</v>
      </c>
      <c r="AD69" s="27">
        <v>363</v>
      </c>
      <c r="AE69" s="25">
        <v>31.8</v>
      </c>
      <c r="AF69" s="27">
        <v>77.5</v>
      </c>
      <c r="AG69" s="25">
        <v>8.6199999999999992</v>
      </c>
      <c r="AH69" s="28">
        <v>1.03</v>
      </c>
      <c r="AI69" s="25">
        <v>5.42</v>
      </c>
      <c r="AJ69" s="25">
        <v>0.99</v>
      </c>
      <c r="AK69" s="25">
        <v>6.45</v>
      </c>
      <c r="AL69" s="25">
        <v>1.47</v>
      </c>
      <c r="AM69" s="25">
        <v>4.6900000000000004</v>
      </c>
      <c r="AN69" s="25">
        <v>0.752</v>
      </c>
      <c r="AO69" s="25">
        <v>5.27</v>
      </c>
      <c r="AP69" s="28">
        <v>0.84799999999999998</v>
      </c>
      <c r="AQ69" s="27">
        <v>21.9</v>
      </c>
      <c r="AR69" s="26">
        <v>25</v>
      </c>
      <c r="AS69" s="25">
        <v>37.6</v>
      </c>
      <c r="AT69" s="25">
        <v>8.32</v>
      </c>
      <c r="AV69" s="21">
        <v>150</v>
      </c>
      <c r="AW69" s="21">
        <v>32</v>
      </c>
      <c r="AX69" s="21">
        <v>1.6</v>
      </c>
      <c r="AZ69" s="21">
        <v>4</v>
      </c>
      <c r="BA69" s="21">
        <v>5.2</v>
      </c>
      <c r="BB69" s="21">
        <v>0.59</v>
      </c>
    </row>
    <row r="70" spans="1:54" x14ac:dyDescent="0.25">
      <c r="A70" s="21" t="s">
        <v>261</v>
      </c>
      <c r="B70" s="30" t="s">
        <v>262</v>
      </c>
      <c r="C70" s="24" t="s">
        <v>218</v>
      </c>
      <c r="D70" s="24" t="s">
        <v>259</v>
      </c>
      <c r="E70" s="25">
        <v>58.51</v>
      </c>
      <c r="F70" s="25">
        <v>0.76</v>
      </c>
      <c r="G70" s="25">
        <v>21.55</v>
      </c>
      <c r="H70" s="25">
        <v>3.13</v>
      </c>
      <c r="I70" s="25">
        <v>0.20399999999999999</v>
      </c>
      <c r="J70" s="25">
        <v>0.52</v>
      </c>
      <c r="K70" s="25">
        <v>2.21</v>
      </c>
      <c r="L70" s="25">
        <v>7.29</v>
      </c>
      <c r="M70" s="25">
        <v>5.66</v>
      </c>
      <c r="N70" s="25">
        <v>0.16</v>
      </c>
      <c r="O70" s="25">
        <v>0.72</v>
      </c>
      <c r="P70" s="25">
        <f t="shared" si="2"/>
        <v>100.71399999999997</v>
      </c>
      <c r="Q70" s="25"/>
      <c r="R70" s="26">
        <v>1</v>
      </c>
      <c r="S70" s="26"/>
      <c r="T70" s="26"/>
      <c r="U70" s="26">
        <v>13</v>
      </c>
      <c r="V70" s="26">
        <v>34</v>
      </c>
      <c r="W70" s="26">
        <v>218</v>
      </c>
      <c r="X70" s="26">
        <v>101</v>
      </c>
      <c r="Y70" s="26">
        <v>1002</v>
      </c>
      <c r="Z70" s="26">
        <v>31.3</v>
      </c>
      <c r="AA70" s="26">
        <v>467</v>
      </c>
      <c r="AB70" s="26">
        <v>142</v>
      </c>
      <c r="AC70" s="27">
        <v>238</v>
      </c>
      <c r="AD70" s="27">
        <v>423</v>
      </c>
      <c r="AE70" s="25">
        <v>45.3</v>
      </c>
      <c r="AF70" s="27">
        <v>133</v>
      </c>
      <c r="AG70" s="25">
        <v>15.2</v>
      </c>
      <c r="AH70" s="28">
        <v>4.78</v>
      </c>
      <c r="AI70" s="25">
        <v>8.93</v>
      </c>
      <c r="AJ70" s="25">
        <v>1.26</v>
      </c>
      <c r="AK70" s="25">
        <v>6.83</v>
      </c>
      <c r="AL70" s="25">
        <v>1.25</v>
      </c>
      <c r="AM70" s="25">
        <v>3.63</v>
      </c>
      <c r="AN70" s="25">
        <v>0.44400000000000001</v>
      </c>
      <c r="AO70" s="25">
        <v>2.75</v>
      </c>
      <c r="AP70" s="28">
        <v>0.41499999999999998</v>
      </c>
      <c r="AQ70" s="27">
        <v>10.9</v>
      </c>
      <c r="AR70" s="26">
        <v>18</v>
      </c>
      <c r="AS70" s="25">
        <v>16.899999999999999</v>
      </c>
      <c r="AT70" s="25">
        <v>2.61</v>
      </c>
      <c r="AV70" s="21">
        <v>140</v>
      </c>
      <c r="AW70" s="21">
        <v>28</v>
      </c>
      <c r="AX70" s="21">
        <v>1.4</v>
      </c>
      <c r="AY70" s="21">
        <v>2.2999999999999998</v>
      </c>
      <c r="AZ70" s="21">
        <v>3</v>
      </c>
      <c r="BA70" s="21">
        <v>2.1</v>
      </c>
      <c r="BB70" s="21">
        <v>0.25</v>
      </c>
    </row>
    <row r="71" spans="1:54" x14ac:dyDescent="0.25">
      <c r="A71" s="21" t="s">
        <v>261</v>
      </c>
      <c r="B71" s="30" t="s">
        <v>262</v>
      </c>
      <c r="C71" s="24" t="s">
        <v>220</v>
      </c>
      <c r="D71" s="24" t="s">
        <v>259</v>
      </c>
      <c r="E71" s="25">
        <v>56.28</v>
      </c>
      <c r="F71" s="25">
        <v>0.997</v>
      </c>
      <c r="G71" s="25">
        <v>20.260000000000002</v>
      </c>
      <c r="H71" s="25">
        <v>3.7</v>
      </c>
      <c r="I71" s="25">
        <v>0.17899999999999999</v>
      </c>
      <c r="J71" s="25">
        <v>0.75</v>
      </c>
      <c r="K71" s="25">
        <v>2.2999999999999998</v>
      </c>
      <c r="L71" s="25">
        <v>5.9</v>
      </c>
      <c r="M71" s="25">
        <v>7.8</v>
      </c>
      <c r="N71" s="25">
        <v>0.32</v>
      </c>
      <c r="O71" s="25">
        <v>2</v>
      </c>
      <c r="P71" s="25">
        <f t="shared" si="2"/>
        <v>100.486</v>
      </c>
      <c r="Q71" s="25"/>
      <c r="R71" s="26">
        <v>2</v>
      </c>
      <c r="S71" s="26"/>
      <c r="T71" s="26"/>
      <c r="U71" s="26">
        <v>17</v>
      </c>
      <c r="V71" s="26">
        <v>41</v>
      </c>
      <c r="W71" s="26">
        <v>536</v>
      </c>
      <c r="X71" s="26">
        <v>128</v>
      </c>
      <c r="Y71" s="26">
        <v>1747</v>
      </c>
      <c r="Z71" s="26">
        <v>30.2</v>
      </c>
      <c r="AA71" s="26">
        <v>460</v>
      </c>
      <c r="AB71" s="26">
        <v>130</v>
      </c>
      <c r="AC71" s="27">
        <v>165</v>
      </c>
      <c r="AD71" s="27">
        <v>310</v>
      </c>
      <c r="AE71" s="25">
        <v>35.4</v>
      </c>
      <c r="AF71" s="27">
        <v>112</v>
      </c>
      <c r="AG71" s="25">
        <v>14.7</v>
      </c>
      <c r="AH71" s="28">
        <v>3.91</v>
      </c>
      <c r="AI71" s="25">
        <v>8.66</v>
      </c>
      <c r="AJ71" s="25">
        <v>1.24</v>
      </c>
      <c r="AK71" s="25">
        <v>6.69</v>
      </c>
      <c r="AL71" s="25">
        <v>1.19</v>
      </c>
      <c r="AM71" s="25">
        <v>3.23</v>
      </c>
      <c r="AN71" s="25">
        <v>0.41899999999999998</v>
      </c>
      <c r="AO71" s="25">
        <v>2.63</v>
      </c>
      <c r="AP71" s="28">
        <v>0.42399999999999999</v>
      </c>
      <c r="AQ71" s="27">
        <v>9.5</v>
      </c>
      <c r="AR71" s="26">
        <v>11</v>
      </c>
      <c r="AS71" s="25">
        <v>16.399999999999999</v>
      </c>
      <c r="AT71" s="25">
        <v>3.21</v>
      </c>
      <c r="AV71" s="21">
        <v>100</v>
      </c>
      <c r="AW71" s="21">
        <v>24</v>
      </c>
      <c r="AX71" s="21">
        <v>1.3</v>
      </c>
      <c r="AY71" s="21">
        <v>2.5</v>
      </c>
      <c r="AZ71" s="21">
        <v>3</v>
      </c>
      <c r="BA71" s="21">
        <v>1.9</v>
      </c>
      <c r="BB71" s="21">
        <v>0.31</v>
      </c>
    </row>
    <row r="72" spans="1:54" x14ac:dyDescent="0.25">
      <c r="A72" s="21" t="s">
        <v>261</v>
      </c>
      <c r="B72" s="30" t="s">
        <v>262</v>
      </c>
      <c r="C72" s="22" t="s">
        <v>221</v>
      </c>
      <c r="D72" s="24" t="s">
        <v>259</v>
      </c>
      <c r="E72" s="25">
        <v>54.58</v>
      </c>
      <c r="F72" s="25">
        <v>0.312</v>
      </c>
      <c r="G72" s="25">
        <v>21.23</v>
      </c>
      <c r="H72" s="25">
        <v>2.34</v>
      </c>
      <c r="I72" s="25">
        <v>0.251</v>
      </c>
      <c r="J72" s="25">
        <v>0.15</v>
      </c>
      <c r="K72" s="25">
        <v>1.04</v>
      </c>
      <c r="L72" s="25">
        <v>9.49</v>
      </c>
      <c r="M72" s="25">
        <v>6.35</v>
      </c>
      <c r="N72" s="25">
        <v>0.04</v>
      </c>
      <c r="O72" s="25">
        <v>4.22</v>
      </c>
      <c r="P72" s="25">
        <f t="shared" si="2"/>
        <v>100.00300000000001</v>
      </c>
      <c r="Q72" s="25"/>
      <c r="R72" s="26"/>
      <c r="S72" s="26"/>
      <c r="T72" s="26"/>
      <c r="U72" s="26">
        <v>9</v>
      </c>
      <c r="V72" s="26">
        <v>14</v>
      </c>
      <c r="W72" s="26">
        <v>7</v>
      </c>
      <c r="X72" s="26">
        <v>222</v>
      </c>
      <c r="Y72" s="26">
        <v>40</v>
      </c>
      <c r="Z72" s="26">
        <v>29.3</v>
      </c>
      <c r="AA72" s="26">
        <v>995</v>
      </c>
      <c r="AB72" s="26">
        <v>224</v>
      </c>
      <c r="AC72" s="27">
        <v>194</v>
      </c>
      <c r="AD72" s="27">
        <v>288</v>
      </c>
      <c r="AE72" s="25">
        <v>23.6</v>
      </c>
      <c r="AF72" s="27">
        <v>50.4</v>
      </c>
      <c r="AG72" s="25">
        <v>5.7</v>
      </c>
      <c r="AH72" s="28">
        <v>0.82</v>
      </c>
      <c r="AI72" s="25">
        <v>3.64</v>
      </c>
      <c r="AJ72" s="25">
        <v>0.62</v>
      </c>
      <c r="AK72" s="25">
        <v>4.0599999999999996</v>
      </c>
      <c r="AL72" s="25">
        <v>0.95</v>
      </c>
      <c r="AM72" s="25">
        <v>3.29</v>
      </c>
      <c r="AN72" s="25">
        <v>0.56799999999999995</v>
      </c>
      <c r="AO72" s="25">
        <v>4.2300000000000004</v>
      </c>
      <c r="AP72" s="28">
        <v>0.71299999999999997</v>
      </c>
      <c r="AQ72" s="27">
        <v>19</v>
      </c>
      <c r="AR72" s="26">
        <v>23</v>
      </c>
      <c r="AS72" s="25">
        <v>38.1</v>
      </c>
      <c r="AT72" s="25">
        <v>8.25</v>
      </c>
      <c r="AV72" s="21">
        <v>120</v>
      </c>
      <c r="AW72" s="21">
        <v>30</v>
      </c>
      <c r="AX72" s="21">
        <v>1</v>
      </c>
      <c r="AY72" s="21">
        <v>5.2</v>
      </c>
      <c r="AZ72" s="21">
        <v>3</v>
      </c>
      <c r="BA72" s="21">
        <v>5.7</v>
      </c>
      <c r="BB72" s="21">
        <v>0.62</v>
      </c>
    </row>
    <row r="73" spans="1:54" x14ac:dyDescent="0.25">
      <c r="A73" s="21" t="s">
        <v>261</v>
      </c>
      <c r="B73" s="30" t="s">
        <v>262</v>
      </c>
      <c r="C73" s="22" t="s">
        <v>222</v>
      </c>
      <c r="D73" s="24" t="s">
        <v>259</v>
      </c>
      <c r="E73" s="25">
        <v>55.72</v>
      </c>
      <c r="F73" s="25">
        <v>0.16400000000000001</v>
      </c>
      <c r="G73" s="25">
        <v>20.51</v>
      </c>
      <c r="H73" s="25">
        <v>2.76</v>
      </c>
      <c r="I73" s="25">
        <v>0.39400000000000002</v>
      </c>
      <c r="J73" s="25">
        <v>0.05</v>
      </c>
      <c r="K73" s="25">
        <v>0.69</v>
      </c>
      <c r="L73" s="25">
        <v>10.65</v>
      </c>
      <c r="M73" s="25">
        <v>5.64</v>
      </c>
      <c r="N73" s="25"/>
      <c r="O73" s="25">
        <v>3.23</v>
      </c>
      <c r="P73" s="25">
        <f t="shared" si="2"/>
        <v>99.808000000000021</v>
      </c>
      <c r="Q73" s="25"/>
      <c r="R73" s="26"/>
      <c r="S73" s="26"/>
      <c r="T73" s="26"/>
      <c r="U73" s="26">
        <v>8</v>
      </c>
      <c r="V73" s="26">
        <v>6</v>
      </c>
      <c r="W73" s="26">
        <v>2</v>
      </c>
      <c r="X73" s="26">
        <v>296</v>
      </c>
      <c r="Y73" s="26">
        <v>3</v>
      </c>
      <c r="Z73" s="26">
        <v>39</v>
      </c>
      <c r="AA73" s="26">
        <v>1915</v>
      </c>
      <c r="AB73" s="26">
        <v>321</v>
      </c>
      <c r="AC73" s="27">
        <v>203</v>
      </c>
      <c r="AD73" s="27">
        <v>244</v>
      </c>
      <c r="AE73" s="25">
        <v>16.3</v>
      </c>
      <c r="AF73" s="27">
        <v>29.3</v>
      </c>
      <c r="AG73" s="25">
        <v>3.13</v>
      </c>
      <c r="AH73" s="28">
        <v>0.42099999999999999</v>
      </c>
      <c r="AI73" s="25">
        <v>2.4</v>
      </c>
      <c r="AJ73" s="25">
        <v>0.56999999999999995</v>
      </c>
      <c r="AK73" s="25">
        <v>4.1399999999999997</v>
      </c>
      <c r="AL73" s="25">
        <v>1.1100000000000001</v>
      </c>
      <c r="AM73" s="25">
        <v>4.46</v>
      </c>
      <c r="AN73" s="25">
        <v>0.879</v>
      </c>
      <c r="AO73" s="25">
        <v>7.34</v>
      </c>
      <c r="AP73" s="28">
        <v>1.2</v>
      </c>
      <c r="AQ73" s="27">
        <v>34.1</v>
      </c>
      <c r="AR73" s="26">
        <v>46</v>
      </c>
      <c r="AS73" s="25">
        <v>56.8</v>
      </c>
      <c r="AT73" s="25">
        <v>15.8</v>
      </c>
      <c r="AV73" s="21">
        <v>210</v>
      </c>
      <c r="AW73" s="21">
        <v>43</v>
      </c>
      <c r="AX73" s="21">
        <v>1.7</v>
      </c>
      <c r="AZ73" s="21">
        <v>4</v>
      </c>
      <c r="BA73" s="21">
        <v>10.199999999999999</v>
      </c>
      <c r="BB73" s="21">
        <v>0.84</v>
      </c>
    </row>
    <row r="74" spans="1:54" x14ac:dyDescent="0.25">
      <c r="A74" s="21" t="s">
        <v>261</v>
      </c>
      <c r="B74" s="30" t="s">
        <v>262</v>
      </c>
      <c r="C74" s="24" t="s">
        <v>223</v>
      </c>
      <c r="D74" s="24" t="s">
        <v>259</v>
      </c>
      <c r="E74" s="25">
        <v>58.6</v>
      </c>
      <c r="F74" s="25">
        <v>0.53600000000000003</v>
      </c>
      <c r="G74" s="25">
        <v>21.68</v>
      </c>
      <c r="H74" s="25">
        <v>2.68</v>
      </c>
      <c r="I74" s="25">
        <v>0.24299999999999999</v>
      </c>
      <c r="J74" s="25">
        <v>0.27</v>
      </c>
      <c r="K74" s="25">
        <v>1.19</v>
      </c>
      <c r="L74" s="25">
        <v>7.58</v>
      </c>
      <c r="M74" s="25">
        <v>7.14</v>
      </c>
      <c r="N74" s="25">
        <v>7.0000000000000007E-2</v>
      </c>
      <c r="O74" s="25">
        <v>0.71</v>
      </c>
      <c r="P74" s="25">
        <f t="shared" si="2"/>
        <v>100.69899999999998</v>
      </c>
      <c r="Q74" s="25"/>
      <c r="R74" s="26"/>
      <c r="S74" s="26"/>
      <c r="T74" s="26"/>
      <c r="U74" s="26">
        <v>11</v>
      </c>
      <c r="V74" s="26">
        <v>18</v>
      </c>
      <c r="W74" s="26">
        <v>66</v>
      </c>
      <c r="X74" s="26">
        <v>177</v>
      </c>
      <c r="Y74" s="26">
        <v>267</v>
      </c>
      <c r="Z74" s="26">
        <v>39</v>
      </c>
      <c r="AA74" s="26">
        <v>837</v>
      </c>
      <c r="AB74" s="26">
        <v>216</v>
      </c>
      <c r="AC74" s="27">
        <v>227</v>
      </c>
      <c r="AD74" s="27">
        <v>391</v>
      </c>
      <c r="AE74" s="25">
        <v>39.799999999999997</v>
      </c>
      <c r="AF74" s="27">
        <v>109</v>
      </c>
      <c r="AG74" s="25">
        <v>13.2</v>
      </c>
      <c r="AH74" s="28">
        <v>2.17</v>
      </c>
      <c r="AI74" s="25">
        <v>8.17</v>
      </c>
      <c r="AJ74" s="25">
        <v>1.23</v>
      </c>
      <c r="AK74" s="25">
        <v>7.33</v>
      </c>
      <c r="AL74" s="25">
        <v>1.39</v>
      </c>
      <c r="AM74" s="25">
        <v>4.5</v>
      </c>
      <c r="AN74" s="25">
        <v>0.65700000000000003</v>
      </c>
      <c r="AO74" s="25">
        <v>4.32</v>
      </c>
      <c r="AP74" s="28">
        <v>0.69499999999999995</v>
      </c>
      <c r="AQ74" s="27">
        <v>17.8</v>
      </c>
      <c r="AR74" s="26">
        <v>17</v>
      </c>
      <c r="AS74" s="25">
        <v>27.7</v>
      </c>
      <c r="AT74" s="25">
        <v>6.07</v>
      </c>
      <c r="AV74" s="21">
        <v>130</v>
      </c>
      <c r="AW74" s="21">
        <v>31</v>
      </c>
      <c r="AX74" s="21">
        <v>1.6</v>
      </c>
      <c r="AY74" s="21">
        <v>4.2</v>
      </c>
      <c r="AZ74" s="21">
        <v>4</v>
      </c>
      <c r="BA74" s="21">
        <v>2.8</v>
      </c>
      <c r="BB74" s="21">
        <v>0.34</v>
      </c>
    </row>
    <row r="75" spans="1:54" x14ac:dyDescent="0.25">
      <c r="A75" s="21" t="s">
        <v>261</v>
      </c>
      <c r="B75" s="30" t="s">
        <v>262</v>
      </c>
      <c r="C75" s="22" t="s">
        <v>224</v>
      </c>
      <c r="D75" s="24" t="s">
        <v>259</v>
      </c>
      <c r="E75" s="25">
        <v>57.26</v>
      </c>
      <c r="F75" s="25">
        <v>0.82299999999999995</v>
      </c>
      <c r="G75" s="25">
        <v>20.399999999999999</v>
      </c>
      <c r="H75" s="25">
        <v>3.15</v>
      </c>
      <c r="I75" s="25">
        <v>0.193</v>
      </c>
      <c r="J75" s="25">
        <v>0.55000000000000004</v>
      </c>
      <c r="K75" s="25">
        <v>1.98</v>
      </c>
      <c r="L75" s="25">
        <v>6.92</v>
      </c>
      <c r="M75" s="25">
        <v>7.52</v>
      </c>
      <c r="N75" s="25">
        <v>0.22</v>
      </c>
      <c r="O75" s="25">
        <v>1.06</v>
      </c>
      <c r="P75" s="25">
        <f t="shared" si="2"/>
        <v>100.07600000000001</v>
      </c>
      <c r="Q75" s="25"/>
      <c r="R75" s="26">
        <v>2</v>
      </c>
      <c r="S75" s="26">
        <v>20</v>
      </c>
      <c r="T75" s="26"/>
      <c r="U75" s="26">
        <v>16</v>
      </c>
      <c r="V75" s="26">
        <v>28</v>
      </c>
      <c r="W75" s="26">
        <v>277</v>
      </c>
      <c r="X75" s="26">
        <v>154</v>
      </c>
      <c r="Y75" s="26">
        <v>857</v>
      </c>
      <c r="Z75" s="26">
        <v>41.1</v>
      </c>
      <c r="AA75" s="26">
        <v>456</v>
      </c>
      <c r="AB75" s="26">
        <v>155</v>
      </c>
      <c r="AC75" s="27">
        <v>211</v>
      </c>
      <c r="AD75" s="27">
        <v>418</v>
      </c>
      <c r="AE75" s="25">
        <v>48.6</v>
      </c>
      <c r="AF75" s="27">
        <v>144</v>
      </c>
      <c r="AG75" s="25">
        <v>18.600000000000001</v>
      </c>
      <c r="AH75" s="28">
        <v>4.12</v>
      </c>
      <c r="AI75" s="25">
        <v>10.8</v>
      </c>
      <c r="AJ75" s="25">
        <v>1.64</v>
      </c>
      <c r="AK75" s="25">
        <v>8.7899999999999991</v>
      </c>
      <c r="AL75" s="25">
        <v>1.63</v>
      </c>
      <c r="AM75" s="25">
        <v>4.5199999999999996</v>
      </c>
      <c r="AN75" s="25">
        <v>0.60599999999999998</v>
      </c>
      <c r="AO75" s="25">
        <v>3.83</v>
      </c>
      <c r="AP75" s="28">
        <v>0.59899999999999998</v>
      </c>
      <c r="AQ75" s="27">
        <v>11.5</v>
      </c>
      <c r="AR75" s="26">
        <v>13</v>
      </c>
      <c r="AS75" s="25">
        <v>17.100000000000001</v>
      </c>
      <c r="AT75" s="25">
        <v>3</v>
      </c>
      <c r="AV75" s="21">
        <v>110</v>
      </c>
      <c r="AW75" s="21">
        <v>27</v>
      </c>
      <c r="AX75" s="21">
        <v>1.7</v>
      </c>
      <c r="AY75" s="21">
        <v>2.8</v>
      </c>
      <c r="AZ75" s="21">
        <v>3</v>
      </c>
      <c r="BA75" s="21">
        <v>1.8</v>
      </c>
      <c r="BB75" s="21">
        <v>0.26</v>
      </c>
    </row>
    <row r="76" spans="1:54" x14ac:dyDescent="0.25">
      <c r="A76" s="21" t="s">
        <v>261</v>
      </c>
      <c r="B76" s="30" t="s">
        <v>262</v>
      </c>
      <c r="C76" s="22" t="s">
        <v>225</v>
      </c>
      <c r="D76" s="24" t="s">
        <v>259</v>
      </c>
      <c r="E76" s="25">
        <v>59.57</v>
      </c>
      <c r="F76" s="25">
        <v>0.39900000000000002</v>
      </c>
      <c r="G76" s="25">
        <v>20.89</v>
      </c>
      <c r="H76" s="25">
        <v>2.74</v>
      </c>
      <c r="I76" s="25">
        <v>0.36499999999999999</v>
      </c>
      <c r="J76" s="25">
        <v>0.2</v>
      </c>
      <c r="K76" s="25">
        <v>0.84</v>
      </c>
      <c r="L76" s="25">
        <v>8.52</v>
      </c>
      <c r="M76" s="25">
        <v>6.38</v>
      </c>
      <c r="N76" s="25">
        <v>0.03</v>
      </c>
      <c r="O76" s="25">
        <v>0.74</v>
      </c>
      <c r="P76" s="25">
        <f t="shared" si="2"/>
        <v>100.67399999999999</v>
      </c>
      <c r="Q76" s="25"/>
      <c r="R76" s="26">
        <v>2</v>
      </c>
      <c r="S76" s="26"/>
      <c r="T76" s="26"/>
      <c r="U76" s="26">
        <v>9</v>
      </c>
      <c r="V76" s="26">
        <v>11</v>
      </c>
      <c r="W76" s="26">
        <v>4</v>
      </c>
      <c r="X76" s="26">
        <v>274</v>
      </c>
      <c r="Y76" s="26">
        <v>8</v>
      </c>
      <c r="Z76" s="26">
        <v>64.900000000000006</v>
      </c>
      <c r="AA76" s="26">
        <v>1781</v>
      </c>
      <c r="AB76" s="26">
        <v>387</v>
      </c>
      <c r="AC76" s="27">
        <v>225</v>
      </c>
      <c r="AD76" s="27">
        <v>411</v>
      </c>
      <c r="AE76" s="25">
        <v>39.9</v>
      </c>
      <c r="AF76" s="27">
        <v>97.3</v>
      </c>
      <c r="AG76" s="25">
        <v>13.5</v>
      </c>
      <c r="AH76" s="28">
        <v>0.90200000000000002</v>
      </c>
      <c r="AI76" s="25">
        <v>8.83</v>
      </c>
      <c r="AJ76" s="25">
        <v>1.59</v>
      </c>
      <c r="AK76" s="25">
        <v>10.6</v>
      </c>
      <c r="AL76" s="25">
        <v>2.41</v>
      </c>
      <c r="AM76" s="25">
        <v>7.47</v>
      </c>
      <c r="AN76" s="25">
        <v>1.1499999999999999</v>
      </c>
      <c r="AO76" s="25">
        <v>7.69</v>
      </c>
      <c r="AP76" s="28">
        <v>1.23</v>
      </c>
      <c r="AQ76" s="27">
        <v>34.5</v>
      </c>
      <c r="AR76" s="26">
        <v>29</v>
      </c>
      <c r="AS76" s="25">
        <v>51.4</v>
      </c>
      <c r="AT76" s="25">
        <v>11.1</v>
      </c>
      <c r="AV76" s="21">
        <v>160</v>
      </c>
      <c r="AW76" s="21">
        <v>36</v>
      </c>
      <c r="AX76" s="21">
        <v>1.9</v>
      </c>
      <c r="AZ76" s="21">
        <v>7</v>
      </c>
      <c r="BA76" s="21">
        <v>4.5999999999999996</v>
      </c>
      <c r="BB76" s="21">
        <v>0.57999999999999996</v>
      </c>
    </row>
    <row r="77" spans="1:54" x14ac:dyDescent="0.25">
      <c r="A77" s="21" t="s">
        <v>261</v>
      </c>
      <c r="B77" s="30" t="s">
        <v>262</v>
      </c>
      <c r="C77" s="22" t="s">
        <v>226</v>
      </c>
      <c r="D77" s="24" t="s">
        <v>259</v>
      </c>
      <c r="E77" s="25">
        <v>58.67</v>
      </c>
      <c r="F77" s="25">
        <v>0.88</v>
      </c>
      <c r="G77" s="25">
        <v>19.18</v>
      </c>
      <c r="H77" s="25">
        <v>3.21</v>
      </c>
      <c r="I77" s="25">
        <v>0.2</v>
      </c>
      <c r="J77" s="25">
        <v>0.57999999999999996</v>
      </c>
      <c r="K77" s="25">
        <v>1.97</v>
      </c>
      <c r="L77" s="25">
        <v>6.23</v>
      </c>
      <c r="M77" s="25">
        <v>7.75</v>
      </c>
      <c r="N77" s="25">
        <v>0.17</v>
      </c>
      <c r="O77" s="25">
        <v>0.83</v>
      </c>
      <c r="P77" s="25">
        <f t="shared" si="2"/>
        <v>99.67</v>
      </c>
      <c r="Q77" s="25"/>
      <c r="R77" s="26">
        <v>2</v>
      </c>
      <c r="S77" s="26">
        <v>20</v>
      </c>
      <c r="T77" s="26"/>
      <c r="U77" s="26">
        <v>9</v>
      </c>
      <c r="V77" s="26">
        <v>25</v>
      </c>
      <c r="W77" s="26">
        <v>201</v>
      </c>
      <c r="X77" s="26">
        <v>142</v>
      </c>
      <c r="Y77" s="26">
        <v>745</v>
      </c>
      <c r="Z77" s="26">
        <v>43.4</v>
      </c>
      <c r="AA77" s="26">
        <v>598</v>
      </c>
      <c r="AB77" s="26">
        <v>180</v>
      </c>
      <c r="AC77" s="27">
        <v>180</v>
      </c>
      <c r="AD77" s="27">
        <v>357</v>
      </c>
      <c r="AE77" s="25">
        <v>41.9</v>
      </c>
      <c r="AF77" s="27">
        <v>129</v>
      </c>
      <c r="AG77" s="25">
        <v>18.100000000000001</v>
      </c>
      <c r="AH77" s="28">
        <v>4.49</v>
      </c>
      <c r="AI77" s="25">
        <v>11.6</v>
      </c>
      <c r="AJ77" s="25">
        <v>1.62</v>
      </c>
      <c r="AK77" s="25">
        <v>8.9</v>
      </c>
      <c r="AL77" s="25">
        <v>1.74</v>
      </c>
      <c r="AM77" s="25">
        <v>4.8600000000000003</v>
      </c>
      <c r="AN77" s="25">
        <v>0.58799999999999997</v>
      </c>
      <c r="AO77" s="25">
        <v>4.3099999999999996</v>
      </c>
      <c r="AP77" s="28">
        <v>0.61</v>
      </c>
      <c r="AQ77" s="27">
        <v>12.6</v>
      </c>
      <c r="AR77" s="26">
        <v>16</v>
      </c>
      <c r="AS77" s="25">
        <v>19.5</v>
      </c>
      <c r="AT77" s="25">
        <v>4.25</v>
      </c>
      <c r="AV77" s="21">
        <v>100</v>
      </c>
      <c r="AW77" s="21">
        <v>24</v>
      </c>
      <c r="AX77" s="21">
        <v>1.4</v>
      </c>
      <c r="AY77" s="21">
        <v>3.3</v>
      </c>
      <c r="AZ77" s="21">
        <v>3</v>
      </c>
      <c r="BA77" s="21">
        <v>2.4</v>
      </c>
      <c r="BB77" s="21">
        <v>0.35</v>
      </c>
    </row>
    <row r="78" spans="1:54" x14ac:dyDescent="0.25">
      <c r="A78" s="21" t="s">
        <v>261</v>
      </c>
      <c r="B78" s="30" t="s">
        <v>262</v>
      </c>
      <c r="C78" s="24" t="s">
        <v>228</v>
      </c>
      <c r="D78" s="24" t="s">
        <v>259</v>
      </c>
      <c r="E78" s="25">
        <v>56.99</v>
      </c>
      <c r="F78" s="25">
        <v>0.36099999999999999</v>
      </c>
      <c r="G78" s="25">
        <v>21.81</v>
      </c>
      <c r="H78" s="25">
        <v>2.36</v>
      </c>
      <c r="I78" s="25">
        <v>0.245</v>
      </c>
      <c r="J78" s="25">
        <v>0.17</v>
      </c>
      <c r="K78" s="25">
        <v>0.93</v>
      </c>
      <c r="L78" s="25">
        <v>9.2899999999999991</v>
      </c>
      <c r="M78" s="25">
        <v>6.77</v>
      </c>
      <c r="N78" s="25">
        <v>0.04</v>
      </c>
      <c r="O78" s="25">
        <v>1.51</v>
      </c>
      <c r="P78" s="25">
        <f t="shared" si="2"/>
        <v>100.47600000000001</v>
      </c>
      <c r="Q78" s="25"/>
      <c r="R78" s="26"/>
      <c r="S78" s="26"/>
      <c r="T78" s="26"/>
      <c r="U78" s="26">
        <v>7</v>
      </c>
      <c r="V78" s="26">
        <v>10</v>
      </c>
      <c r="W78" s="26">
        <v>6</v>
      </c>
      <c r="X78" s="26">
        <v>243</v>
      </c>
      <c r="Y78" s="26">
        <v>26</v>
      </c>
      <c r="Z78" s="26">
        <v>32.799999999999997</v>
      </c>
      <c r="AA78" s="26">
        <v>1012</v>
      </c>
      <c r="AB78" s="26">
        <v>291</v>
      </c>
      <c r="AC78" s="27">
        <v>236</v>
      </c>
      <c r="AD78" s="27">
        <v>370</v>
      </c>
      <c r="AE78" s="25">
        <v>31.8</v>
      </c>
      <c r="AF78" s="27">
        <v>75.599999999999994</v>
      </c>
      <c r="AG78" s="25">
        <v>7.96</v>
      </c>
      <c r="AH78" s="28">
        <v>0.81399999999999995</v>
      </c>
      <c r="AI78" s="25">
        <v>4.79</v>
      </c>
      <c r="AJ78" s="25">
        <v>0.88</v>
      </c>
      <c r="AK78" s="25">
        <v>5.36</v>
      </c>
      <c r="AL78" s="25">
        <v>1.18</v>
      </c>
      <c r="AM78" s="25">
        <v>3.79</v>
      </c>
      <c r="AN78" s="25">
        <v>0.59599999999999997</v>
      </c>
      <c r="AO78" s="25">
        <v>4.29</v>
      </c>
      <c r="AP78" s="28">
        <v>0.70799999999999996</v>
      </c>
      <c r="AQ78" s="27">
        <v>21.2</v>
      </c>
      <c r="AR78" s="26">
        <v>13</v>
      </c>
      <c r="AS78" s="25">
        <v>36.799999999999997</v>
      </c>
      <c r="AT78" s="25">
        <v>6.65</v>
      </c>
      <c r="AV78" s="21">
        <v>110</v>
      </c>
      <c r="AW78" s="21">
        <v>34</v>
      </c>
      <c r="AX78" s="21">
        <v>1.5</v>
      </c>
      <c r="AZ78" s="21">
        <v>4</v>
      </c>
      <c r="BA78" s="21">
        <v>3.4</v>
      </c>
      <c r="BB78" s="21">
        <v>0.61</v>
      </c>
    </row>
    <row r="79" spans="1:54" x14ac:dyDescent="0.25">
      <c r="A79" s="21" t="s">
        <v>261</v>
      </c>
      <c r="B79" s="30" t="s">
        <v>262</v>
      </c>
      <c r="C79" s="22" t="s">
        <v>231</v>
      </c>
      <c r="D79" s="24" t="s">
        <v>259</v>
      </c>
      <c r="E79" s="25">
        <v>58.03</v>
      </c>
      <c r="F79" s="25">
        <v>0.24399999999999999</v>
      </c>
      <c r="G79" s="25">
        <v>20.09</v>
      </c>
      <c r="H79" s="25">
        <v>2.56</v>
      </c>
      <c r="I79" s="25">
        <v>0.311</v>
      </c>
      <c r="J79" s="25">
        <v>0.1</v>
      </c>
      <c r="K79" s="25">
        <v>0.77</v>
      </c>
      <c r="L79" s="25">
        <v>8.9600000000000009</v>
      </c>
      <c r="M79" s="25">
        <v>6.18</v>
      </c>
      <c r="N79" s="25">
        <v>0.01</v>
      </c>
      <c r="O79" s="25">
        <v>1.97</v>
      </c>
      <c r="P79" s="25">
        <f t="shared" si="2"/>
        <v>99.225000000000009</v>
      </c>
      <c r="Q79" s="25"/>
      <c r="R79" s="26"/>
      <c r="S79" s="26"/>
      <c r="T79" s="26"/>
      <c r="U79" s="26"/>
      <c r="V79" s="26">
        <v>10</v>
      </c>
      <c r="W79" s="26">
        <v>3</v>
      </c>
      <c r="X79" s="26">
        <v>248</v>
      </c>
      <c r="Y79" s="26">
        <v>6</v>
      </c>
      <c r="Z79" s="26">
        <v>33.5</v>
      </c>
      <c r="AA79" s="26">
        <v>1325</v>
      </c>
      <c r="AB79" s="26">
        <v>284</v>
      </c>
      <c r="AC79" s="27">
        <v>200</v>
      </c>
      <c r="AD79" s="27">
        <v>278</v>
      </c>
      <c r="AE79" s="25">
        <v>21.2</v>
      </c>
      <c r="AF79" s="27">
        <v>50.2</v>
      </c>
      <c r="AG79" s="25">
        <v>4.9800000000000004</v>
      </c>
      <c r="AH79" s="28">
        <v>0.45600000000000002</v>
      </c>
      <c r="AI79" s="25">
        <v>3.11</v>
      </c>
      <c r="AJ79" s="25">
        <v>0.57999999999999996</v>
      </c>
      <c r="AK79" s="25">
        <v>4.16</v>
      </c>
      <c r="AL79" s="25">
        <v>0.99</v>
      </c>
      <c r="AM79" s="25">
        <v>3.47</v>
      </c>
      <c r="AN79" s="25">
        <v>0.63800000000000001</v>
      </c>
      <c r="AO79" s="25">
        <v>5.01</v>
      </c>
      <c r="AP79" s="28">
        <v>0.89500000000000002</v>
      </c>
      <c r="AQ79" s="27">
        <v>30.7</v>
      </c>
      <c r="AR79" s="26">
        <v>30</v>
      </c>
      <c r="AS79" s="25">
        <v>44.3</v>
      </c>
      <c r="AT79" s="25">
        <v>10.7</v>
      </c>
      <c r="AV79" s="21">
        <v>160</v>
      </c>
      <c r="AW79" s="21">
        <v>34</v>
      </c>
      <c r="AX79" s="21">
        <v>1.8</v>
      </c>
      <c r="AY79" s="21">
        <v>0.8</v>
      </c>
      <c r="AZ79" s="21">
        <v>4</v>
      </c>
      <c r="BA79" s="21">
        <v>5.2</v>
      </c>
      <c r="BB79" s="21">
        <v>0.53</v>
      </c>
    </row>
    <row r="80" spans="1:54" x14ac:dyDescent="0.25">
      <c r="A80" s="21" t="s">
        <v>261</v>
      </c>
      <c r="B80" s="30" t="s">
        <v>262</v>
      </c>
      <c r="C80" s="22" t="s">
        <v>10</v>
      </c>
      <c r="D80" s="24" t="s">
        <v>259</v>
      </c>
      <c r="E80" s="25">
        <v>56.36</v>
      </c>
      <c r="F80" s="25">
        <v>0.38700000000000001</v>
      </c>
      <c r="G80" s="25">
        <v>20.78</v>
      </c>
      <c r="H80" s="25">
        <v>2.54</v>
      </c>
      <c r="I80" s="25">
        <v>0.25900000000000001</v>
      </c>
      <c r="J80" s="25">
        <v>0.18</v>
      </c>
      <c r="K80" s="25">
        <v>1</v>
      </c>
      <c r="L80" s="25">
        <v>8.8800000000000008</v>
      </c>
      <c r="M80" s="25">
        <v>6.23</v>
      </c>
      <c r="N80" s="25">
        <v>0.05</v>
      </c>
      <c r="O80" s="25">
        <v>2.0699999999999998</v>
      </c>
      <c r="P80" s="29">
        <f t="shared" si="2"/>
        <v>98.736000000000004</v>
      </c>
      <c r="Q80" s="25"/>
      <c r="R80" s="26"/>
      <c r="S80" s="26"/>
      <c r="T80" s="26"/>
      <c r="U80" s="26"/>
      <c r="V80" s="26">
        <v>13</v>
      </c>
      <c r="W80" s="26">
        <v>4</v>
      </c>
      <c r="X80" s="26">
        <v>220</v>
      </c>
      <c r="Y80" s="26">
        <v>14</v>
      </c>
      <c r="Z80" s="26">
        <v>43</v>
      </c>
      <c r="AA80" s="26">
        <v>780</v>
      </c>
      <c r="AB80" s="26">
        <v>280</v>
      </c>
      <c r="AC80" s="27">
        <v>230</v>
      </c>
      <c r="AD80" s="27">
        <v>385</v>
      </c>
      <c r="AE80" s="25">
        <v>35.5</v>
      </c>
      <c r="AF80" s="27">
        <v>98.1</v>
      </c>
      <c r="AG80" s="25">
        <v>10.9</v>
      </c>
      <c r="AH80" s="28">
        <v>1.35</v>
      </c>
      <c r="AI80" s="25">
        <v>6.96</v>
      </c>
      <c r="AJ80" s="25">
        <v>1.1200000000000001</v>
      </c>
      <c r="AK80" s="25">
        <v>6.91</v>
      </c>
      <c r="AL80" s="25">
        <v>1.4</v>
      </c>
      <c r="AM80" s="25">
        <v>4.55</v>
      </c>
      <c r="AN80" s="25">
        <v>0.72</v>
      </c>
      <c r="AO80" s="25">
        <v>4.76</v>
      </c>
      <c r="AP80" s="28">
        <v>0.76400000000000001</v>
      </c>
      <c r="AQ80" s="27">
        <v>19.8</v>
      </c>
      <c r="AR80" s="26">
        <v>24</v>
      </c>
      <c r="AS80" s="25">
        <v>29.2</v>
      </c>
      <c r="AT80" s="25">
        <v>6.49</v>
      </c>
      <c r="AV80" s="21">
        <v>150</v>
      </c>
      <c r="AW80" s="21">
        <v>31</v>
      </c>
      <c r="AX80" s="21">
        <v>1.5</v>
      </c>
      <c r="AZ80" s="21">
        <v>4</v>
      </c>
      <c r="BA80" s="21">
        <v>3.7</v>
      </c>
      <c r="BB80" s="21">
        <v>0.46</v>
      </c>
    </row>
    <row r="81" spans="1:54" x14ac:dyDescent="0.25">
      <c r="A81" s="21" t="s">
        <v>261</v>
      </c>
      <c r="B81" s="30" t="s">
        <v>262</v>
      </c>
      <c r="C81" s="24" t="s">
        <v>0</v>
      </c>
      <c r="D81" s="24" t="s">
        <v>259</v>
      </c>
      <c r="E81" s="25">
        <v>58.09</v>
      </c>
      <c r="F81" s="25">
        <v>0.40500000000000003</v>
      </c>
      <c r="G81" s="25">
        <v>22.17</v>
      </c>
      <c r="H81" s="25">
        <v>2.4</v>
      </c>
      <c r="I81" s="25">
        <v>0.21299999999999999</v>
      </c>
      <c r="J81" s="25">
        <v>0.23</v>
      </c>
      <c r="K81" s="25">
        <v>1.33</v>
      </c>
      <c r="L81" s="25">
        <v>5.95</v>
      </c>
      <c r="M81" s="25">
        <v>8.34</v>
      </c>
      <c r="N81" s="25">
        <v>0.04</v>
      </c>
      <c r="O81" s="25">
        <v>0.95</v>
      </c>
      <c r="P81" s="25">
        <f t="shared" si="2"/>
        <v>100.11800000000002</v>
      </c>
      <c r="Q81" s="25"/>
      <c r="R81" s="26"/>
      <c r="S81" s="26"/>
      <c r="T81" s="26"/>
      <c r="U81" s="26">
        <v>13</v>
      </c>
      <c r="V81" s="26">
        <v>13</v>
      </c>
      <c r="W81" s="26">
        <v>24</v>
      </c>
      <c r="X81" s="26">
        <v>212</v>
      </c>
      <c r="Y81" s="26">
        <v>147</v>
      </c>
      <c r="Z81" s="26">
        <v>32.4</v>
      </c>
      <c r="AA81" s="26">
        <v>1015</v>
      </c>
      <c r="AB81" s="26">
        <v>203</v>
      </c>
      <c r="AC81" s="27">
        <v>220</v>
      </c>
      <c r="AD81" s="27">
        <v>347</v>
      </c>
      <c r="AE81" s="25">
        <v>31</v>
      </c>
      <c r="AF81" s="27">
        <v>69.400000000000006</v>
      </c>
      <c r="AG81" s="25">
        <v>7.47</v>
      </c>
      <c r="AH81" s="28">
        <v>1.42</v>
      </c>
      <c r="AI81" s="25">
        <v>5.01</v>
      </c>
      <c r="AJ81" s="25">
        <v>0.82</v>
      </c>
      <c r="AK81" s="25">
        <v>5.07</v>
      </c>
      <c r="AL81" s="25">
        <v>1.1200000000000001</v>
      </c>
      <c r="AM81" s="25">
        <v>3.62</v>
      </c>
      <c r="AN81" s="25">
        <v>0.57999999999999996</v>
      </c>
      <c r="AO81" s="25">
        <v>3.88</v>
      </c>
      <c r="AP81" s="28">
        <v>0.57099999999999995</v>
      </c>
      <c r="AQ81" s="27">
        <v>19.600000000000001</v>
      </c>
      <c r="AR81" s="26">
        <v>19</v>
      </c>
      <c r="AS81" s="25">
        <v>30.1</v>
      </c>
      <c r="AT81" s="25">
        <v>6.79</v>
      </c>
      <c r="AV81" s="21">
        <v>140</v>
      </c>
      <c r="AW81" s="21">
        <v>31</v>
      </c>
      <c r="AX81" s="21">
        <v>1.1000000000000001</v>
      </c>
      <c r="AZ81" s="21">
        <v>3</v>
      </c>
      <c r="BA81" s="21">
        <v>1.7</v>
      </c>
      <c r="BB81" s="21">
        <v>0.28000000000000003</v>
      </c>
    </row>
    <row r="82" spans="1:54" x14ac:dyDescent="0.25">
      <c r="A82" s="21" t="s">
        <v>261</v>
      </c>
      <c r="B82" s="30" t="s">
        <v>262</v>
      </c>
      <c r="C82" s="24" t="s">
        <v>236</v>
      </c>
      <c r="D82" s="24" t="s">
        <v>259</v>
      </c>
      <c r="E82" s="25">
        <v>57.53</v>
      </c>
      <c r="F82" s="25">
        <v>0.245</v>
      </c>
      <c r="G82" s="25">
        <v>22</v>
      </c>
      <c r="H82" s="25">
        <v>2.2999999999999998</v>
      </c>
      <c r="I82" s="25">
        <v>0.29899999999999999</v>
      </c>
      <c r="J82" s="25">
        <v>0.12</v>
      </c>
      <c r="K82" s="25">
        <v>1</v>
      </c>
      <c r="L82" s="25">
        <v>7.53</v>
      </c>
      <c r="M82" s="25">
        <v>6.96</v>
      </c>
      <c r="N82" s="25">
        <v>0.02</v>
      </c>
      <c r="O82" s="25">
        <v>1.18</v>
      </c>
      <c r="P82" s="25">
        <f t="shared" si="2"/>
        <v>99.184000000000012</v>
      </c>
      <c r="Q82" s="25"/>
      <c r="R82" s="26"/>
      <c r="S82" s="26"/>
      <c r="T82" s="26"/>
      <c r="U82" s="26">
        <v>12</v>
      </c>
      <c r="V82" s="26">
        <v>12</v>
      </c>
      <c r="W82" s="26">
        <v>6</v>
      </c>
      <c r="X82" s="26">
        <v>200</v>
      </c>
      <c r="Y82" s="26">
        <v>26</v>
      </c>
      <c r="Z82" s="26">
        <v>33.1</v>
      </c>
      <c r="AA82" s="26">
        <v>1042</v>
      </c>
      <c r="AB82" s="26">
        <v>248</v>
      </c>
      <c r="AC82" s="27">
        <v>261</v>
      </c>
      <c r="AD82" s="27">
        <v>374</v>
      </c>
      <c r="AE82" s="25">
        <v>29.9</v>
      </c>
      <c r="AF82" s="27">
        <v>60</v>
      </c>
      <c r="AG82" s="25">
        <v>5.75</v>
      </c>
      <c r="AH82" s="28">
        <v>0.92300000000000004</v>
      </c>
      <c r="AI82" s="25">
        <v>3.6</v>
      </c>
      <c r="AJ82" s="25">
        <v>0.67</v>
      </c>
      <c r="AK82" s="25">
        <v>4.49</v>
      </c>
      <c r="AL82" s="25">
        <v>1.1399999999999999</v>
      </c>
      <c r="AM82" s="25">
        <v>3.95</v>
      </c>
      <c r="AN82" s="25">
        <v>0.73099999999999998</v>
      </c>
      <c r="AO82" s="25">
        <v>5.54</v>
      </c>
      <c r="AP82" s="28">
        <v>0.86399999999999999</v>
      </c>
      <c r="AQ82" s="27">
        <v>21.7</v>
      </c>
      <c r="AR82" s="26">
        <v>27</v>
      </c>
      <c r="AS82" s="25">
        <v>43.2</v>
      </c>
      <c r="AT82" s="25">
        <v>5.67</v>
      </c>
      <c r="AV82" s="21">
        <v>150</v>
      </c>
      <c r="AW82" s="21">
        <v>35</v>
      </c>
      <c r="AX82" s="21">
        <v>1.2</v>
      </c>
      <c r="AZ82" s="21">
        <v>4</v>
      </c>
      <c r="BA82" s="21">
        <v>4.2</v>
      </c>
      <c r="BB82" s="21">
        <v>0.37</v>
      </c>
    </row>
    <row r="83" spans="1:54" x14ac:dyDescent="0.25">
      <c r="A83" s="21" t="s">
        <v>261</v>
      </c>
      <c r="B83" s="30" t="s">
        <v>262</v>
      </c>
      <c r="C83" s="24" t="s">
        <v>237</v>
      </c>
      <c r="D83" s="24" t="s">
        <v>259</v>
      </c>
      <c r="E83" s="25">
        <v>57.93</v>
      </c>
      <c r="F83" s="25">
        <v>0.25</v>
      </c>
      <c r="G83" s="25">
        <v>22.56</v>
      </c>
      <c r="H83" s="25">
        <v>2.38</v>
      </c>
      <c r="I83" s="25">
        <v>0.317</v>
      </c>
      <c r="J83" s="25">
        <v>0.12</v>
      </c>
      <c r="K83" s="25">
        <v>1.05</v>
      </c>
      <c r="L83" s="25">
        <v>7.77</v>
      </c>
      <c r="M83" s="25">
        <v>7.08</v>
      </c>
      <c r="N83" s="25">
        <v>0.02</v>
      </c>
      <c r="O83" s="25">
        <v>1.1599999999999999</v>
      </c>
      <c r="P83" s="25">
        <f t="shared" si="2"/>
        <v>100.63699999999997</v>
      </c>
      <c r="Q83" s="25"/>
      <c r="R83" s="26"/>
      <c r="S83" s="26"/>
      <c r="T83" s="26"/>
      <c r="U83" s="26">
        <v>9</v>
      </c>
      <c r="V83" s="26">
        <v>12</v>
      </c>
      <c r="W83" s="26">
        <v>6</v>
      </c>
      <c r="X83" s="26">
        <v>200</v>
      </c>
      <c r="Y83" s="26">
        <v>30</v>
      </c>
      <c r="Z83" s="26">
        <v>33.6</v>
      </c>
      <c r="AA83" s="26">
        <v>1051</v>
      </c>
      <c r="AB83" s="26">
        <v>258</v>
      </c>
      <c r="AC83" s="27">
        <v>267</v>
      </c>
      <c r="AD83" s="27">
        <v>374</v>
      </c>
      <c r="AE83" s="25">
        <v>29.1</v>
      </c>
      <c r="AF83" s="27">
        <v>56.5</v>
      </c>
      <c r="AG83" s="25">
        <v>5.22</v>
      </c>
      <c r="AH83" s="28">
        <v>0.88900000000000001</v>
      </c>
      <c r="AI83" s="25">
        <v>3.42</v>
      </c>
      <c r="AJ83" s="25">
        <v>0.66</v>
      </c>
      <c r="AK83" s="25">
        <v>4.6100000000000003</v>
      </c>
      <c r="AL83" s="25">
        <v>1.05</v>
      </c>
      <c r="AM83" s="25">
        <v>3.93</v>
      </c>
      <c r="AN83" s="25">
        <v>0.66600000000000004</v>
      </c>
      <c r="AO83" s="25">
        <v>4.8600000000000003</v>
      </c>
      <c r="AP83" s="28">
        <v>0.77800000000000002</v>
      </c>
      <c r="AQ83" s="27">
        <v>20.9</v>
      </c>
      <c r="AR83" s="26">
        <v>26</v>
      </c>
      <c r="AS83" s="25">
        <v>44.2</v>
      </c>
      <c r="AT83" s="25">
        <v>6.97</v>
      </c>
      <c r="AV83" s="21">
        <v>160</v>
      </c>
      <c r="AW83" s="21">
        <v>36</v>
      </c>
      <c r="AX83" s="21">
        <v>1.2</v>
      </c>
      <c r="AZ83" s="21">
        <v>4</v>
      </c>
      <c r="BA83" s="21">
        <v>4.4000000000000004</v>
      </c>
      <c r="BB83" s="21">
        <v>0.38</v>
      </c>
    </row>
    <row r="84" spans="1:54" x14ac:dyDescent="0.25">
      <c r="A84" s="21" t="s">
        <v>261</v>
      </c>
      <c r="B84" s="30" t="s">
        <v>262</v>
      </c>
      <c r="C84" s="24" t="s">
        <v>238</v>
      </c>
      <c r="D84" s="24" t="s">
        <v>259</v>
      </c>
      <c r="E84" s="25">
        <v>54.87</v>
      </c>
      <c r="F84" s="25">
        <v>0.317</v>
      </c>
      <c r="G84" s="25">
        <v>21.77</v>
      </c>
      <c r="H84" s="25">
        <v>2.09</v>
      </c>
      <c r="I84" s="25">
        <v>0.18099999999999999</v>
      </c>
      <c r="J84" s="25">
        <v>0.14000000000000001</v>
      </c>
      <c r="K84" s="25">
        <v>1.58</v>
      </c>
      <c r="L84" s="25">
        <v>7.65</v>
      </c>
      <c r="M84" s="25">
        <v>6.03</v>
      </c>
      <c r="N84" s="25">
        <v>0.03</v>
      </c>
      <c r="O84" s="25">
        <v>6.18</v>
      </c>
      <c r="P84" s="25">
        <f t="shared" si="2"/>
        <v>100.83799999999999</v>
      </c>
      <c r="Q84" s="25"/>
      <c r="R84" s="26"/>
      <c r="S84" s="26"/>
      <c r="T84" s="26"/>
      <c r="U84" s="26">
        <v>13</v>
      </c>
      <c r="V84" s="26">
        <v>11</v>
      </c>
      <c r="W84" s="26">
        <v>7</v>
      </c>
      <c r="X84" s="26">
        <v>152</v>
      </c>
      <c r="Y84" s="26">
        <v>55</v>
      </c>
      <c r="Z84" s="26">
        <v>19.5</v>
      </c>
      <c r="AA84" s="26">
        <v>673</v>
      </c>
      <c r="AB84" s="26">
        <v>145</v>
      </c>
      <c r="AC84" s="27">
        <v>141</v>
      </c>
      <c r="AD84" s="27">
        <v>210</v>
      </c>
      <c r="AE84" s="25">
        <v>17.600000000000001</v>
      </c>
      <c r="AF84" s="27">
        <v>39.1</v>
      </c>
      <c r="AG84" s="25">
        <v>4.32</v>
      </c>
      <c r="AH84" s="28">
        <v>0.80200000000000005</v>
      </c>
      <c r="AI84" s="25">
        <v>2.62</v>
      </c>
      <c r="AJ84" s="25">
        <v>0.43</v>
      </c>
      <c r="AK84" s="25">
        <v>2.86</v>
      </c>
      <c r="AL84" s="25">
        <v>0.68</v>
      </c>
      <c r="AM84" s="25">
        <v>2.2599999999999998</v>
      </c>
      <c r="AN84" s="25">
        <v>0.36799999999999999</v>
      </c>
      <c r="AO84" s="25">
        <v>2.8</v>
      </c>
      <c r="AP84" s="28">
        <v>0.46300000000000002</v>
      </c>
      <c r="AQ84" s="27">
        <v>12.9</v>
      </c>
      <c r="AR84" s="26">
        <v>17</v>
      </c>
      <c r="AS84" s="25">
        <v>26.7</v>
      </c>
      <c r="AT84" s="25">
        <v>5.49</v>
      </c>
      <c r="AV84" s="21">
        <v>90</v>
      </c>
      <c r="AW84" s="21">
        <v>28</v>
      </c>
      <c r="AX84" s="21">
        <v>1.1000000000000001</v>
      </c>
      <c r="AY84" s="21">
        <v>3.6</v>
      </c>
      <c r="AZ84" s="21">
        <v>2</v>
      </c>
      <c r="BA84" s="21">
        <v>3.6</v>
      </c>
      <c r="BB84" s="21">
        <v>0.41</v>
      </c>
    </row>
    <row r="85" spans="1:54" x14ac:dyDescent="0.25">
      <c r="A85" s="21" t="s">
        <v>261</v>
      </c>
      <c r="B85" s="30" t="s">
        <v>262</v>
      </c>
      <c r="C85" s="24" t="s">
        <v>239</v>
      </c>
      <c r="D85" s="24" t="s">
        <v>259</v>
      </c>
      <c r="E85" s="25">
        <v>58.15</v>
      </c>
      <c r="F85" s="25">
        <v>0.20100000000000001</v>
      </c>
      <c r="G85" s="25">
        <v>22.15</v>
      </c>
      <c r="H85" s="25">
        <v>2.75</v>
      </c>
      <c r="I85" s="25">
        <v>0.29099999999999998</v>
      </c>
      <c r="J85" s="25">
        <v>0.09</v>
      </c>
      <c r="K85" s="25">
        <v>0.72</v>
      </c>
      <c r="L85" s="25">
        <v>7.9</v>
      </c>
      <c r="M85" s="25">
        <v>7.44</v>
      </c>
      <c r="N85" s="25">
        <v>0.01</v>
      </c>
      <c r="O85" s="25">
        <v>0.46</v>
      </c>
      <c r="P85" s="25">
        <f t="shared" si="2"/>
        <v>100.16200000000001</v>
      </c>
      <c r="Q85" s="25"/>
      <c r="R85" s="26"/>
      <c r="S85" s="26"/>
      <c r="T85" s="26"/>
      <c r="U85" s="26">
        <v>14</v>
      </c>
      <c r="V85" s="26">
        <v>10</v>
      </c>
      <c r="W85" s="26">
        <v>4</v>
      </c>
      <c r="X85" s="26">
        <v>160</v>
      </c>
      <c r="Y85" s="26">
        <v>13</v>
      </c>
      <c r="Z85" s="26">
        <v>25.8</v>
      </c>
      <c r="AA85" s="26">
        <v>2036</v>
      </c>
      <c r="AB85" s="26">
        <v>266</v>
      </c>
      <c r="AC85" s="27">
        <v>220</v>
      </c>
      <c r="AD85" s="27">
        <v>280</v>
      </c>
      <c r="AE85" s="25">
        <v>19.7</v>
      </c>
      <c r="AF85" s="27">
        <v>40</v>
      </c>
      <c r="AG85" s="25">
        <v>3.95</v>
      </c>
      <c r="AH85" s="28">
        <v>0.59799999999999998</v>
      </c>
      <c r="AI85" s="25">
        <v>2.25</v>
      </c>
      <c r="AJ85" s="25">
        <v>0.44</v>
      </c>
      <c r="AK85" s="25">
        <v>2.93</v>
      </c>
      <c r="AL85" s="25">
        <v>0.64</v>
      </c>
      <c r="AM85" s="25">
        <v>2.2200000000000002</v>
      </c>
      <c r="AN85" s="25">
        <v>0.40799999999999997</v>
      </c>
      <c r="AO85" s="25">
        <v>3.12</v>
      </c>
      <c r="AP85" s="28">
        <v>0.52900000000000003</v>
      </c>
      <c r="AQ85" s="27">
        <v>33</v>
      </c>
      <c r="AR85" s="26"/>
      <c r="AS85" s="25">
        <v>58.2</v>
      </c>
      <c r="AT85" s="25">
        <v>18.2</v>
      </c>
      <c r="AV85" s="21">
        <v>140</v>
      </c>
      <c r="AW85" s="21">
        <v>41</v>
      </c>
      <c r="AX85" s="21">
        <v>1.1000000000000001</v>
      </c>
      <c r="AZ85" s="21">
        <v>3</v>
      </c>
      <c r="BA85" s="21">
        <v>0.2</v>
      </c>
      <c r="BB85" s="21">
        <v>0.21</v>
      </c>
    </row>
    <row r="86" spans="1:54" ht="21" customHeight="1" x14ac:dyDescent="0.25">
      <c r="A86" s="21" t="s">
        <v>261</v>
      </c>
      <c r="B86" s="30" t="s">
        <v>262</v>
      </c>
      <c r="C86" s="24" t="s">
        <v>2</v>
      </c>
      <c r="D86" s="24" t="s">
        <v>259</v>
      </c>
      <c r="E86" s="25">
        <v>58.06</v>
      </c>
      <c r="F86" s="25">
        <v>6.7000000000000004E-2</v>
      </c>
      <c r="G86" s="25">
        <v>23.2</v>
      </c>
      <c r="H86" s="25">
        <v>1.29</v>
      </c>
      <c r="I86" s="25">
        <v>6.3E-2</v>
      </c>
      <c r="J86" s="25">
        <v>0.02</v>
      </c>
      <c r="K86" s="25">
        <v>0.49</v>
      </c>
      <c r="L86" s="25">
        <v>10.19</v>
      </c>
      <c r="M86" s="25">
        <v>6.23</v>
      </c>
      <c r="N86" s="25">
        <v>0.01</v>
      </c>
      <c r="O86" s="25">
        <v>0.7</v>
      </c>
      <c r="P86" s="25">
        <f t="shared" si="2"/>
        <v>100.32000000000001</v>
      </c>
      <c r="Q86" s="25"/>
      <c r="R86" s="26"/>
      <c r="S86" s="26"/>
      <c r="T86" s="26"/>
      <c r="U86" s="26">
        <v>14</v>
      </c>
      <c r="V86" s="26"/>
      <c r="W86" s="26">
        <v>3</v>
      </c>
      <c r="X86" s="26">
        <v>218</v>
      </c>
      <c r="Y86" s="26">
        <v>7</v>
      </c>
      <c r="Z86" s="26">
        <v>29.4</v>
      </c>
      <c r="AA86" s="26">
        <v>679</v>
      </c>
      <c r="AB86" s="26">
        <v>206</v>
      </c>
      <c r="AC86" s="27">
        <v>30.5</v>
      </c>
      <c r="AD86" s="27">
        <v>52.9</v>
      </c>
      <c r="AE86" s="25">
        <v>4.91</v>
      </c>
      <c r="AF86" s="27">
        <v>11</v>
      </c>
      <c r="AG86" s="25">
        <v>1.56</v>
      </c>
      <c r="AH86" s="28">
        <v>0.27600000000000002</v>
      </c>
      <c r="AI86" s="25">
        <v>1.53</v>
      </c>
      <c r="AJ86" s="25">
        <v>0.38</v>
      </c>
      <c r="AK86" s="25">
        <v>3.13</v>
      </c>
      <c r="AL86" s="25">
        <v>0.96</v>
      </c>
      <c r="AM86" s="25">
        <v>3.67</v>
      </c>
      <c r="AN86" s="25">
        <v>0.71599999999999997</v>
      </c>
      <c r="AO86" s="25">
        <v>6.16</v>
      </c>
      <c r="AP86" s="28">
        <v>1.05</v>
      </c>
      <c r="AQ86" s="27">
        <v>12.7</v>
      </c>
      <c r="AR86" s="26">
        <v>6</v>
      </c>
      <c r="AS86" s="25">
        <v>3.53</v>
      </c>
      <c r="AT86" s="25">
        <v>2.2200000000000002</v>
      </c>
      <c r="AV86" s="21">
        <v>50</v>
      </c>
      <c r="AW86" s="21">
        <v>47</v>
      </c>
      <c r="AX86" s="21">
        <v>1.3</v>
      </c>
      <c r="AY86" s="21">
        <v>3.8</v>
      </c>
      <c r="AZ86" s="21">
        <v>1</v>
      </c>
      <c r="BA86" s="21">
        <v>1.4</v>
      </c>
      <c r="BB86" s="21">
        <v>0.36</v>
      </c>
    </row>
    <row r="87" spans="1:54" x14ac:dyDescent="0.25">
      <c r="A87" s="21" t="s">
        <v>261</v>
      </c>
      <c r="B87" s="30" t="s">
        <v>262</v>
      </c>
      <c r="C87" s="24" t="s">
        <v>240</v>
      </c>
      <c r="D87" s="24" t="s">
        <v>259</v>
      </c>
      <c r="E87" s="25">
        <v>56.97</v>
      </c>
      <c r="F87" s="25">
        <v>0.3</v>
      </c>
      <c r="G87" s="25">
        <v>22.71</v>
      </c>
      <c r="H87" s="25">
        <v>2.34</v>
      </c>
      <c r="I87" s="25">
        <v>0.20300000000000001</v>
      </c>
      <c r="J87" s="25">
        <v>0.15</v>
      </c>
      <c r="K87" s="25">
        <v>1</v>
      </c>
      <c r="L87" s="25">
        <v>8.86</v>
      </c>
      <c r="M87" s="25">
        <v>7.22</v>
      </c>
      <c r="N87" s="25">
        <v>0.02</v>
      </c>
      <c r="O87" s="25">
        <v>0.78</v>
      </c>
      <c r="P87" s="25">
        <f t="shared" si="2"/>
        <v>100.553</v>
      </c>
      <c r="Q87" s="25"/>
      <c r="R87" s="26"/>
      <c r="S87" s="26"/>
      <c r="T87" s="26"/>
      <c r="U87" s="26">
        <v>11</v>
      </c>
      <c r="V87" s="26">
        <v>14</v>
      </c>
      <c r="W87" s="26">
        <v>4</v>
      </c>
      <c r="X87" s="26">
        <v>141</v>
      </c>
      <c r="Y87" s="26">
        <v>30</v>
      </c>
      <c r="Z87" s="26">
        <v>29.8</v>
      </c>
      <c r="AA87" s="26">
        <v>790</v>
      </c>
      <c r="AB87" s="26">
        <v>182</v>
      </c>
      <c r="AC87" s="27">
        <v>239</v>
      </c>
      <c r="AD87" s="27">
        <v>369</v>
      </c>
      <c r="AE87" s="25">
        <v>31.1</v>
      </c>
      <c r="AF87" s="27">
        <v>66.900000000000006</v>
      </c>
      <c r="AG87" s="25">
        <v>6.79</v>
      </c>
      <c r="AH87" s="28">
        <v>1.05</v>
      </c>
      <c r="AI87" s="25">
        <v>4.1500000000000004</v>
      </c>
      <c r="AJ87" s="25">
        <v>0.7</v>
      </c>
      <c r="AK87" s="25">
        <v>4.51</v>
      </c>
      <c r="AL87" s="25">
        <v>1.03</v>
      </c>
      <c r="AM87" s="25">
        <v>3.31</v>
      </c>
      <c r="AN87" s="25">
        <v>0.497</v>
      </c>
      <c r="AO87" s="25">
        <v>3.42</v>
      </c>
      <c r="AP87" s="28">
        <v>0.58099999999999996</v>
      </c>
      <c r="AQ87" s="27">
        <v>14.7</v>
      </c>
      <c r="AR87" s="26"/>
      <c r="AS87" s="25">
        <v>39.5</v>
      </c>
      <c r="AT87" s="25">
        <v>6.76</v>
      </c>
      <c r="AV87" s="21">
        <v>90</v>
      </c>
      <c r="AW87" s="21">
        <v>31</v>
      </c>
      <c r="AX87" s="21">
        <v>1.3</v>
      </c>
      <c r="AY87" s="21">
        <v>4.3</v>
      </c>
      <c r="AZ87" s="21">
        <v>3</v>
      </c>
      <c r="BA87" s="21">
        <v>0.3</v>
      </c>
      <c r="BB87" s="21">
        <v>0.17</v>
      </c>
    </row>
    <row r="88" spans="1:54" x14ac:dyDescent="0.25">
      <c r="A88" s="21" t="s">
        <v>261</v>
      </c>
      <c r="B88" s="30" t="s">
        <v>262</v>
      </c>
      <c r="C88" s="24" t="s">
        <v>241</v>
      </c>
      <c r="D88" s="24" t="s">
        <v>259</v>
      </c>
      <c r="E88" s="25">
        <v>54.9</v>
      </c>
      <c r="F88" s="25">
        <v>0.316</v>
      </c>
      <c r="G88" s="25">
        <v>19.59</v>
      </c>
      <c r="H88" s="25">
        <v>3.44</v>
      </c>
      <c r="I88" s="25">
        <v>0.31900000000000001</v>
      </c>
      <c r="J88" s="25">
        <v>0.14000000000000001</v>
      </c>
      <c r="K88" s="25">
        <v>0.83</v>
      </c>
      <c r="L88" s="25">
        <v>8.76</v>
      </c>
      <c r="M88" s="25">
        <v>5.62</v>
      </c>
      <c r="N88" s="25">
        <v>0.01</v>
      </c>
      <c r="O88" s="25">
        <v>5.46</v>
      </c>
      <c r="P88" s="25">
        <f t="shared" si="2"/>
        <v>99.385000000000005</v>
      </c>
      <c r="Q88" s="25"/>
      <c r="R88" s="26"/>
      <c r="S88" s="26"/>
      <c r="T88" s="26"/>
      <c r="U88" s="26">
        <v>7</v>
      </c>
      <c r="V88" s="26">
        <v>14</v>
      </c>
      <c r="W88" s="26">
        <v>4</v>
      </c>
      <c r="X88" s="26">
        <v>179</v>
      </c>
      <c r="Y88" s="26">
        <v>33</v>
      </c>
      <c r="Z88" s="26">
        <v>36.9</v>
      </c>
      <c r="AA88" s="26">
        <v>886</v>
      </c>
      <c r="AB88" s="26">
        <v>214</v>
      </c>
      <c r="AC88" s="27">
        <v>197</v>
      </c>
      <c r="AD88" s="27">
        <v>265</v>
      </c>
      <c r="AE88" s="25">
        <v>21.3</v>
      </c>
      <c r="AF88" s="27">
        <v>48.3</v>
      </c>
      <c r="AG88" s="25">
        <v>5.33</v>
      </c>
      <c r="AH88" s="28">
        <v>1.35</v>
      </c>
      <c r="AI88" s="25">
        <v>3.6</v>
      </c>
      <c r="AJ88" s="25">
        <v>0.73</v>
      </c>
      <c r="AK88" s="25">
        <v>4.8899999999999997</v>
      </c>
      <c r="AL88" s="25">
        <v>1.1499999999999999</v>
      </c>
      <c r="AM88" s="25">
        <v>4.13</v>
      </c>
      <c r="AN88" s="25">
        <v>0.7</v>
      </c>
      <c r="AO88" s="25">
        <v>4.7</v>
      </c>
      <c r="AP88" s="28">
        <v>0.76600000000000001</v>
      </c>
      <c r="AQ88" s="27">
        <v>16.3</v>
      </c>
      <c r="AR88" s="26">
        <v>42</v>
      </c>
      <c r="AS88" s="25">
        <v>39.799999999999997</v>
      </c>
      <c r="AT88" s="25">
        <v>8.32</v>
      </c>
      <c r="AV88" s="21">
        <v>180</v>
      </c>
      <c r="AW88" s="21">
        <v>35</v>
      </c>
      <c r="AX88" s="21">
        <v>1</v>
      </c>
      <c r="AY88" s="21">
        <v>5.2</v>
      </c>
      <c r="AZ88" s="21">
        <v>3</v>
      </c>
      <c r="BA88" s="21">
        <v>12.6</v>
      </c>
      <c r="BB88" s="21">
        <v>1.21</v>
      </c>
    </row>
    <row r="89" spans="1:54" x14ac:dyDescent="0.25">
      <c r="A89" s="21" t="s">
        <v>261</v>
      </c>
      <c r="B89" s="30" t="s">
        <v>262</v>
      </c>
      <c r="C89" s="24" t="s">
        <v>4</v>
      </c>
      <c r="D89" s="24" t="s">
        <v>259</v>
      </c>
      <c r="E89" s="25">
        <v>55.23</v>
      </c>
      <c r="F89" s="25">
        <v>0.36199999999999999</v>
      </c>
      <c r="G89" s="25">
        <v>22.18</v>
      </c>
      <c r="H89" s="25">
        <v>2.2999999999999998</v>
      </c>
      <c r="I89" s="25">
        <v>0.17199999999999999</v>
      </c>
      <c r="J89" s="25">
        <v>0.16</v>
      </c>
      <c r="K89" s="25">
        <v>1.54</v>
      </c>
      <c r="L89" s="25">
        <v>7.75</v>
      </c>
      <c r="M89" s="25">
        <v>8.16</v>
      </c>
      <c r="N89" s="25">
        <v>0.03</v>
      </c>
      <c r="O89" s="25">
        <v>2.4500000000000002</v>
      </c>
      <c r="P89" s="25">
        <f t="shared" si="2"/>
        <v>100.33399999999999</v>
      </c>
      <c r="Q89" s="25"/>
      <c r="R89" s="26"/>
      <c r="S89" s="26"/>
      <c r="T89" s="26"/>
      <c r="U89" s="26">
        <v>14</v>
      </c>
      <c r="V89" s="26">
        <v>25</v>
      </c>
      <c r="W89" s="26">
        <v>24</v>
      </c>
      <c r="X89" s="26">
        <v>157</v>
      </c>
      <c r="Y89" s="26">
        <v>271</v>
      </c>
      <c r="Z89" s="26">
        <v>22.9</v>
      </c>
      <c r="AA89" s="26">
        <v>724</v>
      </c>
      <c r="AB89" s="26">
        <v>157</v>
      </c>
      <c r="AC89" s="27">
        <v>186</v>
      </c>
      <c r="AD89" s="27">
        <v>284</v>
      </c>
      <c r="AE89" s="25">
        <v>24.3</v>
      </c>
      <c r="AF89" s="27">
        <v>54.7</v>
      </c>
      <c r="AG89" s="25">
        <v>5.69</v>
      </c>
      <c r="AH89" s="28">
        <v>1.44</v>
      </c>
      <c r="AI89" s="25">
        <v>3.47</v>
      </c>
      <c r="AJ89" s="25">
        <v>0.59</v>
      </c>
      <c r="AK89" s="25">
        <v>3.48</v>
      </c>
      <c r="AL89" s="25">
        <v>0.76</v>
      </c>
      <c r="AM89" s="25">
        <v>2.59</v>
      </c>
      <c r="AN89" s="25">
        <v>0.38600000000000001</v>
      </c>
      <c r="AO89" s="25">
        <v>2.65</v>
      </c>
      <c r="AP89" s="28">
        <v>0.44600000000000001</v>
      </c>
      <c r="AQ89" s="27">
        <v>13.8</v>
      </c>
      <c r="AR89" s="26">
        <v>16</v>
      </c>
      <c r="AS89" s="25">
        <v>25.8</v>
      </c>
      <c r="AT89" s="25">
        <v>5.27</v>
      </c>
      <c r="AV89" s="21">
        <v>110</v>
      </c>
      <c r="AW89" s="21">
        <v>31</v>
      </c>
      <c r="AX89" s="21">
        <v>1.3</v>
      </c>
      <c r="AY89" s="21">
        <v>3.8</v>
      </c>
      <c r="AZ89" s="21">
        <v>2</v>
      </c>
      <c r="BA89" s="21">
        <v>2.1</v>
      </c>
      <c r="BB89" s="21">
        <v>0.32</v>
      </c>
    </row>
    <row r="90" spans="1:54" x14ac:dyDescent="0.25">
      <c r="A90" s="21" t="s">
        <v>261</v>
      </c>
      <c r="B90" s="30" t="s">
        <v>262</v>
      </c>
      <c r="C90" s="22" t="s">
        <v>5</v>
      </c>
      <c r="D90" s="24" t="s">
        <v>259</v>
      </c>
      <c r="E90" s="25">
        <v>56.92</v>
      </c>
      <c r="F90" s="25">
        <v>0.25600000000000001</v>
      </c>
      <c r="G90" s="25">
        <v>21.05</v>
      </c>
      <c r="H90" s="25">
        <v>2.75</v>
      </c>
      <c r="I90" s="25">
        <v>0.21199999999999999</v>
      </c>
      <c r="J90" s="25">
        <v>0.11</v>
      </c>
      <c r="K90" s="25">
        <v>0.7</v>
      </c>
      <c r="L90" s="25">
        <v>8.6</v>
      </c>
      <c r="M90" s="25">
        <v>6.74</v>
      </c>
      <c r="N90" s="25"/>
      <c r="O90" s="25">
        <v>2.02</v>
      </c>
      <c r="P90" s="25">
        <f t="shared" si="2"/>
        <v>99.35799999999999</v>
      </c>
      <c r="Q90" s="25"/>
      <c r="R90" s="26"/>
      <c r="S90" s="26"/>
      <c r="T90" s="26"/>
      <c r="U90" s="26"/>
      <c r="V90" s="26">
        <v>14</v>
      </c>
      <c r="W90" s="26">
        <v>5</v>
      </c>
      <c r="X90" s="26">
        <v>222</v>
      </c>
      <c r="Y90" s="26">
        <v>8</v>
      </c>
      <c r="Z90" s="26">
        <v>10.4</v>
      </c>
      <c r="AA90" s="26">
        <v>530</v>
      </c>
      <c r="AB90" s="26">
        <v>133</v>
      </c>
      <c r="AC90" s="27">
        <v>86.6</v>
      </c>
      <c r="AD90" s="27">
        <v>116</v>
      </c>
      <c r="AE90" s="25">
        <v>8.48</v>
      </c>
      <c r="AF90" s="27">
        <v>19</v>
      </c>
      <c r="AG90" s="25">
        <v>1.68</v>
      </c>
      <c r="AH90" s="28">
        <v>0.22800000000000001</v>
      </c>
      <c r="AI90" s="25">
        <v>1.07</v>
      </c>
      <c r="AJ90" s="25">
        <v>0.18</v>
      </c>
      <c r="AK90" s="25">
        <v>1.22</v>
      </c>
      <c r="AL90" s="25">
        <v>0.33</v>
      </c>
      <c r="AM90" s="25">
        <v>1.18</v>
      </c>
      <c r="AN90" s="25">
        <v>0.22900000000000001</v>
      </c>
      <c r="AO90" s="25">
        <v>2.02</v>
      </c>
      <c r="AP90" s="28">
        <v>0.371</v>
      </c>
      <c r="AQ90" s="27">
        <v>11</v>
      </c>
      <c r="AR90" s="26">
        <v>6</v>
      </c>
      <c r="AS90" s="25">
        <v>14.2</v>
      </c>
      <c r="AT90" s="25">
        <v>4.09</v>
      </c>
      <c r="AV90" s="21">
        <v>90</v>
      </c>
      <c r="AW90" s="21">
        <v>28</v>
      </c>
      <c r="AX90" s="21">
        <v>1.4</v>
      </c>
      <c r="AZ90" s="21">
        <v>2</v>
      </c>
      <c r="BA90" s="21">
        <v>2.1</v>
      </c>
      <c r="BB90" s="21">
        <v>0.51</v>
      </c>
    </row>
  </sheetData>
  <sheetProtection formatCells="0" formatColumns="0" formatRows="0" insertColumns="0" insertRows="0" insertHyperlinks="0" deleteColumns="0" deleteRows="0" sort="0" autoFilter="0" pivotTables="0"/>
  <conditionalFormatting sqref="R7:BB8 R31:BB43 R74:BB80 R90:BB90">
    <cfRule type="containsText" dxfId="0" priority="1" operator="containsText" text="&lt;">
      <formula>NOT(ISERROR(SEARCH("&lt;",R7)))</formula>
    </cfRule>
  </conditionalFormatting>
  <pageMargins left="0.51" right="0.51" top="0.51" bottom="0.51" header="0.3" footer="0.3"/>
  <pageSetup orientation="landscape" r:id="rId1"/>
  <headerFooter>
    <oddHeader>&amp;12&amp;BFinal Report
Activation Laboratories</oddHeader>
    <oddFooter>&amp;C&amp;"Arial,Normal"Page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228D8-742B-49ED-A369-02E18CA4499C}">
  <dimension ref="A1:XFA176"/>
  <sheetViews>
    <sheetView zoomScale="55" zoomScaleNormal="55" workbookViewId="0">
      <selection activeCell="V17" sqref="V17"/>
    </sheetView>
  </sheetViews>
  <sheetFormatPr defaultRowHeight="13.8" x14ac:dyDescent="0.25"/>
  <cols>
    <col min="1" max="1" width="26.5546875" style="2" customWidth="1"/>
    <col min="2" max="2" width="13.5546875" style="2" customWidth="1"/>
    <col min="3" max="3" width="12.88671875" style="2" customWidth="1"/>
    <col min="4" max="4" width="9.88671875" style="2" bestFit="1" customWidth="1"/>
    <col min="5" max="12" width="9.109375" style="2" bestFit="1" customWidth="1"/>
    <col min="13" max="14" width="8.44140625" style="2" bestFit="1" customWidth="1"/>
    <col min="15" max="16" width="9.109375" style="2" bestFit="1" customWidth="1"/>
    <col min="17" max="17" width="8.44140625" style="2" bestFit="1" customWidth="1"/>
    <col min="18" max="19" width="9.109375" style="2" bestFit="1" customWidth="1"/>
    <col min="20" max="20" width="8.44140625" style="2" bestFit="1" customWidth="1"/>
    <col min="21" max="21" width="9.109375" style="2" bestFit="1" customWidth="1"/>
    <col min="22" max="40" width="8.44140625" style="2" bestFit="1" customWidth="1"/>
    <col min="41" max="16384" width="8.88671875" style="2"/>
  </cols>
  <sheetData>
    <row r="1" spans="1:16" x14ac:dyDescent="0.25">
      <c r="A1" s="1" t="s">
        <v>23</v>
      </c>
    </row>
    <row r="3" spans="1:16" x14ac:dyDescent="0.25">
      <c r="A3" s="1" t="s">
        <v>24</v>
      </c>
    </row>
    <row r="4" spans="1:16" x14ac:dyDescent="0.25">
      <c r="A4" s="1"/>
    </row>
    <row r="5" spans="1:16" x14ac:dyDescent="0.25">
      <c r="A5" s="1"/>
      <c r="C5" s="2" t="s">
        <v>25</v>
      </c>
      <c r="D5" s="2" t="s">
        <v>25</v>
      </c>
      <c r="E5" s="2" t="s">
        <v>26</v>
      </c>
      <c r="F5" s="2" t="s">
        <v>26</v>
      </c>
      <c r="G5" s="2" t="s">
        <v>27</v>
      </c>
      <c r="H5" s="2" t="s">
        <v>27</v>
      </c>
    </row>
    <row r="6" spans="1:16" x14ac:dyDescent="0.25">
      <c r="B6" s="2" t="s">
        <v>28</v>
      </c>
      <c r="C6" s="2" t="s">
        <v>29</v>
      </c>
      <c r="D6" s="2" t="s">
        <v>30</v>
      </c>
      <c r="E6" s="2" t="s">
        <v>29</v>
      </c>
      <c r="F6" s="2" t="s">
        <v>30</v>
      </c>
      <c r="G6" s="2" t="s">
        <v>29</v>
      </c>
      <c r="H6" s="2" t="s">
        <v>30</v>
      </c>
      <c r="M6" s="2" t="s">
        <v>25</v>
      </c>
      <c r="N6" s="2" t="s">
        <v>26</v>
      </c>
      <c r="O6" s="2" t="s">
        <v>27</v>
      </c>
    </row>
    <row r="7" spans="1:16" x14ac:dyDescent="0.25">
      <c r="A7" s="2" t="s">
        <v>28</v>
      </c>
      <c r="B7" s="2" t="s">
        <v>31</v>
      </c>
      <c r="C7" s="3">
        <f>MAX(B42:K42)</f>
        <v>7.4074074074074137</v>
      </c>
      <c r="D7" s="3">
        <f>MIN(B42:K42)</f>
        <v>9.6665055582404888E-2</v>
      </c>
      <c r="E7" s="3">
        <f>MAX(M42:W42, X42:Z42)</f>
        <v>12.5</v>
      </c>
      <c r="F7" s="3">
        <f>MIN(O42:W42, X42:Z42)</f>
        <v>0</v>
      </c>
      <c r="G7" s="3">
        <f>MAX(AA42:AN42)</f>
        <v>6.1904761904761854</v>
      </c>
      <c r="H7" s="3">
        <f>MIN(AA42:AN42)</f>
        <v>0</v>
      </c>
      <c r="L7" s="2" t="s">
        <v>28</v>
      </c>
      <c r="M7" s="3">
        <f>AVERAGE(B42:K42,B82:K82,B118:K118,B150:K150)</f>
        <v>1.7564139635031992</v>
      </c>
      <c r="N7" s="3">
        <f>AVERAGE(M42:Z42,M82:Z82,M118:Z118,M150:Z150)</f>
        <v>4.5635986207790191</v>
      </c>
      <c r="O7" s="3">
        <f>AVERAGE(AA42:AN42,AA82:AN82,AA118:AN118,AA150:AN150)</f>
        <v>1.682316153436038</v>
      </c>
      <c r="P7" s="20"/>
    </row>
    <row r="8" spans="1:16" x14ac:dyDescent="0.25">
      <c r="B8" s="2" t="s">
        <v>32</v>
      </c>
      <c r="C8" s="3">
        <f>MAX(B82:K82)</f>
        <v>7.4074074074074137</v>
      </c>
      <c r="D8" s="3">
        <f>MIN(B82:K82)</f>
        <v>9.6665055582404888E-2</v>
      </c>
      <c r="E8" s="3">
        <f>MAX(M82:W82, X82:Z82)</f>
        <v>12.5</v>
      </c>
      <c r="F8" s="3">
        <f>MIN(O82:W82, X82:Z82)</f>
        <v>0</v>
      </c>
      <c r="G8" s="3">
        <f>MAX(AA82:AN82)</f>
        <v>6.1904761904761854</v>
      </c>
      <c r="H8" s="3">
        <f>MIN(AA82:AN82)</f>
        <v>0</v>
      </c>
      <c r="I8" s="3"/>
      <c r="J8" s="3"/>
      <c r="L8" s="2" t="s">
        <v>245</v>
      </c>
      <c r="M8" s="3">
        <f>AVERAGE(B59:K59,B99:K99,B133:K133,B173:K173)</f>
        <v>2.3713786281997455</v>
      </c>
      <c r="N8" s="3">
        <f>AVERAGE(M59:Z59,M99:Z99,M133:Z133,M173:Z173)</f>
        <v>4.124172490540233</v>
      </c>
      <c r="O8" s="3">
        <f>AVERAGE(AA59:AN59,AA99:AN99,AA133:AN133,AA173:AN173)</f>
        <v>5.2775516614700537</v>
      </c>
    </row>
    <row r="9" spans="1:16" x14ac:dyDescent="0.25">
      <c r="B9" s="2" t="s">
        <v>33</v>
      </c>
      <c r="C9" s="3">
        <f>MAX(B118:K118)</f>
        <v>7.4074074074074137</v>
      </c>
      <c r="D9" s="3">
        <f>MIN(B118:K118)</f>
        <v>0</v>
      </c>
      <c r="E9" s="3">
        <f>MAX(M118:W118, X118:Z118)</f>
        <v>25</v>
      </c>
      <c r="F9" s="3">
        <f>MIN(O118:U118, X118:Z118)</f>
        <v>0.25188916876574308</v>
      </c>
      <c r="G9" s="3"/>
      <c r="H9" s="3"/>
    </row>
    <row r="10" spans="1:16" x14ac:dyDescent="0.25">
      <c r="B10" s="2" t="s">
        <v>34</v>
      </c>
      <c r="C10" s="3">
        <f>MAX(B150:K150)</f>
        <v>4.6296296296296333</v>
      </c>
      <c r="D10" s="3">
        <f>MIN(B150:K150)</f>
        <v>0</v>
      </c>
      <c r="E10" s="3">
        <f>MAX(M150:W150, X150:Z150)</f>
        <v>25</v>
      </c>
      <c r="F10" s="3">
        <f>MIN(M150:W150, X150:Z150)</f>
        <v>0</v>
      </c>
      <c r="G10" s="3"/>
      <c r="H10" s="3"/>
    </row>
    <row r="11" spans="1:16" x14ac:dyDescent="0.25">
      <c r="A11" s="2" t="s">
        <v>28</v>
      </c>
      <c r="B11" s="2" t="s">
        <v>35</v>
      </c>
      <c r="C11" s="3">
        <f>MAX(C7:C9)</f>
        <v>7.4074074074074137</v>
      </c>
      <c r="D11" s="3">
        <f>MIN(D7:D9)</f>
        <v>0</v>
      </c>
      <c r="E11" s="3">
        <f>MAX(E7:E9)</f>
        <v>25</v>
      </c>
      <c r="F11" s="3">
        <f>MIN(F7:F9)</f>
        <v>0</v>
      </c>
      <c r="G11" s="3">
        <f>MAX(G7:G9)</f>
        <v>6.1904761904761854</v>
      </c>
      <c r="H11" s="3">
        <f>MIN(H7:H9)</f>
        <v>0</v>
      </c>
    </row>
    <row r="12" spans="1:16" x14ac:dyDescent="0.25">
      <c r="C12" s="3"/>
      <c r="D12" s="20"/>
      <c r="E12" s="3"/>
      <c r="F12" s="3"/>
      <c r="G12" s="3"/>
      <c r="H12" s="3"/>
    </row>
    <row r="13" spans="1:16" x14ac:dyDescent="0.25">
      <c r="C13" s="3"/>
      <c r="D13" s="3"/>
      <c r="E13" s="3"/>
      <c r="F13" s="3"/>
      <c r="G13" s="3"/>
      <c r="H13" s="3"/>
    </row>
    <row r="14" spans="1:16" x14ac:dyDescent="0.25">
      <c r="B14" s="2" t="s">
        <v>36</v>
      </c>
    </row>
    <row r="15" spans="1:16" x14ac:dyDescent="0.25">
      <c r="A15" s="2" t="s">
        <v>36</v>
      </c>
      <c r="B15" s="2" t="s">
        <v>31</v>
      </c>
      <c r="C15" s="3">
        <f>MAX(B59:K59)</f>
        <v>33.333333333333343</v>
      </c>
      <c r="D15" s="3">
        <f>MIN(B59:K59)</f>
        <v>0</v>
      </c>
      <c r="E15" s="3">
        <f>MAX(M59:W59, X59:Z59)</f>
        <v>16.666666666666664</v>
      </c>
      <c r="F15" s="3">
        <f>MIN(M59:W59, X59:Z59)</f>
        <v>0</v>
      </c>
      <c r="G15" s="3">
        <f>MAX(AA59:AN59)</f>
        <v>13.980582524271846</v>
      </c>
      <c r="H15" s="3">
        <f>MIN(AA59:AN59)</f>
        <v>0</v>
      </c>
    </row>
    <row r="16" spans="1:16" x14ac:dyDescent="0.25">
      <c r="B16" s="2" t="s">
        <v>32</v>
      </c>
      <c r="C16" s="3">
        <f>MAX(B99:K99)</f>
        <v>1.8808777429467103</v>
      </c>
      <c r="D16" s="3">
        <f>MIN(B99:K99)</f>
        <v>0</v>
      </c>
      <c r="E16" s="3">
        <f>MAX(M99:W99, X99:Z99)</f>
        <v>11.79245283018868</v>
      </c>
      <c r="F16" s="3">
        <f>MIN(M99:W99, X99:Z99)</f>
        <v>0</v>
      </c>
      <c r="G16" s="3">
        <f>MAX(AA99:AN99)</f>
        <v>15.856777493606138</v>
      </c>
      <c r="H16" s="3">
        <f>MIN(AA99:AN99)</f>
        <v>1.6393442622950833</v>
      </c>
    </row>
    <row r="17" spans="1:40" x14ac:dyDescent="0.25">
      <c r="B17" s="2" t="s">
        <v>33</v>
      </c>
      <c r="C17" s="3">
        <f>MAX(B133:K133)</f>
        <v>25.000000000000007</v>
      </c>
      <c r="D17" s="3">
        <f>MIN(B133:K133)</f>
        <v>0</v>
      </c>
      <c r="E17" s="3">
        <f>MAX(M133:W133, X133:Z133)</f>
        <v>4</v>
      </c>
      <c r="F17" s="3">
        <f>MIN(M133:W133, X133:Z133)</f>
        <v>0</v>
      </c>
      <c r="G17" s="3">
        <f>MAX(AA133:AN133)</f>
        <v>6.442307692307697</v>
      </c>
      <c r="H17" s="3">
        <f>MIN(AA133:AN133)</f>
        <v>0.2237136465324536</v>
      </c>
    </row>
    <row r="18" spans="1:40" x14ac:dyDescent="0.25">
      <c r="B18" s="2" t="s">
        <v>34</v>
      </c>
      <c r="C18" s="3">
        <f>MAX(B173:K173)</f>
        <v>2.0202020202020199</v>
      </c>
      <c r="D18" s="3">
        <f>MIN(B173:K173)</f>
        <v>0</v>
      </c>
      <c r="E18" s="3">
        <f>MAX(M173:W173, X173:Z173)</f>
        <v>7.6923076923076925</v>
      </c>
      <c r="F18" s="3">
        <f>MIN(M173:W173, X173:Z173)</f>
        <v>0</v>
      </c>
      <c r="G18" s="3">
        <f>MAX(AA173:AN173)</f>
        <v>8.7155963302752255</v>
      </c>
      <c r="H18" s="3">
        <f>MIN(AA173:AN173)</f>
        <v>0.30959752321981454</v>
      </c>
    </row>
    <row r="19" spans="1:40" x14ac:dyDescent="0.25">
      <c r="A19" s="2" t="s">
        <v>36</v>
      </c>
      <c r="B19" s="2" t="s">
        <v>35</v>
      </c>
      <c r="C19" s="3">
        <f>MAX(C15:C17)</f>
        <v>33.333333333333343</v>
      </c>
      <c r="D19" s="3">
        <f>MIN(D15:D17)</f>
        <v>0</v>
      </c>
      <c r="E19" s="3">
        <f>MAX(E15:E17)</f>
        <v>16.666666666666664</v>
      </c>
      <c r="F19" s="3">
        <f>MIN(F15:F17)</f>
        <v>0</v>
      </c>
      <c r="G19" s="3">
        <f>MAX(G15:G17)</f>
        <v>15.856777493606138</v>
      </c>
      <c r="H19" s="3">
        <f>MIN(H15:H17)</f>
        <v>0</v>
      </c>
    </row>
    <row r="20" spans="1:40" x14ac:dyDescent="0.25">
      <c r="C20" s="20"/>
      <c r="D20" s="20"/>
      <c r="E20" s="20"/>
      <c r="F20" s="20"/>
      <c r="G20" s="20"/>
      <c r="H20" s="20"/>
    </row>
    <row r="25" spans="1:40" x14ac:dyDescent="0.25">
      <c r="A25" s="5" t="s">
        <v>37</v>
      </c>
      <c r="B25" s="6" t="s">
        <v>38</v>
      </c>
    </row>
    <row r="26" spans="1:40" x14ac:dyDescent="0.25">
      <c r="A26" s="7" t="s">
        <v>39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W26" s="8"/>
      <c r="AA26" s="8"/>
    </row>
    <row r="27" spans="1:40" x14ac:dyDescent="0.25">
      <c r="A27" s="7" t="s">
        <v>40</v>
      </c>
    </row>
    <row r="28" spans="1:40" x14ac:dyDescent="0.25">
      <c r="A28" s="7" t="s">
        <v>41</v>
      </c>
      <c r="B28" s="7" t="s">
        <v>42</v>
      </c>
      <c r="C28" s="7" t="s">
        <v>43</v>
      </c>
      <c r="D28" s="7" t="s">
        <v>44</v>
      </c>
      <c r="E28" s="7" t="s">
        <v>45</v>
      </c>
      <c r="F28" s="7" t="s">
        <v>46</v>
      </c>
      <c r="G28" s="7" t="s">
        <v>47</v>
      </c>
      <c r="H28" s="7" t="s">
        <v>48</v>
      </c>
      <c r="I28" s="7" t="s">
        <v>49</v>
      </c>
      <c r="J28" s="7" t="s">
        <v>50</v>
      </c>
      <c r="K28" s="7" t="s">
        <v>51</v>
      </c>
      <c r="L28" s="7" t="s">
        <v>52</v>
      </c>
      <c r="M28" s="7" t="s">
        <v>53</v>
      </c>
      <c r="N28" s="7" t="s">
        <v>54</v>
      </c>
      <c r="O28" s="7" t="s">
        <v>55</v>
      </c>
      <c r="P28" s="7" t="s">
        <v>56</v>
      </c>
      <c r="Q28" s="7" t="s">
        <v>57</v>
      </c>
      <c r="R28" s="7" t="s">
        <v>58</v>
      </c>
      <c r="S28" s="7" t="s">
        <v>59</v>
      </c>
      <c r="T28" s="7" t="s">
        <v>60</v>
      </c>
      <c r="U28" s="7" t="s">
        <v>61</v>
      </c>
      <c r="V28" s="7" t="s">
        <v>62</v>
      </c>
      <c r="W28" s="7" t="s">
        <v>63</v>
      </c>
      <c r="X28" s="7" t="s">
        <v>78</v>
      </c>
      <c r="Y28" s="7" t="s">
        <v>79</v>
      </c>
      <c r="Z28" s="7" t="s">
        <v>80</v>
      </c>
      <c r="AA28" s="7" t="s">
        <v>64</v>
      </c>
      <c r="AB28" s="7" t="s">
        <v>65</v>
      </c>
      <c r="AC28" s="7" t="s">
        <v>66</v>
      </c>
      <c r="AD28" s="7" t="s">
        <v>67</v>
      </c>
      <c r="AE28" s="7" t="s">
        <v>68</v>
      </c>
      <c r="AF28" s="7" t="s">
        <v>69</v>
      </c>
      <c r="AG28" s="7" t="s">
        <v>70</v>
      </c>
      <c r="AH28" s="7" t="s">
        <v>71</v>
      </c>
      <c r="AI28" s="7" t="s">
        <v>72</v>
      </c>
      <c r="AJ28" s="7" t="s">
        <v>73</v>
      </c>
      <c r="AK28" s="7" t="s">
        <v>74</v>
      </c>
      <c r="AL28" s="7" t="s">
        <v>75</v>
      </c>
      <c r="AM28" s="7" t="s">
        <v>76</v>
      </c>
      <c r="AN28" s="7" t="s">
        <v>77</v>
      </c>
    </row>
    <row r="29" spans="1:40" x14ac:dyDescent="0.25">
      <c r="A29" s="7" t="s">
        <v>81</v>
      </c>
      <c r="B29" s="7" t="s">
        <v>82</v>
      </c>
      <c r="C29" s="7" t="s">
        <v>82</v>
      </c>
      <c r="D29" s="7" t="s">
        <v>82</v>
      </c>
      <c r="E29" s="7" t="s">
        <v>82</v>
      </c>
      <c r="F29" s="7" t="s">
        <v>82</v>
      </c>
      <c r="G29" s="7" t="s">
        <v>82</v>
      </c>
      <c r="H29" s="7" t="s">
        <v>82</v>
      </c>
      <c r="I29" s="7" t="s">
        <v>82</v>
      </c>
      <c r="J29" s="7" t="s">
        <v>82</v>
      </c>
      <c r="K29" s="7" t="s">
        <v>82</v>
      </c>
      <c r="L29" s="7" t="s">
        <v>82</v>
      </c>
      <c r="M29" s="7" t="s">
        <v>83</v>
      </c>
      <c r="N29" s="7" t="s">
        <v>83</v>
      </c>
      <c r="O29" s="7" t="s">
        <v>83</v>
      </c>
      <c r="P29" s="7" t="s">
        <v>83</v>
      </c>
      <c r="Q29" s="7" t="s">
        <v>83</v>
      </c>
      <c r="R29" s="7" t="s">
        <v>83</v>
      </c>
      <c r="S29" s="7" t="s">
        <v>83</v>
      </c>
      <c r="T29" s="7" t="s">
        <v>83</v>
      </c>
      <c r="U29" s="7" t="s">
        <v>83</v>
      </c>
      <c r="V29" s="7" t="s">
        <v>83</v>
      </c>
      <c r="W29" s="7" t="s">
        <v>83</v>
      </c>
      <c r="X29" s="7" t="s">
        <v>83</v>
      </c>
      <c r="Y29" s="7" t="s">
        <v>83</v>
      </c>
      <c r="Z29" s="7" t="s">
        <v>83</v>
      </c>
      <c r="AA29" s="7" t="s">
        <v>83</v>
      </c>
      <c r="AB29" s="7" t="s">
        <v>83</v>
      </c>
      <c r="AC29" s="7" t="s">
        <v>83</v>
      </c>
      <c r="AD29" s="7" t="s">
        <v>83</v>
      </c>
      <c r="AE29" s="7" t="s">
        <v>83</v>
      </c>
      <c r="AF29" s="7" t="s">
        <v>83</v>
      </c>
      <c r="AG29" s="7" t="s">
        <v>83</v>
      </c>
      <c r="AH29" s="7" t="s">
        <v>83</v>
      </c>
      <c r="AI29" s="7" t="s">
        <v>83</v>
      </c>
      <c r="AJ29" s="7" t="s">
        <v>83</v>
      </c>
      <c r="AK29" s="7" t="s">
        <v>83</v>
      </c>
      <c r="AL29" s="7" t="s">
        <v>83</v>
      </c>
      <c r="AM29" s="7" t="s">
        <v>83</v>
      </c>
      <c r="AN29" s="7" t="s">
        <v>83</v>
      </c>
    </row>
    <row r="30" spans="1:40" x14ac:dyDescent="0.25">
      <c r="A30" s="7" t="s">
        <v>84</v>
      </c>
      <c r="B30" s="7">
        <v>0.01</v>
      </c>
      <c r="C30" s="7">
        <v>0.01</v>
      </c>
      <c r="D30" s="7">
        <v>0.01</v>
      </c>
      <c r="E30" s="7">
        <v>1E-3</v>
      </c>
      <c r="F30" s="7">
        <v>0.01</v>
      </c>
      <c r="G30" s="7">
        <v>0.01</v>
      </c>
      <c r="H30" s="7">
        <v>0.01</v>
      </c>
      <c r="I30" s="7">
        <v>0.01</v>
      </c>
      <c r="J30" s="7">
        <v>1E-3</v>
      </c>
      <c r="K30" s="7">
        <v>0.01</v>
      </c>
      <c r="L30" s="7">
        <v>0.01</v>
      </c>
      <c r="M30" s="7">
        <v>20</v>
      </c>
      <c r="N30" s="7">
        <v>20</v>
      </c>
      <c r="O30" s="7">
        <v>1</v>
      </c>
      <c r="P30" s="7">
        <v>5</v>
      </c>
      <c r="Q30" s="7">
        <v>1</v>
      </c>
      <c r="R30" s="7">
        <v>2</v>
      </c>
      <c r="S30" s="7">
        <v>2</v>
      </c>
      <c r="T30" s="7">
        <v>0.5</v>
      </c>
      <c r="U30" s="7">
        <v>1</v>
      </c>
      <c r="V30" s="7">
        <v>0.1</v>
      </c>
      <c r="W30" s="7">
        <v>0.2</v>
      </c>
      <c r="X30" s="7">
        <v>5</v>
      </c>
      <c r="Y30" s="7">
        <v>0.05</v>
      </c>
      <c r="Z30" s="7">
        <v>0.01</v>
      </c>
      <c r="AA30" s="7">
        <v>0.05</v>
      </c>
      <c r="AB30" s="7">
        <v>0.05</v>
      </c>
      <c r="AC30" s="7">
        <v>0.01</v>
      </c>
      <c r="AD30" s="7">
        <v>0.05</v>
      </c>
      <c r="AE30" s="7">
        <v>0.01</v>
      </c>
      <c r="AF30" s="7">
        <v>5.0000000000000001E-3</v>
      </c>
      <c r="AG30" s="7">
        <v>0.01</v>
      </c>
      <c r="AH30" s="7">
        <v>0.01</v>
      </c>
      <c r="AI30" s="7">
        <v>0.01</v>
      </c>
      <c r="AJ30" s="7">
        <v>0.01</v>
      </c>
      <c r="AK30" s="7">
        <v>0.01</v>
      </c>
      <c r="AL30" s="7">
        <v>5.0000000000000001E-3</v>
      </c>
      <c r="AM30" s="7">
        <v>0.01</v>
      </c>
      <c r="AN30" s="7">
        <v>2E-3</v>
      </c>
    </row>
    <row r="31" spans="1:40" ht="14.4" thickBot="1" x14ac:dyDescent="0.3">
      <c r="A31" s="9" t="s">
        <v>85</v>
      </c>
      <c r="B31" s="9" t="s">
        <v>86</v>
      </c>
      <c r="C31" s="9" t="s">
        <v>86</v>
      </c>
      <c r="D31" s="9" t="s">
        <v>86</v>
      </c>
      <c r="E31" s="9" t="s">
        <v>86</v>
      </c>
      <c r="F31" s="9" t="s">
        <v>86</v>
      </c>
      <c r="G31" s="9" t="s">
        <v>86</v>
      </c>
      <c r="H31" s="9" t="s">
        <v>86</v>
      </c>
      <c r="I31" s="9" t="s">
        <v>86</v>
      </c>
      <c r="J31" s="9" t="s">
        <v>86</v>
      </c>
      <c r="K31" s="9" t="s">
        <v>86</v>
      </c>
      <c r="L31" s="9" t="s">
        <v>86</v>
      </c>
      <c r="M31" s="9" t="s">
        <v>87</v>
      </c>
      <c r="N31" s="9" t="s">
        <v>87</v>
      </c>
      <c r="O31" s="9" t="s">
        <v>86</v>
      </c>
      <c r="P31" s="9" t="s">
        <v>86</v>
      </c>
      <c r="Q31" s="9" t="s">
        <v>87</v>
      </c>
      <c r="R31" s="9" t="s">
        <v>86</v>
      </c>
      <c r="S31" s="9" t="s">
        <v>86</v>
      </c>
      <c r="T31" s="9" t="s">
        <v>87</v>
      </c>
      <c r="U31" s="9" t="s">
        <v>86</v>
      </c>
      <c r="V31" s="9" t="s">
        <v>87</v>
      </c>
      <c r="W31" s="9" t="s">
        <v>87</v>
      </c>
      <c r="X31" s="9" t="s">
        <v>87</v>
      </c>
      <c r="Y31" s="9" t="s">
        <v>87</v>
      </c>
      <c r="Z31" s="9" t="s">
        <v>87</v>
      </c>
      <c r="AA31" s="9" t="s">
        <v>87</v>
      </c>
      <c r="AB31" s="9" t="s">
        <v>87</v>
      </c>
      <c r="AC31" s="9" t="s">
        <v>87</v>
      </c>
      <c r="AD31" s="9" t="s">
        <v>87</v>
      </c>
      <c r="AE31" s="9" t="s">
        <v>87</v>
      </c>
      <c r="AF31" s="9" t="s">
        <v>87</v>
      </c>
      <c r="AG31" s="9" t="s">
        <v>87</v>
      </c>
      <c r="AH31" s="9" t="s">
        <v>87</v>
      </c>
      <c r="AI31" s="9" t="s">
        <v>87</v>
      </c>
      <c r="AJ31" s="9" t="s">
        <v>87</v>
      </c>
      <c r="AK31" s="9" t="s">
        <v>87</v>
      </c>
      <c r="AL31" s="9" t="s">
        <v>87</v>
      </c>
      <c r="AM31" s="9" t="s">
        <v>87</v>
      </c>
      <c r="AN31" s="9" t="s">
        <v>87</v>
      </c>
    </row>
    <row r="32" spans="1:40" ht="14.4" thickTop="1" x14ac:dyDescent="0.25">
      <c r="A32" s="7" t="s">
        <v>88</v>
      </c>
      <c r="B32" s="7">
        <v>47.42</v>
      </c>
      <c r="C32" s="7">
        <v>18.670000000000002</v>
      </c>
      <c r="D32" s="7">
        <v>9.9</v>
      </c>
      <c r="E32" s="7">
        <v>0.15</v>
      </c>
      <c r="F32" s="7">
        <v>9.9499999999999993</v>
      </c>
      <c r="G32" s="7">
        <v>11.49</v>
      </c>
      <c r="H32" s="7">
        <v>1.91</v>
      </c>
      <c r="I32" s="7">
        <v>0.22</v>
      </c>
      <c r="J32" s="7">
        <v>0.48</v>
      </c>
      <c r="K32" s="7">
        <v>0.06</v>
      </c>
      <c r="L32" s="7"/>
      <c r="M32" s="7"/>
      <c r="N32" s="7"/>
      <c r="O32" s="7">
        <v>31</v>
      </c>
      <c r="P32" s="7">
        <v>158</v>
      </c>
      <c r="Q32" s="7"/>
      <c r="R32" s="7">
        <v>143</v>
      </c>
      <c r="S32" s="7">
        <v>107</v>
      </c>
      <c r="T32" s="7"/>
      <c r="U32" s="7">
        <v>34</v>
      </c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</row>
    <row r="33" spans="1:40" x14ac:dyDescent="0.25">
      <c r="A33" s="7" t="s">
        <v>89</v>
      </c>
      <c r="B33" s="7">
        <v>47.15</v>
      </c>
      <c r="C33" s="7">
        <v>18.34</v>
      </c>
      <c r="D33" s="7">
        <v>9.9700000000000006</v>
      </c>
      <c r="E33" s="7">
        <v>0.15</v>
      </c>
      <c r="F33" s="7">
        <v>10.130000000000001</v>
      </c>
      <c r="G33" s="7">
        <v>11.49</v>
      </c>
      <c r="H33" s="7">
        <v>1.89</v>
      </c>
      <c r="I33" s="7">
        <v>0.23400000000000001</v>
      </c>
      <c r="J33" s="7">
        <v>0.48</v>
      </c>
      <c r="K33" s="7">
        <v>7.0000000000000007E-2</v>
      </c>
      <c r="L33" s="7"/>
      <c r="M33" s="7"/>
      <c r="N33" s="7"/>
      <c r="O33" s="7">
        <v>31</v>
      </c>
      <c r="P33" s="7">
        <v>148</v>
      </c>
      <c r="Q33" s="7"/>
      <c r="R33" s="7">
        <v>144</v>
      </c>
      <c r="S33" s="7">
        <v>118</v>
      </c>
      <c r="T33" s="7"/>
      <c r="U33" s="7">
        <v>38</v>
      </c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</row>
    <row r="34" spans="1:40" x14ac:dyDescent="0.25">
      <c r="A34" s="7" t="s">
        <v>90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>
        <v>250</v>
      </c>
      <c r="O34" s="7"/>
      <c r="P34" s="7"/>
      <c r="Q34" s="7">
        <v>21</v>
      </c>
      <c r="R34" s="7"/>
      <c r="S34" s="7"/>
      <c r="T34" s="7">
        <v>34.4</v>
      </c>
      <c r="U34" s="7"/>
      <c r="V34" s="7"/>
      <c r="W34" s="7"/>
      <c r="X34" s="7"/>
      <c r="Y34" s="7"/>
      <c r="Z34" s="7"/>
      <c r="AA34" s="7">
        <v>16.8</v>
      </c>
      <c r="AB34" s="7">
        <v>39.4</v>
      </c>
      <c r="AC34" s="7"/>
      <c r="AD34" s="7">
        <v>24.2</v>
      </c>
      <c r="AE34" s="7"/>
      <c r="AF34" s="7">
        <v>2</v>
      </c>
      <c r="AG34" s="7"/>
      <c r="AH34" s="7"/>
      <c r="AI34" s="7"/>
      <c r="AJ34" s="7"/>
      <c r="AK34" s="7"/>
      <c r="AL34" s="7"/>
      <c r="AM34" s="7">
        <v>3.3</v>
      </c>
      <c r="AN34" s="7"/>
    </row>
    <row r="35" spans="1:40" x14ac:dyDescent="0.25">
      <c r="A35" s="7" t="s">
        <v>91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>
        <v>251</v>
      </c>
      <c r="O35" s="7"/>
      <c r="P35" s="7"/>
      <c r="Q35" s="7">
        <v>23</v>
      </c>
      <c r="R35" s="7"/>
      <c r="S35" s="7"/>
      <c r="T35" s="7">
        <v>36</v>
      </c>
      <c r="U35" s="7"/>
      <c r="V35" s="7"/>
      <c r="W35" s="7"/>
      <c r="X35" s="7"/>
      <c r="Y35" s="7"/>
      <c r="Z35" s="7"/>
      <c r="AA35" s="7">
        <v>17</v>
      </c>
      <c r="AB35" s="7">
        <v>41</v>
      </c>
      <c r="AC35" s="7"/>
      <c r="AD35" s="7">
        <v>23</v>
      </c>
      <c r="AE35" s="7"/>
      <c r="AF35" s="7">
        <v>2.1</v>
      </c>
      <c r="AG35" s="7"/>
      <c r="AH35" s="7"/>
      <c r="AI35" s="7"/>
      <c r="AJ35" s="7"/>
      <c r="AK35" s="7"/>
      <c r="AL35" s="7"/>
      <c r="AM35" s="7">
        <v>3.4</v>
      </c>
      <c r="AN35" s="7"/>
    </row>
    <row r="36" spans="1:40" x14ac:dyDescent="0.25">
      <c r="A36" s="7" t="s">
        <v>92</v>
      </c>
      <c r="B36" s="7">
        <v>52.55</v>
      </c>
      <c r="C36" s="7">
        <v>15.46</v>
      </c>
      <c r="D36" s="7">
        <v>10.89</v>
      </c>
      <c r="E36" s="7">
        <v>0.17</v>
      </c>
      <c r="F36" s="7">
        <v>6.23</v>
      </c>
      <c r="G36" s="7">
        <v>11.02</v>
      </c>
      <c r="H36" s="7">
        <v>2.21</v>
      </c>
      <c r="I36" s="7">
        <v>0.62</v>
      </c>
      <c r="J36" s="7">
        <v>1.08</v>
      </c>
      <c r="K36" s="7">
        <v>0.12</v>
      </c>
      <c r="L36" s="7"/>
      <c r="M36" s="7"/>
      <c r="N36" s="7">
        <v>90</v>
      </c>
      <c r="O36" s="7">
        <v>35</v>
      </c>
      <c r="P36" s="7">
        <v>278</v>
      </c>
      <c r="Q36" s="7">
        <v>19</v>
      </c>
      <c r="R36" s="7">
        <v>194</v>
      </c>
      <c r="S36" s="7">
        <v>178</v>
      </c>
      <c r="T36" s="7"/>
      <c r="U36" s="7">
        <v>88</v>
      </c>
      <c r="V36" s="7"/>
      <c r="W36" s="7"/>
      <c r="X36" s="7"/>
      <c r="Y36" s="7">
        <v>2.2999999999999998</v>
      </c>
      <c r="Z36" s="7">
        <v>0.5</v>
      </c>
      <c r="AA36" s="7">
        <v>10.4</v>
      </c>
      <c r="AB36" s="7">
        <v>22.6</v>
      </c>
      <c r="AC36" s="7"/>
      <c r="AD36" s="7">
        <v>12.7</v>
      </c>
      <c r="AE36" s="7">
        <v>3.3</v>
      </c>
      <c r="AF36" s="7">
        <v>1.1000000000000001</v>
      </c>
      <c r="AG36" s="7"/>
      <c r="AH36" s="7">
        <v>0.61</v>
      </c>
      <c r="AI36" s="7">
        <v>3.8</v>
      </c>
      <c r="AJ36" s="7">
        <v>0.77</v>
      </c>
      <c r="AK36" s="7"/>
      <c r="AL36" s="7"/>
      <c r="AM36" s="7">
        <v>2</v>
      </c>
      <c r="AN36" s="7">
        <v>0.3</v>
      </c>
    </row>
    <row r="37" spans="1:40" x14ac:dyDescent="0.25">
      <c r="A37" s="7" t="s">
        <v>93</v>
      </c>
      <c r="B37" s="7">
        <v>52.4</v>
      </c>
      <c r="C37" s="7">
        <v>15.4</v>
      </c>
      <c r="D37" s="7">
        <v>10.7</v>
      </c>
      <c r="E37" s="7">
        <v>0.16300000000000001</v>
      </c>
      <c r="F37" s="7">
        <v>6.37</v>
      </c>
      <c r="G37" s="7">
        <v>10.9</v>
      </c>
      <c r="H37" s="7">
        <v>2.14</v>
      </c>
      <c r="I37" s="7">
        <v>0.626</v>
      </c>
      <c r="J37" s="7">
        <v>1.06</v>
      </c>
      <c r="K37" s="7">
        <v>0.14000000000000001</v>
      </c>
      <c r="L37" s="7"/>
      <c r="M37" s="7"/>
      <c r="N37" s="7">
        <v>92</v>
      </c>
      <c r="O37" s="7">
        <v>36</v>
      </c>
      <c r="P37" s="7">
        <v>262</v>
      </c>
      <c r="Q37" s="7">
        <v>21</v>
      </c>
      <c r="R37" s="7">
        <v>190</v>
      </c>
      <c r="S37" s="7">
        <v>182</v>
      </c>
      <c r="T37" s="7"/>
      <c r="U37" s="7">
        <v>94</v>
      </c>
      <c r="V37" s="7"/>
      <c r="W37" s="7"/>
      <c r="X37" s="7"/>
      <c r="Y37" s="7">
        <v>2.4</v>
      </c>
      <c r="Z37" s="7">
        <v>0.53</v>
      </c>
      <c r="AA37" s="7">
        <v>10</v>
      </c>
      <c r="AB37" s="7">
        <v>23</v>
      </c>
      <c r="AC37" s="7"/>
      <c r="AD37" s="7">
        <v>13</v>
      </c>
      <c r="AE37" s="7">
        <v>3.3</v>
      </c>
      <c r="AF37" s="7">
        <v>1</v>
      </c>
      <c r="AG37" s="7"/>
      <c r="AH37" s="7">
        <v>0.63</v>
      </c>
      <c r="AI37" s="7">
        <v>3.6</v>
      </c>
      <c r="AJ37" s="7">
        <v>0.76</v>
      </c>
      <c r="AK37" s="7"/>
      <c r="AL37" s="7"/>
      <c r="AM37" s="7">
        <v>2.1</v>
      </c>
      <c r="AN37" s="7">
        <v>0.33</v>
      </c>
    </row>
    <row r="38" spans="1:40" x14ac:dyDescent="0.25">
      <c r="A38" s="7" t="s">
        <v>94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v>3980</v>
      </c>
      <c r="N38" s="7" t="s">
        <v>95</v>
      </c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</row>
    <row r="39" spans="1:40" x14ac:dyDescent="0.25">
      <c r="A39" s="7" t="s">
        <v>96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v>3780</v>
      </c>
      <c r="N39" s="7">
        <v>15500</v>
      </c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  <row r="40" spans="1:40" x14ac:dyDescent="0.25">
      <c r="A40" s="7" t="s">
        <v>97</v>
      </c>
      <c r="B40" s="7">
        <v>50.27</v>
      </c>
      <c r="C40" s="7">
        <v>20.71</v>
      </c>
      <c r="D40" s="7">
        <v>6.14</v>
      </c>
      <c r="E40" s="7">
        <v>0.11</v>
      </c>
      <c r="F40" s="7">
        <v>0.5</v>
      </c>
      <c r="G40" s="7">
        <v>8.1199999999999992</v>
      </c>
      <c r="H40" s="7">
        <v>7.04</v>
      </c>
      <c r="I40" s="7">
        <v>1.68</v>
      </c>
      <c r="J40" s="7">
        <v>0.28000000000000003</v>
      </c>
      <c r="K40" s="7">
        <v>0.13</v>
      </c>
      <c r="L40" s="7"/>
      <c r="M40" s="7"/>
      <c r="N40" s="7"/>
      <c r="O40" s="7">
        <v>1</v>
      </c>
      <c r="P40" s="7">
        <v>7</v>
      </c>
      <c r="Q40" s="7">
        <v>54</v>
      </c>
      <c r="R40" s="7">
        <v>1200</v>
      </c>
      <c r="S40" s="7">
        <v>351</v>
      </c>
      <c r="T40" s="7">
        <v>116</v>
      </c>
      <c r="U40" s="7">
        <v>531</v>
      </c>
      <c r="V40" s="7">
        <v>10</v>
      </c>
      <c r="W40" s="7">
        <v>13.2</v>
      </c>
      <c r="X40" s="7">
        <v>10</v>
      </c>
      <c r="Y40" s="7">
        <v>1.4</v>
      </c>
      <c r="Z40" s="7">
        <v>0.8</v>
      </c>
      <c r="AA40" s="7">
        <v>57.9</v>
      </c>
      <c r="AB40" s="7">
        <v>122</v>
      </c>
      <c r="AC40" s="7">
        <v>14.9</v>
      </c>
      <c r="AD40" s="7">
        <v>57.3</v>
      </c>
      <c r="AE40" s="7">
        <v>12.8</v>
      </c>
      <c r="AF40" s="7">
        <v>1.97</v>
      </c>
      <c r="AG40" s="7">
        <v>14.1</v>
      </c>
      <c r="AH40" s="7">
        <v>2.69</v>
      </c>
      <c r="AI40" s="7">
        <v>19</v>
      </c>
      <c r="AJ40" s="7">
        <v>4.3099999999999996</v>
      </c>
      <c r="AK40" s="7">
        <v>14.1</v>
      </c>
      <c r="AL40" s="7">
        <v>2.25</v>
      </c>
      <c r="AM40" s="7">
        <v>15.1</v>
      </c>
      <c r="AN40" s="7">
        <v>2.23</v>
      </c>
    </row>
    <row r="41" spans="1:40" x14ac:dyDescent="0.25">
      <c r="A41" s="7" t="s">
        <v>98</v>
      </c>
      <c r="B41" s="7">
        <v>49.9</v>
      </c>
      <c r="C41" s="7">
        <v>20.69</v>
      </c>
      <c r="D41" s="7">
        <v>6.21</v>
      </c>
      <c r="E41" s="7">
        <v>0.108</v>
      </c>
      <c r="F41" s="7">
        <v>0.54</v>
      </c>
      <c r="G41" s="7">
        <v>8.0500000000000007</v>
      </c>
      <c r="H41" s="7">
        <v>7.1</v>
      </c>
      <c r="I41" s="7">
        <v>1.66</v>
      </c>
      <c r="J41" s="7">
        <v>0.28699999999999998</v>
      </c>
      <c r="K41" s="7">
        <v>0.13100000000000001</v>
      </c>
      <c r="L41" s="7"/>
      <c r="M41" s="7"/>
      <c r="N41" s="7"/>
      <c r="O41" s="7">
        <v>1.1000000000000001</v>
      </c>
      <c r="P41" s="7">
        <v>8</v>
      </c>
      <c r="Q41" s="7">
        <v>55</v>
      </c>
      <c r="R41" s="7">
        <v>1191</v>
      </c>
      <c r="S41" s="7">
        <v>340</v>
      </c>
      <c r="T41" s="7">
        <v>119</v>
      </c>
      <c r="U41" s="7">
        <v>517</v>
      </c>
      <c r="V41" s="7">
        <v>10.6</v>
      </c>
      <c r="W41" s="7">
        <v>13</v>
      </c>
      <c r="X41" s="7">
        <v>10</v>
      </c>
      <c r="Y41" s="7">
        <v>1.4</v>
      </c>
      <c r="Z41" s="7">
        <v>0.8</v>
      </c>
      <c r="AA41" s="7">
        <v>58</v>
      </c>
      <c r="AB41" s="7">
        <v>122</v>
      </c>
      <c r="AC41" s="7">
        <v>15</v>
      </c>
      <c r="AD41" s="7">
        <v>57</v>
      </c>
      <c r="AE41" s="7">
        <v>12.7</v>
      </c>
      <c r="AF41" s="7">
        <v>2</v>
      </c>
      <c r="AG41" s="7">
        <v>14</v>
      </c>
      <c r="AH41" s="7">
        <v>2.6</v>
      </c>
      <c r="AI41" s="7">
        <v>18.2</v>
      </c>
      <c r="AJ41" s="7">
        <v>4.3</v>
      </c>
      <c r="AK41" s="7">
        <v>14.2</v>
      </c>
      <c r="AL41" s="7">
        <v>2.2999999999999998</v>
      </c>
      <c r="AM41" s="7">
        <v>14.8</v>
      </c>
      <c r="AN41" s="7">
        <v>2.1</v>
      </c>
    </row>
    <row r="42" spans="1:40" x14ac:dyDescent="0.25">
      <c r="A42" s="10" t="s">
        <v>99</v>
      </c>
      <c r="B42" s="11">
        <f>ABS(B41-B40)/B41*100</f>
        <v>0.7414829659318728</v>
      </c>
      <c r="C42" s="11">
        <f t="shared" ref="C42:AN42" si="0">ABS(C41-C40)/C41*100</f>
        <v>9.6665055582404888E-2</v>
      </c>
      <c r="D42" s="11">
        <f t="shared" si="0"/>
        <v>1.1272141706924361</v>
      </c>
      <c r="E42" s="11">
        <f t="shared" si="0"/>
        <v>1.8518518518518534</v>
      </c>
      <c r="F42" s="11">
        <f>ABS(F41-F40)/F41*100</f>
        <v>7.4074074074074137</v>
      </c>
      <c r="G42" s="11">
        <f t="shared" si="0"/>
        <v>0.86956521739128578</v>
      </c>
      <c r="H42" s="11">
        <f t="shared" si="0"/>
        <v>0.84507042253520581</v>
      </c>
      <c r="I42" s="11">
        <f t="shared" si="0"/>
        <v>1.2048192771084349</v>
      </c>
      <c r="J42" s="11">
        <f>ABS(J41-J40)/J41*100</f>
        <v>2.4390243902438855</v>
      </c>
      <c r="K42" s="11">
        <f t="shared" si="0"/>
        <v>0.76335877862595491</v>
      </c>
      <c r="L42" s="11"/>
      <c r="M42" s="11"/>
      <c r="N42" s="11"/>
      <c r="O42" s="11">
        <f t="shared" si="0"/>
        <v>9.0909090909090988</v>
      </c>
      <c r="P42" s="11">
        <f>ABS(P41-P40)/P41*100</f>
        <v>12.5</v>
      </c>
      <c r="Q42" s="11">
        <f>ABS(Q41-Q40)/Q41*100</f>
        <v>1.8181818181818181</v>
      </c>
      <c r="R42" s="11">
        <f>ABS(R41-R40)/R41*100</f>
        <v>0.75566750629722923</v>
      </c>
      <c r="S42" s="11">
        <f>ABS(S41-S40)/S41*100</f>
        <v>3.2352941176470593</v>
      </c>
      <c r="T42" s="11">
        <f t="shared" si="0"/>
        <v>2.5210084033613445</v>
      </c>
      <c r="U42" s="11">
        <f t="shared" si="0"/>
        <v>2.7079303675048356</v>
      </c>
      <c r="V42" s="11">
        <f>ABS(V41-V40)/V41*100</f>
        <v>5.660377358490563</v>
      </c>
      <c r="W42" s="11">
        <f t="shared" si="0"/>
        <v>1.538461538461533</v>
      </c>
      <c r="X42" s="11">
        <f>ABS(X41-X40)/X41*100</f>
        <v>0</v>
      </c>
      <c r="Y42" s="11">
        <f>ABS(Y41-Y40)/Y41*100</f>
        <v>0</v>
      </c>
      <c r="Z42" s="11">
        <f>ABS(Z41-Z40)/Z41*100</f>
        <v>0</v>
      </c>
      <c r="AA42" s="11">
        <f t="shared" si="0"/>
        <v>0.17241379310345073</v>
      </c>
      <c r="AB42" s="11">
        <f t="shared" si="0"/>
        <v>0</v>
      </c>
      <c r="AC42" s="11">
        <f t="shared" si="0"/>
        <v>0.6666666666666643</v>
      </c>
      <c r="AD42" s="11">
        <f t="shared" si="0"/>
        <v>0.5263157894736793</v>
      </c>
      <c r="AE42" s="11">
        <f t="shared" si="0"/>
        <v>0.78740157480316086</v>
      </c>
      <c r="AF42" s="11">
        <f t="shared" si="0"/>
        <v>1.5000000000000013</v>
      </c>
      <c r="AG42" s="11">
        <f t="shared" si="0"/>
        <v>0.71428571428571175</v>
      </c>
      <c r="AH42" s="11">
        <f t="shared" si="0"/>
        <v>3.4615384615384563</v>
      </c>
      <c r="AI42" s="11">
        <f t="shared" si="0"/>
        <v>4.3956043956043995</v>
      </c>
      <c r="AJ42" s="11">
        <f t="shared" si="0"/>
        <v>0.23255813953487878</v>
      </c>
      <c r="AK42" s="11">
        <f t="shared" si="0"/>
        <v>0.70422535211267356</v>
      </c>
      <c r="AL42" s="11">
        <f t="shared" si="0"/>
        <v>2.1739130434782532</v>
      </c>
      <c r="AM42" s="11">
        <f t="shared" si="0"/>
        <v>2.0270270270270196</v>
      </c>
      <c r="AN42" s="11">
        <f t="shared" si="0"/>
        <v>6.1904761904761854</v>
      </c>
    </row>
    <row r="43" spans="1:40" x14ac:dyDescent="0.25">
      <c r="A43" s="7" t="s">
        <v>100</v>
      </c>
      <c r="B43" s="7">
        <v>48.11</v>
      </c>
      <c r="C43" s="7">
        <v>15.86</v>
      </c>
      <c r="D43" s="7">
        <v>11.42</v>
      </c>
      <c r="E43" s="7">
        <v>0.17</v>
      </c>
      <c r="F43" s="7">
        <v>9.56</v>
      </c>
      <c r="G43" s="7">
        <v>13.5</v>
      </c>
      <c r="H43" s="7">
        <v>1.81</v>
      </c>
      <c r="I43" s="7">
        <v>0.02</v>
      </c>
      <c r="J43" s="7">
        <v>0.97</v>
      </c>
      <c r="K43" s="7">
        <v>0.03</v>
      </c>
      <c r="L43" s="7"/>
      <c r="M43" s="7">
        <v>170</v>
      </c>
      <c r="N43" s="7">
        <v>390</v>
      </c>
      <c r="O43" s="7">
        <v>44</v>
      </c>
      <c r="P43" s="7">
        <v>343</v>
      </c>
      <c r="Q43" s="7"/>
      <c r="R43" s="7">
        <v>108</v>
      </c>
      <c r="S43" s="7">
        <v>9</v>
      </c>
      <c r="T43" s="7">
        <v>14.5</v>
      </c>
      <c r="U43" s="7">
        <v>14</v>
      </c>
      <c r="V43" s="7"/>
      <c r="W43" s="7">
        <v>0.5</v>
      </c>
      <c r="X43" s="7" t="s">
        <v>101</v>
      </c>
      <c r="Y43" s="7"/>
      <c r="Z43" s="7"/>
      <c r="AA43" s="7">
        <v>0.6</v>
      </c>
      <c r="AB43" s="7">
        <v>1.9</v>
      </c>
      <c r="AC43" s="7"/>
      <c r="AD43" s="7">
        <v>2.4</v>
      </c>
      <c r="AE43" s="7">
        <v>1.1000000000000001</v>
      </c>
      <c r="AF43" s="7">
        <v>0.53</v>
      </c>
      <c r="AG43" s="7">
        <v>1.8</v>
      </c>
      <c r="AH43" s="7"/>
      <c r="AI43" s="7"/>
      <c r="AJ43" s="7"/>
      <c r="AK43" s="7"/>
      <c r="AL43" s="7"/>
      <c r="AM43" s="7">
        <v>1.6</v>
      </c>
      <c r="AN43" s="7"/>
    </row>
    <row r="44" spans="1:40" x14ac:dyDescent="0.25">
      <c r="A44" s="7" t="s">
        <v>102</v>
      </c>
      <c r="B44" s="7">
        <v>47.96</v>
      </c>
      <c r="C44" s="7">
        <v>15.5</v>
      </c>
      <c r="D44" s="7">
        <v>11.3</v>
      </c>
      <c r="E44" s="7">
        <v>0.17499999999999999</v>
      </c>
      <c r="F44" s="7">
        <v>9.6999999999999993</v>
      </c>
      <c r="G44" s="7">
        <v>13.3</v>
      </c>
      <c r="H44" s="7">
        <v>1.82</v>
      </c>
      <c r="I44" s="7">
        <v>0.03</v>
      </c>
      <c r="J44" s="7">
        <v>0.96</v>
      </c>
      <c r="K44" s="7">
        <v>2.1000000000000001E-2</v>
      </c>
      <c r="L44" s="7"/>
      <c r="M44" s="7">
        <v>170</v>
      </c>
      <c r="N44" s="7">
        <v>370</v>
      </c>
      <c r="O44" s="7">
        <v>44</v>
      </c>
      <c r="P44" s="7">
        <v>310</v>
      </c>
      <c r="Q44" s="7"/>
      <c r="R44" s="7">
        <v>110</v>
      </c>
      <c r="S44" s="7">
        <v>6</v>
      </c>
      <c r="T44" s="7">
        <v>16</v>
      </c>
      <c r="U44" s="7">
        <v>18</v>
      </c>
      <c r="V44" s="7"/>
      <c r="W44" s="7">
        <v>0.6</v>
      </c>
      <c r="X44" s="7">
        <v>3</v>
      </c>
      <c r="Y44" s="7"/>
      <c r="Z44" s="7"/>
      <c r="AA44" s="7">
        <v>0.63</v>
      </c>
      <c r="AB44" s="7">
        <v>1.9</v>
      </c>
      <c r="AC44" s="7"/>
      <c r="AD44" s="7">
        <v>2.5</v>
      </c>
      <c r="AE44" s="7">
        <v>1.1000000000000001</v>
      </c>
      <c r="AF44" s="7">
        <v>0.55000000000000004</v>
      </c>
      <c r="AG44" s="7">
        <v>2</v>
      </c>
      <c r="AH44" s="7"/>
      <c r="AI44" s="7"/>
      <c r="AJ44" s="7"/>
      <c r="AK44" s="7"/>
      <c r="AL44" s="7"/>
      <c r="AM44" s="7">
        <v>1.7</v>
      </c>
      <c r="AN44" s="7"/>
    </row>
    <row r="45" spans="1:40" x14ac:dyDescent="0.25">
      <c r="A45" s="7" t="s">
        <v>103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>
        <v>60</v>
      </c>
      <c r="O45" s="7"/>
      <c r="P45" s="7"/>
      <c r="Q45" s="7" t="s">
        <v>104</v>
      </c>
      <c r="R45" s="7"/>
      <c r="S45" s="7"/>
      <c r="T45" s="7"/>
      <c r="U45" s="7"/>
      <c r="V45" s="7"/>
      <c r="W45" s="7">
        <v>208</v>
      </c>
      <c r="X45" s="7"/>
      <c r="Y45" s="7"/>
      <c r="Z45" s="7">
        <v>18.7</v>
      </c>
      <c r="AA45" s="7">
        <v>28.7</v>
      </c>
      <c r="AB45" s="7">
        <v>98.1</v>
      </c>
      <c r="AC45" s="7">
        <v>9.1999999999999993</v>
      </c>
      <c r="AD45" s="7">
        <v>24.4</v>
      </c>
      <c r="AE45" s="7">
        <v>6.6</v>
      </c>
      <c r="AF45" s="7"/>
      <c r="AG45" s="7">
        <v>4.4000000000000004</v>
      </c>
      <c r="AH45" s="7"/>
      <c r="AI45" s="7"/>
      <c r="AJ45" s="7"/>
      <c r="AK45" s="7"/>
      <c r="AL45" s="7"/>
      <c r="AM45" s="7"/>
      <c r="AN45" s="7"/>
    </row>
    <row r="46" spans="1:40" x14ac:dyDescent="0.25">
      <c r="A46" s="7" t="s">
        <v>105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>
        <v>56</v>
      </c>
      <c r="O46" s="7"/>
      <c r="P46" s="7"/>
      <c r="Q46" s="7">
        <v>8500</v>
      </c>
      <c r="R46" s="7"/>
      <c r="S46" s="7"/>
      <c r="T46" s="7"/>
      <c r="U46" s="7"/>
      <c r="V46" s="7"/>
      <c r="W46" s="7">
        <v>198</v>
      </c>
      <c r="X46" s="7"/>
      <c r="Y46" s="7"/>
      <c r="Z46" s="7">
        <v>20</v>
      </c>
      <c r="AA46" s="7">
        <v>30</v>
      </c>
      <c r="AB46" s="7">
        <v>97</v>
      </c>
      <c r="AC46" s="7">
        <v>9.5</v>
      </c>
      <c r="AD46" s="7">
        <v>25</v>
      </c>
      <c r="AE46" s="7">
        <v>6.6</v>
      </c>
      <c r="AF46" s="7"/>
      <c r="AG46" s="7">
        <v>4.7</v>
      </c>
      <c r="AH46" s="7"/>
      <c r="AI46" s="7"/>
      <c r="AJ46" s="7"/>
      <c r="AK46" s="7"/>
      <c r="AL46" s="7"/>
      <c r="AM46" s="7"/>
      <c r="AN46" s="7"/>
    </row>
    <row r="47" spans="1:40" x14ac:dyDescent="0.25">
      <c r="A47" s="7" t="s">
        <v>106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>
        <v>170</v>
      </c>
      <c r="U47" s="7"/>
      <c r="V47" s="7"/>
      <c r="W47" s="7"/>
      <c r="X47" s="7"/>
      <c r="Y47" s="7">
        <v>35.5</v>
      </c>
      <c r="Z47" s="7">
        <v>405</v>
      </c>
      <c r="AA47" s="7">
        <v>789</v>
      </c>
      <c r="AB47" s="7">
        <v>1370</v>
      </c>
      <c r="AC47" s="7">
        <v>126</v>
      </c>
      <c r="AD47" s="7">
        <v>379</v>
      </c>
      <c r="AE47" s="7">
        <v>49</v>
      </c>
      <c r="AF47" s="7">
        <v>7.94</v>
      </c>
      <c r="AG47" s="7"/>
      <c r="AH47" s="7">
        <v>5.21</v>
      </c>
      <c r="AI47" s="7">
        <v>31.4</v>
      </c>
      <c r="AJ47" s="7">
        <v>6.27</v>
      </c>
      <c r="AK47" s="7">
        <v>18.899999999999999</v>
      </c>
      <c r="AL47" s="7">
        <v>2.7</v>
      </c>
      <c r="AM47" s="7">
        <v>17.8</v>
      </c>
      <c r="AN47" s="7">
        <v>2.68</v>
      </c>
    </row>
    <row r="48" spans="1:40" x14ac:dyDescent="0.25">
      <c r="A48" s="7" t="s">
        <v>107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>
        <v>178</v>
      </c>
      <c r="U48" s="7"/>
      <c r="V48" s="7"/>
      <c r="W48" s="7"/>
      <c r="X48" s="7"/>
      <c r="Y48" s="7">
        <v>37.1</v>
      </c>
      <c r="Z48" s="7">
        <v>396</v>
      </c>
      <c r="AA48" s="7">
        <v>789</v>
      </c>
      <c r="AB48" s="7">
        <v>1331</v>
      </c>
      <c r="AC48" s="7">
        <v>127</v>
      </c>
      <c r="AD48" s="7">
        <v>378</v>
      </c>
      <c r="AE48" s="7">
        <v>48</v>
      </c>
      <c r="AF48" s="7">
        <v>7.77</v>
      </c>
      <c r="AG48" s="7"/>
      <c r="AH48" s="7">
        <v>5.37</v>
      </c>
      <c r="AI48" s="7">
        <v>32.1</v>
      </c>
      <c r="AJ48" s="7">
        <v>6.34</v>
      </c>
      <c r="AK48" s="7">
        <v>18.7</v>
      </c>
      <c r="AL48" s="7">
        <v>2.66</v>
      </c>
      <c r="AM48" s="7">
        <v>17.600000000000001</v>
      </c>
      <c r="AN48" s="7">
        <v>2.58</v>
      </c>
    </row>
    <row r="49" spans="1:40" x14ac:dyDescent="0.25">
      <c r="A49" s="7" t="s">
        <v>108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>
        <v>392</v>
      </c>
      <c r="R49" s="7"/>
      <c r="S49" s="7"/>
      <c r="T49" s="7" t="s">
        <v>95</v>
      </c>
      <c r="U49" s="7"/>
      <c r="V49" s="7"/>
      <c r="W49" s="7"/>
      <c r="X49" s="7"/>
      <c r="Y49" s="7">
        <v>67.099999999999994</v>
      </c>
      <c r="Z49" s="7"/>
      <c r="AA49" s="7">
        <v>1990</v>
      </c>
      <c r="AB49" s="7">
        <v>413</v>
      </c>
      <c r="AC49" s="7">
        <v>737</v>
      </c>
      <c r="AD49" s="7" t="s">
        <v>109</v>
      </c>
      <c r="AE49" s="7" t="s">
        <v>104</v>
      </c>
      <c r="AF49" s="7">
        <v>19.100000000000001</v>
      </c>
      <c r="AG49" s="7" t="s">
        <v>104</v>
      </c>
      <c r="AH49" s="7">
        <v>501</v>
      </c>
      <c r="AI49" s="7" t="s">
        <v>104</v>
      </c>
      <c r="AJ49" s="7">
        <v>601</v>
      </c>
      <c r="AK49" s="7" t="s">
        <v>104</v>
      </c>
      <c r="AL49" s="7">
        <v>268</v>
      </c>
      <c r="AM49" s="7" t="s">
        <v>104</v>
      </c>
      <c r="AN49" s="7">
        <v>258</v>
      </c>
    </row>
    <row r="50" spans="1:40" x14ac:dyDescent="0.25">
      <c r="A50" s="7" t="s">
        <v>110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>
        <v>369.42</v>
      </c>
      <c r="R50" s="7"/>
      <c r="S50" s="7"/>
      <c r="T50" s="7">
        <v>17008</v>
      </c>
      <c r="U50" s="7"/>
      <c r="V50" s="7"/>
      <c r="W50" s="7"/>
      <c r="X50" s="7"/>
      <c r="Y50" s="7">
        <v>67</v>
      </c>
      <c r="Z50" s="7"/>
      <c r="AA50" s="7">
        <v>1960</v>
      </c>
      <c r="AB50" s="7">
        <v>432</v>
      </c>
      <c r="AC50" s="7">
        <v>737</v>
      </c>
      <c r="AD50" s="7">
        <v>3429</v>
      </c>
      <c r="AE50" s="7">
        <v>1725</v>
      </c>
      <c r="AF50" s="7">
        <v>18.91</v>
      </c>
      <c r="AG50" s="7">
        <v>2168</v>
      </c>
      <c r="AH50" s="7">
        <v>468</v>
      </c>
      <c r="AI50" s="7">
        <v>3224</v>
      </c>
      <c r="AJ50" s="7">
        <v>560</v>
      </c>
      <c r="AK50" s="7">
        <v>1750</v>
      </c>
      <c r="AL50" s="7">
        <v>271</v>
      </c>
      <c r="AM50" s="7">
        <v>1844</v>
      </c>
      <c r="AN50" s="7">
        <v>264</v>
      </c>
    </row>
    <row r="51" spans="1:40" x14ac:dyDescent="0.25">
      <c r="A51" s="7" t="s">
        <v>111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 t="s">
        <v>104</v>
      </c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</row>
    <row r="52" spans="1:40" x14ac:dyDescent="0.25">
      <c r="A52" s="7" t="s">
        <v>112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>
        <v>978</v>
      </c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</row>
    <row r="53" spans="1:40" x14ac:dyDescent="0.25">
      <c r="A53" s="7" t="s">
        <v>113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 t="s">
        <v>114</v>
      </c>
      <c r="N53" s="7"/>
      <c r="O53" s="7"/>
      <c r="P53" s="7"/>
      <c r="Q53" s="7">
        <v>61</v>
      </c>
      <c r="R53" s="7"/>
      <c r="S53" s="7"/>
      <c r="T53" s="7">
        <v>167</v>
      </c>
      <c r="U53" s="7"/>
      <c r="V53" s="7"/>
      <c r="W53" s="7">
        <v>34</v>
      </c>
      <c r="X53" s="7">
        <v>1640</v>
      </c>
      <c r="Y53" s="7">
        <v>1010</v>
      </c>
      <c r="Z53" s="7"/>
      <c r="AA53" s="7" t="s">
        <v>109</v>
      </c>
      <c r="AB53" s="7" t="s">
        <v>115</v>
      </c>
      <c r="AC53" s="7" t="s">
        <v>104</v>
      </c>
      <c r="AD53" s="7" t="s">
        <v>109</v>
      </c>
      <c r="AE53" s="7">
        <v>514</v>
      </c>
      <c r="AF53" s="7">
        <v>89</v>
      </c>
      <c r="AG53" s="7"/>
      <c r="AH53" s="7"/>
      <c r="AI53" s="7"/>
      <c r="AJ53" s="7"/>
      <c r="AK53" s="7"/>
      <c r="AL53" s="7"/>
      <c r="AM53" s="7">
        <v>16.8</v>
      </c>
      <c r="AN53" s="7"/>
    </row>
    <row r="54" spans="1:40" x14ac:dyDescent="0.25">
      <c r="A54" s="7" t="s">
        <v>116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>
        <v>13.18</v>
      </c>
      <c r="N54" s="7"/>
      <c r="O54" s="7"/>
      <c r="P54" s="7"/>
      <c r="Q54" s="7">
        <v>67.12</v>
      </c>
      <c r="R54" s="7"/>
      <c r="S54" s="7"/>
      <c r="T54" s="7">
        <v>167</v>
      </c>
      <c r="U54" s="7"/>
      <c r="V54" s="7"/>
      <c r="W54" s="7">
        <v>31</v>
      </c>
      <c r="X54" s="7">
        <v>1600</v>
      </c>
      <c r="Y54" s="7">
        <v>946</v>
      </c>
      <c r="Z54" s="7"/>
      <c r="AA54" s="7">
        <v>21100</v>
      </c>
      <c r="AB54" s="7">
        <v>27600</v>
      </c>
      <c r="AC54" s="7">
        <v>2300</v>
      </c>
      <c r="AD54" s="7">
        <v>6500</v>
      </c>
      <c r="AE54" s="7">
        <v>539</v>
      </c>
      <c r="AF54" s="7">
        <v>87.22</v>
      </c>
      <c r="AG54" s="7"/>
      <c r="AH54" s="7"/>
      <c r="AI54" s="7"/>
      <c r="AJ54" s="7"/>
      <c r="AK54" s="7"/>
      <c r="AL54" s="7"/>
      <c r="AM54" s="7">
        <v>17.850000000000001</v>
      </c>
      <c r="AN54" s="7"/>
    </row>
    <row r="55" spans="1:40" x14ac:dyDescent="0.25">
      <c r="A55" s="7" t="s">
        <v>117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v>20</v>
      </c>
      <c r="N55" s="7">
        <v>300</v>
      </c>
      <c r="O55" s="7"/>
      <c r="P55" s="7"/>
      <c r="Q55" s="7" t="s">
        <v>104</v>
      </c>
      <c r="R55" s="7"/>
      <c r="S55" s="7"/>
      <c r="T55" s="7">
        <v>5940</v>
      </c>
      <c r="U55" s="7"/>
      <c r="V55" s="7">
        <v>469</v>
      </c>
      <c r="W55" s="7"/>
      <c r="X55" s="7"/>
      <c r="Y55" s="7">
        <v>769</v>
      </c>
      <c r="Z55" s="7">
        <v>150</v>
      </c>
      <c r="AA55" s="7">
        <v>1730</v>
      </c>
      <c r="AB55" s="7" t="s">
        <v>115</v>
      </c>
      <c r="AC55" s="7">
        <v>449</v>
      </c>
      <c r="AD55" s="7">
        <v>1480</v>
      </c>
      <c r="AE55" s="7">
        <v>395</v>
      </c>
      <c r="AF55" s="7">
        <v>24.9</v>
      </c>
      <c r="AG55" s="7">
        <v>447</v>
      </c>
      <c r="AH55" s="7">
        <v>115</v>
      </c>
      <c r="AI55" s="7">
        <v>911</v>
      </c>
      <c r="AJ55" s="7">
        <v>216</v>
      </c>
      <c r="AK55" s="7">
        <v>720</v>
      </c>
      <c r="AL55" s="7">
        <v>112</v>
      </c>
      <c r="AM55" s="7">
        <v>713</v>
      </c>
      <c r="AN55" s="7"/>
    </row>
    <row r="56" spans="1:40" x14ac:dyDescent="0.25">
      <c r="A56" s="7" t="s">
        <v>118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v>24.7</v>
      </c>
      <c r="N56" s="7">
        <v>277</v>
      </c>
      <c r="O56" s="7"/>
      <c r="P56" s="7"/>
      <c r="Q56" s="7">
        <v>1050</v>
      </c>
      <c r="R56" s="7"/>
      <c r="S56" s="7"/>
      <c r="T56" s="7">
        <v>5480</v>
      </c>
      <c r="U56" s="7"/>
      <c r="V56" s="7">
        <v>479</v>
      </c>
      <c r="W56" s="7"/>
      <c r="X56" s="7"/>
      <c r="Y56" s="7">
        <v>719</v>
      </c>
      <c r="Z56" s="7">
        <v>137</v>
      </c>
      <c r="AA56" s="7">
        <v>1661</v>
      </c>
      <c r="AB56" s="7">
        <v>3960</v>
      </c>
      <c r="AC56" s="7">
        <v>435</v>
      </c>
      <c r="AD56" s="7">
        <v>1456</v>
      </c>
      <c r="AE56" s="7">
        <v>381</v>
      </c>
      <c r="AF56" s="7">
        <v>23.5</v>
      </c>
      <c r="AG56" s="7">
        <v>433</v>
      </c>
      <c r="AH56" s="7">
        <v>106</v>
      </c>
      <c r="AI56" s="7">
        <v>847</v>
      </c>
      <c r="AJ56" s="7">
        <v>208</v>
      </c>
      <c r="AK56" s="7">
        <v>701</v>
      </c>
      <c r="AL56" s="7">
        <v>106</v>
      </c>
      <c r="AM56" s="7">
        <v>678</v>
      </c>
      <c r="AN56" s="7"/>
    </row>
    <row r="57" spans="1:40" x14ac:dyDescent="0.25">
      <c r="A57" s="7" t="s">
        <v>119</v>
      </c>
      <c r="B57" s="7">
        <v>60.67</v>
      </c>
      <c r="C57" s="7">
        <v>23.3</v>
      </c>
      <c r="D57" s="7">
        <v>1.99</v>
      </c>
      <c r="E57" s="7">
        <v>0.17</v>
      </c>
      <c r="F57" s="7">
        <v>0.15</v>
      </c>
      <c r="G57" s="7">
        <v>0.42</v>
      </c>
      <c r="H57" s="7">
        <v>6.39</v>
      </c>
      <c r="I57" s="7">
        <v>5.43</v>
      </c>
      <c r="J57" s="7">
        <v>0.35699999999999998</v>
      </c>
      <c r="K57" s="7">
        <v>0.04</v>
      </c>
      <c r="L57" s="7">
        <v>100.5</v>
      </c>
      <c r="M57" s="7" t="s">
        <v>114</v>
      </c>
      <c r="N57" s="7" t="s">
        <v>114</v>
      </c>
      <c r="O57" s="7" t="s">
        <v>120</v>
      </c>
      <c r="P57" s="7">
        <v>12</v>
      </c>
      <c r="Q57" s="7">
        <v>181</v>
      </c>
      <c r="R57" s="7">
        <v>15</v>
      </c>
      <c r="S57" s="7">
        <v>5</v>
      </c>
      <c r="T57" s="7">
        <v>35.200000000000003</v>
      </c>
      <c r="U57" s="7">
        <v>1139</v>
      </c>
      <c r="V57" s="7">
        <v>21.1</v>
      </c>
      <c r="W57" s="7">
        <v>228</v>
      </c>
      <c r="X57" s="7">
        <v>19</v>
      </c>
      <c r="Y57" s="7">
        <v>34.200000000000003</v>
      </c>
      <c r="Z57" s="7">
        <v>6.23</v>
      </c>
      <c r="AA57" s="7">
        <v>263</v>
      </c>
      <c r="AB57" s="7">
        <v>371</v>
      </c>
      <c r="AC57" s="7">
        <v>33.6</v>
      </c>
      <c r="AD57" s="7">
        <v>78.400000000000006</v>
      </c>
      <c r="AE57" s="7">
        <v>7.99</v>
      </c>
      <c r="AF57" s="7">
        <v>0.88600000000000001</v>
      </c>
      <c r="AG57" s="7">
        <v>5.0599999999999996</v>
      </c>
      <c r="AH57" s="7">
        <v>0.84</v>
      </c>
      <c r="AI57" s="7">
        <v>5.56</v>
      </c>
      <c r="AJ57" s="7">
        <v>1.25</v>
      </c>
      <c r="AK57" s="7">
        <v>3.93</v>
      </c>
      <c r="AL57" s="7">
        <v>0.65500000000000003</v>
      </c>
      <c r="AM57" s="7">
        <v>4.6500000000000004</v>
      </c>
      <c r="AN57" s="7">
        <v>0.72199999999999998</v>
      </c>
    </row>
    <row r="58" spans="1:40" x14ac:dyDescent="0.25">
      <c r="A58" s="7" t="s">
        <v>121</v>
      </c>
      <c r="B58" s="7">
        <v>60.22</v>
      </c>
      <c r="C58" s="7">
        <v>23.66</v>
      </c>
      <c r="D58" s="7">
        <v>2</v>
      </c>
      <c r="E58" s="7">
        <v>0.17</v>
      </c>
      <c r="F58" s="7">
        <v>0.14000000000000001</v>
      </c>
      <c r="G58" s="7">
        <v>0.42</v>
      </c>
      <c r="H58" s="7">
        <v>6.34</v>
      </c>
      <c r="I58" s="7">
        <v>5.38</v>
      </c>
      <c r="J58" s="7">
        <v>0.36199999999999999</v>
      </c>
      <c r="K58" s="7">
        <v>0.03</v>
      </c>
      <c r="L58" s="7">
        <v>100.3</v>
      </c>
      <c r="M58" s="7" t="s">
        <v>114</v>
      </c>
      <c r="N58" s="7" t="s">
        <v>114</v>
      </c>
      <c r="O58" s="7" t="s">
        <v>120</v>
      </c>
      <c r="P58" s="7">
        <v>11</v>
      </c>
      <c r="Q58" s="7">
        <v>199</v>
      </c>
      <c r="R58" s="7">
        <v>15</v>
      </c>
      <c r="S58" s="7">
        <v>6</v>
      </c>
      <c r="T58" s="7">
        <v>39</v>
      </c>
      <c r="U58" s="7">
        <v>1145</v>
      </c>
      <c r="V58" s="7">
        <v>22.9</v>
      </c>
      <c r="W58" s="7">
        <v>248</v>
      </c>
      <c r="X58" s="7">
        <v>22</v>
      </c>
      <c r="Y58" s="7">
        <v>36.5</v>
      </c>
      <c r="Z58" s="7">
        <v>6.47</v>
      </c>
      <c r="AA58" s="7">
        <v>282</v>
      </c>
      <c r="AB58" s="7">
        <v>401</v>
      </c>
      <c r="AC58" s="7">
        <v>36.200000000000003</v>
      </c>
      <c r="AD58" s="7">
        <v>83.2</v>
      </c>
      <c r="AE58" s="7">
        <v>8.56</v>
      </c>
      <c r="AF58" s="7">
        <v>1.03</v>
      </c>
      <c r="AG58" s="7">
        <v>5.0599999999999996</v>
      </c>
      <c r="AH58" s="7">
        <v>0.94</v>
      </c>
      <c r="AI58" s="7">
        <v>5.8</v>
      </c>
      <c r="AJ58" s="7">
        <v>1.31</v>
      </c>
      <c r="AK58" s="7">
        <v>4.3499999999999996</v>
      </c>
      <c r="AL58" s="7">
        <v>0.71399999999999997</v>
      </c>
      <c r="AM58" s="7">
        <v>4.87</v>
      </c>
      <c r="AN58" s="7">
        <v>0.78900000000000003</v>
      </c>
    </row>
    <row r="59" spans="1:40" x14ac:dyDescent="0.25">
      <c r="A59" s="10" t="s">
        <v>122</v>
      </c>
      <c r="B59" s="12">
        <f>ABS(B58-B57)/B58*100</f>
        <v>0.74726004649618538</v>
      </c>
      <c r="C59" s="12">
        <f t="shared" ref="C59:AN59" si="1">ABS(C58-C57)/C58*100</f>
        <v>1.5215553677092115</v>
      </c>
      <c r="D59" s="12">
        <f t="shared" si="1"/>
        <v>0.50000000000000044</v>
      </c>
      <c r="E59" s="12">
        <f t="shared" si="1"/>
        <v>0</v>
      </c>
      <c r="F59" s="12">
        <f t="shared" si="1"/>
        <v>7.1428571428571281</v>
      </c>
      <c r="G59" s="12">
        <f t="shared" si="1"/>
        <v>0</v>
      </c>
      <c r="H59" s="12">
        <f t="shared" si="1"/>
        <v>0.7886435331230256</v>
      </c>
      <c r="I59" s="12">
        <f t="shared" si="1"/>
        <v>0.92936802973977373</v>
      </c>
      <c r="J59" s="12">
        <f>ABS(J58-J57)/J58*100</f>
        <v>1.381215469613261</v>
      </c>
      <c r="K59" s="12">
        <f t="shared" si="1"/>
        <v>33.333333333333343</v>
      </c>
      <c r="L59" s="12">
        <f t="shared" si="1"/>
        <v>0.1994017946161544</v>
      </c>
      <c r="M59" s="12"/>
      <c r="N59" s="12"/>
      <c r="O59" s="12"/>
      <c r="P59" s="12">
        <f>ABS(P58-P57)/P58*100</f>
        <v>9.0909090909090917</v>
      </c>
      <c r="Q59" s="12">
        <f>ABS(Q58-Q57)/Q58*100</f>
        <v>9.0452261306532673</v>
      </c>
      <c r="R59" s="12">
        <f>ABS(R58-R57)/R58*100</f>
        <v>0</v>
      </c>
      <c r="S59" s="12">
        <f>ABS(S58-S57)/S58*100</f>
        <v>16.666666666666664</v>
      </c>
      <c r="T59" s="12">
        <f t="shared" si="1"/>
        <v>9.7435897435897374</v>
      </c>
      <c r="U59" s="12">
        <f t="shared" si="1"/>
        <v>0.5240174672489083</v>
      </c>
      <c r="V59" s="12">
        <f>ABS(V58-V57)/V58*100</f>
        <v>7.8602620087336126</v>
      </c>
      <c r="W59" s="12">
        <f t="shared" si="1"/>
        <v>8.064516129032258</v>
      </c>
      <c r="X59" s="12">
        <f>ABS(X58-X57)/X58*100</f>
        <v>13.636363636363635</v>
      </c>
      <c r="Y59" s="12">
        <f>ABS(Y58-Y57)/Y58*100</f>
        <v>6.301369863013691</v>
      </c>
      <c r="Z59" s="12">
        <f>ABS(Z58-Z57)/Z58*100</f>
        <v>3.7094281298299747</v>
      </c>
      <c r="AA59" s="12">
        <f t="shared" si="1"/>
        <v>6.7375886524822697</v>
      </c>
      <c r="AB59" s="12">
        <f t="shared" si="1"/>
        <v>7.4812967581047385</v>
      </c>
      <c r="AC59" s="12">
        <f t="shared" si="1"/>
        <v>7.1823204419889546</v>
      </c>
      <c r="AD59" s="12">
        <f t="shared" si="1"/>
        <v>5.7692307692307656</v>
      </c>
      <c r="AE59" s="12">
        <f t="shared" si="1"/>
        <v>6.6588785046729004</v>
      </c>
      <c r="AF59" s="12">
        <f t="shared" si="1"/>
        <v>13.980582524271846</v>
      </c>
      <c r="AG59" s="12">
        <f t="shared" si="1"/>
        <v>0</v>
      </c>
      <c r="AH59" s="12">
        <f t="shared" si="1"/>
        <v>10.638297872340424</v>
      </c>
      <c r="AI59" s="12">
        <f t="shared" si="1"/>
        <v>4.1379310344827624</v>
      </c>
      <c r="AJ59" s="12">
        <f t="shared" si="1"/>
        <v>4.5801526717557293</v>
      </c>
      <c r="AK59" s="12">
        <f t="shared" si="1"/>
        <v>9.6551724137930925</v>
      </c>
      <c r="AL59" s="12">
        <f t="shared" si="1"/>
        <v>8.2633053221288435</v>
      </c>
      <c r="AM59" s="12">
        <f t="shared" si="1"/>
        <v>4.5174537987679617</v>
      </c>
      <c r="AN59" s="12">
        <f t="shared" si="1"/>
        <v>8.4917617237008933</v>
      </c>
    </row>
    <row r="60" spans="1:40" x14ac:dyDescent="0.25">
      <c r="A60" s="7" t="s">
        <v>123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 t="s">
        <v>114</v>
      </c>
      <c r="N60" s="7" t="s">
        <v>114</v>
      </c>
      <c r="O60" s="7"/>
      <c r="P60" s="7"/>
      <c r="Q60" s="7" t="s">
        <v>120</v>
      </c>
      <c r="R60" s="7"/>
      <c r="S60" s="7"/>
      <c r="T60" s="7" t="s">
        <v>124</v>
      </c>
      <c r="U60" s="7"/>
      <c r="V60" s="7" t="s">
        <v>125</v>
      </c>
      <c r="W60" s="7" t="s">
        <v>126</v>
      </c>
      <c r="X60" s="7" t="s">
        <v>101</v>
      </c>
      <c r="Y60" s="7" t="s">
        <v>127</v>
      </c>
      <c r="Z60" s="7" t="s">
        <v>128</v>
      </c>
      <c r="AA60" s="7" t="s">
        <v>127</v>
      </c>
      <c r="AB60" s="7" t="s">
        <v>127</v>
      </c>
      <c r="AC60" s="7" t="s">
        <v>128</v>
      </c>
      <c r="AD60" s="7" t="s">
        <v>127</v>
      </c>
      <c r="AE60" s="7" t="s">
        <v>128</v>
      </c>
      <c r="AF60" s="7" t="s">
        <v>129</v>
      </c>
      <c r="AG60" s="7" t="s">
        <v>128</v>
      </c>
      <c r="AH60" s="7" t="s">
        <v>128</v>
      </c>
      <c r="AI60" s="7" t="s">
        <v>128</v>
      </c>
      <c r="AJ60" s="7" t="s">
        <v>128</v>
      </c>
      <c r="AK60" s="7" t="s">
        <v>128</v>
      </c>
      <c r="AL60" s="7" t="s">
        <v>129</v>
      </c>
      <c r="AM60" s="7" t="s">
        <v>128</v>
      </c>
      <c r="AN60" s="7" t="s">
        <v>130</v>
      </c>
    </row>
    <row r="61" spans="1:40" x14ac:dyDescent="0.25">
      <c r="A61" s="7" t="s">
        <v>123</v>
      </c>
      <c r="B61" s="7">
        <v>0.01</v>
      </c>
      <c r="C61" s="7" t="s">
        <v>128</v>
      </c>
      <c r="D61" s="7">
        <v>0.01</v>
      </c>
      <c r="E61" s="7">
        <v>2E-3</v>
      </c>
      <c r="F61" s="7" t="s">
        <v>128</v>
      </c>
      <c r="G61" s="7" t="s">
        <v>128</v>
      </c>
      <c r="H61" s="7" t="s">
        <v>128</v>
      </c>
      <c r="I61" s="7" t="s">
        <v>128</v>
      </c>
      <c r="J61" s="7" t="s">
        <v>131</v>
      </c>
      <c r="K61" s="7" t="s">
        <v>128</v>
      </c>
      <c r="L61" s="7"/>
      <c r="M61" s="7"/>
      <c r="N61" s="7"/>
      <c r="O61" s="7" t="s">
        <v>120</v>
      </c>
      <c r="P61" s="7" t="s">
        <v>101</v>
      </c>
      <c r="Q61" s="7"/>
      <c r="R61" s="7" t="s">
        <v>132</v>
      </c>
      <c r="S61" s="7">
        <v>2</v>
      </c>
      <c r="T61" s="7"/>
      <c r="U61" s="7">
        <v>1</v>
      </c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</row>
    <row r="62" spans="1:40" x14ac:dyDescent="0.25">
      <c r="A62" s="13" t="s">
        <v>123</v>
      </c>
      <c r="B62" s="13" t="s">
        <v>128</v>
      </c>
      <c r="C62" s="13" t="s">
        <v>128</v>
      </c>
      <c r="D62" s="13">
        <v>0.01</v>
      </c>
      <c r="E62" s="13">
        <v>2E-3</v>
      </c>
      <c r="F62" s="13" t="s">
        <v>128</v>
      </c>
      <c r="G62" s="13" t="s">
        <v>128</v>
      </c>
      <c r="H62" s="13" t="s">
        <v>128</v>
      </c>
      <c r="I62" s="13" t="s">
        <v>128</v>
      </c>
      <c r="J62" s="13" t="s">
        <v>131</v>
      </c>
      <c r="K62" s="13" t="s">
        <v>128</v>
      </c>
      <c r="L62" s="13"/>
      <c r="M62" s="13"/>
      <c r="N62" s="13"/>
      <c r="O62" s="13" t="s">
        <v>120</v>
      </c>
      <c r="P62" s="13" t="s">
        <v>101</v>
      </c>
      <c r="Q62" s="13"/>
      <c r="R62" s="13" t="s">
        <v>132</v>
      </c>
      <c r="S62" s="13">
        <v>2</v>
      </c>
      <c r="T62" s="13"/>
      <c r="U62" s="13">
        <v>2</v>
      </c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5" spans="1:40" x14ac:dyDescent="0.25">
      <c r="A65" s="5" t="s">
        <v>133</v>
      </c>
      <c r="B65" s="6" t="s">
        <v>134</v>
      </c>
    </row>
    <row r="66" spans="1:40" x14ac:dyDescent="0.25">
      <c r="A66" s="7" t="s">
        <v>135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W66" s="8"/>
      <c r="AA66" s="8"/>
    </row>
    <row r="67" spans="1:40" x14ac:dyDescent="0.25">
      <c r="A67" s="7" t="s">
        <v>40</v>
      </c>
    </row>
    <row r="68" spans="1:40" x14ac:dyDescent="0.25">
      <c r="A68" s="7" t="s">
        <v>41</v>
      </c>
      <c r="B68" s="7" t="s">
        <v>42</v>
      </c>
      <c r="C68" s="7" t="s">
        <v>43</v>
      </c>
      <c r="D68" s="7" t="s">
        <v>44</v>
      </c>
      <c r="E68" s="7" t="s">
        <v>45</v>
      </c>
      <c r="F68" s="7" t="s">
        <v>46</v>
      </c>
      <c r="G68" s="7" t="s">
        <v>47</v>
      </c>
      <c r="H68" s="7" t="s">
        <v>48</v>
      </c>
      <c r="I68" s="7" t="s">
        <v>49</v>
      </c>
      <c r="J68" s="7" t="s">
        <v>50</v>
      </c>
      <c r="K68" s="7" t="s">
        <v>51</v>
      </c>
      <c r="L68" s="7" t="s">
        <v>52</v>
      </c>
      <c r="M68" s="7" t="s">
        <v>53</v>
      </c>
      <c r="N68" s="7" t="s">
        <v>54</v>
      </c>
      <c r="O68" s="7" t="s">
        <v>55</v>
      </c>
      <c r="P68" s="7" t="s">
        <v>56</v>
      </c>
      <c r="Q68" s="7" t="s">
        <v>57</v>
      </c>
      <c r="R68" s="7" t="s">
        <v>58</v>
      </c>
      <c r="S68" s="7" t="s">
        <v>59</v>
      </c>
      <c r="T68" s="7" t="s">
        <v>60</v>
      </c>
      <c r="U68" s="7" t="s">
        <v>61</v>
      </c>
      <c r="V68" s="7" t="s">
        <v>62</v>
      </c>
      <c r="W68" s="7" t="s">
        <v>63</v>
      </c>
      <c r="X68" s="7" t="s">
        <v>78</v>
      </c>
      <c r="Y68" s="7" t="s">
        <v>79</v>
      </c>
      <c r="Z68" s="7" t="s">
        <v>80</v>
      </c>
      <c r="AA68" s="7" t="s">
        <v>64</v>
      </c>
      <c r="AB68" s="7" t="s">
        <v>65</v>
      </c>
      <c r="AC68" s="7" t="s">
        <v>66</v>
      </c>
      <c r="AD68" s="7" t="s">
        <v>67</v>
      </c>
      <c r="AE68" s="7" t="s">
        <v>68</v>
      </c>
      <c r="AF68" s="7" t="s">
        <v>69</v>
      </c>
      <c r="AG68" s="7" t="s">
        <v>70</v>
      </c>
      <c r="AH68" s="7" t="s">
        <v>71</v>
      </c>
      <c r="AI68" s="7" t="s">
        <v>72</v>
      </c>
      <c r="AJ68" s="7" t="s">
        <v>73</v>
      </c>
      <c r="AK68" s="7" t="s">
        <v>74</v>
      </c>
      <c r="AL68" s="7" t="s">
        <v>75</v>
      </c>
      <c r="AM68" s="7" t="s">
        <v>76</v>
      </c>
      <c r="AN68" s="7" t="s">
        <v>77</v>
      </c>
    </row>
    <row r="69" spans="1:40" x14ac:dyDescent="0.25">
      <c r="A69" s="7" t="s">
        <v>81</v>
      </c>
      <c r="B69" s="7" t="s">
        <v>82</v>
      </c>
      <c r="C69" s="7" t="s">
        <v>82</v>
      </c>
      <c r="D69" s="7" t="s">
        <v>82</v>
      </c>
      <c r="E69" s="7" t="s">
        <v>82</v>
      </c>
      <c r="F69" s="7" t="s">
        <v>82</v>
      </c>
      <c r="G69" s="7" t="s">
        <v>82</v>
      </c>
      <c r="H69" s="7" t="s">
        <v>82</v>
      </c>
      <c r="I69" s="7" t="s">
        <v>82</v>
      </c>
      <c r="J69" s="7" t="s">
        <v>82</v>
      </c>
      <c r="K69" s="7" t="s">
        <v>82</v>
      </c>
      <c r="L69" s="7" t="s">
        <v>82</v>
      </c>
      <c r="M69" s="7" t="s">
        <v>83</v>
      </c>
      <c r="N69" s="7" t="s">
        <v>83</v>
      </c>
      <c r="O69" s="7" t="s">
        <v>83</v>
      </c>
      <c r="P69" s="7" t="s">
        <v>83</v>
      </c>
      <c r="Q69" s="7" t="s">
        <v>83</v>
      </c>
      <c r="R69" s="7" t="s">
        <v>83</v>
      </c>
      <c r="S69" s="7" t="s">
        <v>83</v>
      </c>
      <c r="T69" s="7" t="s">
        <v>83</v>
      </c>
      <c r="U69" s="7" t="s">
        <v>83</v>
      </c>
      <c r="V69" s="7" t="s">
        <v>83</v>
      </c>
      <c r="W69" s="7" t="s">
        <v>83</v>
      </c>
      <c r="X69" s="7" t="s">
        <v>83</v>
      </c>
      <c r="Y69" s="7" t="s">
        <v>83</v>
      </c>
      <c r="Z69" s="7" t="s">
        <v>83</v>
      </c>
      <c r="AA69" s="7" t="s">
        <v>83</v>
      </c>
      <c r="AB69" s="7" t="s">
        <v>83</v>
      </c>
      <c r="AC69" s="7" t="s">
        <v>83</v>
      </c>
      <c r="AD69" s="7" t="s">
        <v>83</v>
      </c>
      <c r="AE69" s="7" t="s">
        <v>83</v>
      </c>
      <c r="AF69" s="7" t="s">
        <v>83</v>
      </c>
      <c r="AG69" s="7" t="s">
        <v>83</v>
      </c>
      <c r="AH69" s="7" t="s">
        <v>83</v>
      </c>
      <c r="AI69" s="7" t="s">
        <v>83</v>
      </c>
      <c r="AJ69" s="7" t="s">
        <v>83</v>
      </c>
      <c r="AK69" s="7" t="s">
        <v>83</v>
      </c>
      <c r="AL69" s="7" t="s">
        <v>83</v>
      </c>
      <c r="AM69" s="7" t="s">
        <v>83</v>
      </c>
      <c r="AN69" s="7" t="s">
        <v>83</v>
      </c>
    </row>
    <row r="70" spans="1:40" x14ac:dyDescent="0.25">
      <c r="A70" s="7" t="s">
        <v>84</v>
      </c>
      <c r="B70" s="7">
        <v>0.01</v>
      </c>
      <c r="C70" s="7">
        <v>0.01</v>
      </c>
      <c r="D70" s="7">
        <v>0.01</v>
      </c>
      <c r="E70" s="7">
        <v>1E-3</v>
      </c>
      <c r="F70" s="7">
        <v>0.01</v>
      </c>
      <c r="G70" s="7">
        <v>0.01</v>
      </c>
      <c r="H70" s="7">
        <v>0.01</v>
      </c>
      <c r="I70" s="7">
        <v>0.01</v>
      </c>
      <c r="J70" s="7">
        <v>1E-3</v>
      </c>
      <c r="K70" s="7">
        <v>0.01</v>
      </c>
      <c r="L70" s="7">
        <v>0.01</v>
      </c>
      <c r="M70" s="7">
        <v>20</v>
      </c>
      <c r="N70" s="7">
        <v>20</v>
      </c>
      <c r="O70" s="7">
        <v>1</v>
      </c>
      <c r="P70" s="7">
        <v>5</v>
      </c>
      <c r="Q70" s="7">
        <v>1</v>
      </c>
      <c r="R70" s="7">
        <v>2</v>
      </c>
      <c r="S70" s="7">
        <v>2</v>
      </c>
      <c r="T70" s="7">
        <v>0.5</v>
      </c>
      <c r="U70" s="7">
        <v>1</v>
      </c>
      <c r="V70" s="7">
        <v>0.1</v>
      </c>
      <c r="W70" s="7">
        <v>0.2</v>
      </c>
      <c r="X70" s="7">
        <v>5</v>
      </c>
      <c r="Y70" s="7">
        <v>0.05</v>
      </c>
      <c r="Z70" s="7">
        <v>0.01</v>
      </c>
      <c r="AA70" s="7">
        <v>0.05</v>
      </c>
      <c r="AB70" s="7">
        <v>0.05</v>
      </c>
      <c r="AC70" s="7">
        <v>0.01</v>
      </c>
      <c r="AD70" s="7">
        <v>0.05</v>
      </c>
      <c r="AE70" s="7">
        <v>0.01</v>
      </c>
      <c r="AF70" s="7">
        <v>5.0000000000000001E-3</v>
      </c>
      <c r="AG70" s="7">
        <v>0.01</v>
      </c>
      <c r="AH70" s="7">
        <v>0.01</v>
      </c>
      <c r="AI70" s="7">
        <v>0.01</v>
      </c>
      <c r="AJ70" s="7">
        <v>0.01</v>
      </c>
      <c r="AK70" s="7">
        <v>0.01</v>
      </c>
      <c r="AL70" s="7">
        <v>5.0000000000000001E-3</v>
      </c>
      <c r="AM70" s="7">
        <v>0.01</v>
      </c>
      <c r="AN70" s="7">
        <v>2E-3</v>
      </c>
    </row>
    <row r="71" spans="1:40" ht="14.4" thickBot="1" x14ac:dyDescent="0.3">
      <c r="A71" s="9" t="s">
        <v>85</v>
      </c>
      <c r="B71" s="9" t="s">
        <v>86</v>
      </c>
      <c r="C71" s="9" t="s">
        <v>86</v>
      </c>
      <c r="D71" s="9" t="s">
        <v>86</v>
      </c>
      <c r="E71" s="9" t="s">
        <v>86</v>
      </c>
      <c r="F71" s="9" t="s">
        <v>86</v>
      </c>
      <c r="G71" s="9" t="s">
        <v>86</v>
      </c>
      <c r="H71" s="9" t="s">
        <v>86</v>
      </c>
      <c r="I71" s="9" t="s">
        <v>86</v>
      </c>
      <c r="J71" s="9" t="s">
        <v>86</v>
      </c>
      <c r="K71" s="9" t="s">
        <v>86</v>
      </c>
      <c r="L71" s="9" t="s">
        <v>86</v>
      </c>
      <c r="M71" s="9" t="s">
        <v>87</v>
      </c>
      <c r="N71" s="9" t="s">
        <v>87</v>
      </c>
      <c r="O71" s="9" t="s">
        <v>86</v>
      </c>
      <c r="P71" s="9" t="s">
        <v>86</v>
      </c>
      <c r="Q71" s="9" t="s">
        <v>87</v>
      </c>
      <c r="R71" s="9" t="s">
        <v>86</v>
      </c>
      <c r="S71" s="9" t="s">
        <v>86</v>
      </c>
      <c r="T71" s="9" t="s">
        <v>87</v>
      </c>
      <c r="U71" s="9" t="s">
        <v>86</v>
      </c>
      <c r="V71" s="9" t="s">
        <v>87</v>
      </c>
      <c r="W71" s="9" t="s">
        <v>87</v>
      </c>
      <c r="X71" s="9" t="s">
        <v>87</v>
      </c>
      <c r="Y71" s="9" t="s">
        <v>87</v>
      </c>
      <c r="Z71" s="9" t="s">
        <v>87</v>
      </c>
      <c r="AA71" s="9" t="s">
        <v>87</v>
      </c>
      <c r="AB71" s="9" t="s">
        <v>87</v>
      </c>
      <c r="AC71" s="9" t="s">
        <v>87</v>
      </c>
      <c r="AD71" s="9" t="s">
        <v>87</v>
      </c>
      <c r="AE71" s="9" t="s">
        <v>87</v>
      </c>
      <c r="AF71" s="9" t="s">
        <v>87</v>
      </c>
      <c r="AG71" s="9" t="s">
        <v>87</v>
      </c>
      <c r="AH71" s="9" t="s">
        <v>87</v>
      </c>
      <c r="AI71" s="9" t="s">
        <v>87</v>
      </c>
      <c r="AJ71" s="9" t="s">
        <v>87</v>
      </c>
      <c r="AK71" s="9" t="s">
        <v>87</v>
      </c>
      <c r="AL71" s="9" t="s">
        <v>87</v>
      </c>
      <c r="AM71" s="9" t="s">
        <v>87</v>
      </c>
      <c r="AN71" s="9" t="s">
        <v>87</v>
      </c>
    </row>
    <row r="72" spans="1:40" ht="14.4" thickTop="1" x14ac:dyDescent="0.25">
      <c r="A72" s="7" t="s">
        <v>88</v>
      </c>
      <c r="B72" s="7">
        <v>47.42</v>
      </c>
      <c r="C72" s="7">
        <v>18.670000000000002</v>
      </c>
      <c r="D72" s="7">
        <v>9.9</v>
      </c>
      <c r="E72" s="7">
        <v>0.15</v>
      </c>
      <c r="F72" s="7">
        <v>9.9499999999999993</v>
      </c>
      <c r="G72" s="7">
        <v>11.49</v>
      </c>
      <c r="H72" s="7">
        <v>1.91</v>
      </c>
      <c r="I72" s="7">
        <v>0.22</v>
      </c>
      <c r="J72" s="7">
        <v>0.48</v>
      </c>
      <c r="K72" s="7">
        <v>0.06</v>
      </c>
      <c r="L72" s="7"/>
      <c r="M72" s="7"/>
      <c r="N72" s="7"/>
      <c r="O72" s="7">
        <v>31</v>
      </c>
      <c r="P72" s="7">
        <v>158</v>
      </c>
      <c r="Q72" s="7"/>
      <c r="R72" s="7">
        <v>143</v>
      </c>
      <c r="S72" s="7">
        <v>107</v>
      </c>
      <c r="T72" s="7"/>
      <c r="U72" s="7">
        <v>34</v>
      </c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</row>
    <row r="73" spans="1:40" x14ac:dyDescent="0.25">
      <c r="A73" s="7" t="s">
        <v>89</v>
      </c>
      <c r="B73" s="7">
        <v>47.15</v>
      </c>
      <c r="C73" s="7">
        <v>18.34</v>
      </c>
      <c r="D73" s="7">
        <v>9.9700000000000006</v>
      </c>
      <c r="E73" s="7">
        <v>0.15</v>
      </c>
      <c r="F73" s="7">
        <v>10.130000000000001</v>
      </c>
      <c r="G73" s="7">
        <v>11.49</v>
      </c>
      <c r="H73" s="7">
        <v>1.89</v>
      </c>
      <c r="I73" s="7">
        <v>0.23400000000000001</v>
      </c>
      <c r="J73" s="7">
        <v>0.48</v>
      </c>
      <c r="K73" s="7">
        <v>7.0000000000000007E-2</v>
      </c>
      <c r="L73" s="7"/>
      <c r="M73" s="7"/>
      <c r="N73" s="7"/>
      <c r="O73" s="7">
        <v>31</v>
      </c>
      <c r="P73" s="7">
        <v>148</v>
      </c>
      <c r="Q73" s="7"/>
      <c r="R73" s="7">
        <v>144</v>
      </c>
      <c r="S73" s="7">
        <v>118</v>
      </c>
      <c r="T73" s="7"/>
      <c r="U73" s="7">
        <v>38</v>
      </c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</row>
    <row r="74" spans="1:40" x14ac:dyDescent="0.25">
      <c r="A74" s="7" t="s">
        <v>90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>
        <v>250</v>
      </c>
      <c r="O74" s="7"/>
      <c r="P74" s="7"/>
      <c r="Q74" s="7">
        <v>21</v>
      </c>
      <c r="R74" s="7"/>
      <c r="S74" s="7"/>
      <c r="T74" s="7">
        <v>34.4</v>
      </c>
      <c r="U74" s="7"/>
      <c r="V74" s="7"/>
      <c r="W74" s="7"/>
      <c r="X74" s="7"/>
      <c r="Y74" s="7"/>
      <c r="Z74" s="7"/>
      <c r="AA74" s="7">
        <v>16.8</v>
      </c>
      <c r="AB74" s="7">
        <v>39.4</v>
      </c>
      <c r="AC74" s="7"/>
      <c r="AD74" s="7">
        <v>24.2</v>
      </c>
      <c r="AE74" s="7"/>
      <c r="AF74" s="7">
        <v>2</v>
      </c>
      <c r="AG74" s="7"/>
      <c r="AH74" s="7"/>
      <c r="AI74" s="7"/>
      <c r="AJ74" s="7"/>
      <c r="AK74" s="7"/>
      <c r="AL74" s="7"/>
      <c r="AM74" s="7">
        <v>3.3</v>
      </c>
      <c r="AN74" s="7"/>
    </row>
    <row r="75" spans="1:40" x14ac:dyDescent="0.25">
      <c r="A75" s="7" t="s">
        <v>91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>
        <v>251</v>
      </c>
      <c r="O75" s="7"/>
      <c r="P75" s="7"/>
      <c r="Q75" s="7">
        <v>23</v>
      </c>
      <c r="R75" s="7"/>
      <c r="S75" s="7"/>
      <c r="T75" s="7">
        <v>36</v>
      </c>
      <c r="U75" s="7"/>
      <c r="V75" s="7"/>
      <c r="W75" s="7"/>
      <c r="X75" s="7"/>
      <c r="Y75" s="7"/>
      <c r="Z75" s="7"/>
      <c r="AA75" s="7">
        <v>17</v>
      </c>
      <c r="AB75" s="7">
        <v>41</v>
      </c>
      <c r="AC75" s="7"/>
      <c r="AD75" s="7">
        <v>23</v>
      </c>
      <c r="AE75" s="7"/>
      <c r="AF75" s="7">
        <v>2.1</v>
      </c>
      <c r="AG75" s="7"/>
      <c r="AH75" s="7"/>
      <c r="AI75" s="7"/>
      <c r="AJ75" s="7"/>
      <c r="AK75" s="7"/>
      <c r="AL75" s="7"/>
      <c r="AM75" s="7">
        <v>3.4</v>
      </c>
      <c r="AN75" s="7"/>
    </row>
    <row r="76" spans="1:40" x14ac:dyDescent="0.25">
      <c r="A76" s="7" t="s">
        <v>92</v>
      </c>
      <c r="B76" s="7">
        <v>52.55</v>
      </c>
      <c r="C76" s="7">
        <v>15.46</v>
      </c>
      <c r="D76" s="7">
        <v>10.89</v>
      </c>
      <c r="E76" s="7">
        <v>0.17</v>
      </c>
      <c r="F76" s="7">
        <v>6.23</v>
      </c>
      <c r="G76" s="7">
        <v>11.02</v>
      </c>
      <c r="H76" s="7">
        <v>2.21</v>
      </c>
      <c r="I76" s="7">
        <v>0.62</v>
      </c>
      <c r="J76" s="7">
        <v>1.08</v>
      </c>
      <c r="K76" s="7">
        <v>0.12</v>
      </c>
      <c r="L76" s="7"/>
      <c r="M76" s="7"/>
      <c r="N76" s="7">
        <v>90</v>
      </c>
      <c r="O76" s="7">
        <v>35</v>
      </c>
      <c r="P76" s="7">
        <v>278</v>
      </c>
      <c r="Q76" s="7">
        <v>19</v>
      </c>
      <c r="R76" s="7">
        <v>194</v>
      </c>
      <c r="S76" s="7">
        <v>178</v>
      </c>
      <c r="T76" s="7"/>
      <c r="U76" s="7">
        <v>88</v>
      </c>
      <c r="V76" s="7"/>
      <c r="W76" s="7"/>
      <c r="X76" s="7"/>
      <c r="Y76" s="7">
        <v>2.2999999999999998</v>
      </c>
      <c r="Z76" s="7">
        <v>0.5</v>
      </c>
      <c r="AA76" s="7">
        <v>10.4</v>
      </c>
      <c r="AB76" s="7">
        <v>22.6</v>
      </c>
      <c r="AC76" s="7"/>
      <c r="AD76" s="7">
        <v>12.7</v>
      </c>
      <c r="AE76" s="7">
        <v>3.3</v>
      </c>
      <c r="AF76" s="7">
        <v>1.1000000000000001</v>
      </c>
      <c r="AG76" s="7"/>
      <c r="AH76" s="7">
        <v>0.61</v>
      </c>
      <c r="AI76" s="7">
        <v>3.8</v>
      </c>
      <c r="AJ76" s="7">
        <v>0.77</v>
      </c>
      <c r="AK76" s="7"/>
      <c r="AL76" s="7"/>
      <c r="AM76" s="7">
        <v>2</v>
      </c>
      <c r="AN76" s="7">
        <v>0.3</v>
      </c>
    </row>
    <row r="77" spans="1:40" x14ac:dyDescent="0.25">
      <c r="A77" s="7" t="s">
        <v>93</v>
      </c>
      <c r="B77" s="7">
        <v>52.4</v>
      </c>
      <c r="C77" s="7">
        <v>15.4</v>
      </c>
      <c r="D77" s="7">
        <v>10.7</v>
      </c>
      <c r="E77" s="7">
        <v>0.16300000000000001</v>
      </c>
      <c r="F77" s="7">
        <v>6.37</v>
      </c>
      <c r="G77" s="7">
        <v>10.9</v>
      </c>
      <c r="H77" s="7">
        <v>2.14</v>
      </c>
      <c r="I77" s="7">
        <v>0.626</v>
      </c>
      <c r="J77" s="7">
        <v>1.06</v>
      </c>
      <c r="K77" s="7">
        <v>0.14000000000000001</v>
      </c>
      <c r="L77" s="7"/>
      <c r="M77" s="7"/>
      <c r="N77" s="7">
        <v>92</v>
      </c>
      <c r="O77" s="7">
        <v>36</v>
      </c>
      <c r="P77" s="7">
        <v>262</v>
      </c>
      <c r="Q77" s="7">
        <v>21</v>
      </c>
      <c r="R77" s="7">
        <v>190</v>
      </c>
      <c r="S77" s="7">
        <v>182</v>
      </c>
      <c r="T77" s="7"/>
      <c r="U77" s="7">
        <v>94</v>
      </c>
      <c r="V77" s="7"/>
      <c r="W77" s="7"/>
      <c r="X77" s="7"/>
      <c r="Y77" s="7">
        <v>2.4</v>
      </c>
      <c r="Z77" s="7">
        <v>0.53</v>
      </c>
      <c r="AA77" s="7">
        <v>10</v>
      </c>
      <c r="AB77" s="7">
        <v>23</v>
      </c>
      <c r="AC77" s="7"/>
      <c r="AD77" s="7">
        <v>13</v>
      </c>
      <c r="AE77" s="7">
        <v>3.3</v>
      </c>
      <c r="AF77" s="7">
        <v>1</v>
      </c>
      <c r="AG77" s="7"/>
      <c r="AH77" s="7">
        <v>0.63</v>
      </c>
      <c r="AI77" s="7">
        <v>3.6</v>
      </c>
      <c r="AJ77" s="7">
        <v>0.76</v>
      </c>
      <c r="AK77" s="7"/>
      <c r="AL77" s="7"/>
      <c r="AM77" s="7">
        <v>2.1</v>
      </c>
      <c r="AN77" s="7">
        <v>0.33</v>
      </c>
    </row>
    <row r="78" spans="1:40" x14ac:dyDescent="0.25">
      <c r="A78" s="7" t="s">
        <v>94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>
        <v>3980</v>
      </c>
      <c r="N78" s="7" t="s">
        <v>95</v>
      </c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</row>
    <row r="79" spans="1:40" x14ac:dyDescent="0.25">
      <c r="A79" s="7" t="s">
        <v>96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>
        <v>3780</v>
      </c>
      <c r="N79" s="7">
        <v>15500</v>
      </c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</row>
    <row r="80" spans="1:40" x14ac:dyDescent="0.25">
      <c r="A80" s="7" t="s">
        <v>97</v>
      </c>
      <c r="B80" s="7">
        <v>50.27</v>
      </c>
      <c r="C80" s="7">
        <v>20.71</v>
      </c>
      <c r="D80" s="7">
        <v>6.14</v>
      </c>
      <c r="E80" s="7">
        <v>0.11</v>
      </c>
      <c r="F80" s="7">
        <v>0.5</v>
      </c>
      <c r="G80" s="7">
        <v>8.1199999999999992</v>
      </c>
      <c r="H80" s="7">
        <v>7.04</v>
      </c>
      <c r="I80" s="7">
        <v>1.68</v>
      </c>
      <c r="J80" s="7">
        <v>0.28000000000000003</v>
      </c>
      <c r="K80" s="7">
        <v>0.13</v>
      </c>
      <c r="L80" s="7"/>
      <c r="M80" s="7"/>
      <c r="N80" s="7"/>
      <c r="O80" s="7">
        <v>1</v>
      </c>
      <c r="P80" s="7">
        <v>7</v>
      </c>
      <c r="Q80" s="7">
        <v>54</v>
      </c>
      <c r="R80" s="7">
        <v>1200</v>
      </c>
      <c r="S80" s="7">
        <v>351</v>
      </c>
      <c r="T80" s="7">
        <v>116</v>
      </c>
      <c r="U80" s="7">
        <v>531</v>
      </c>
      <c r="V80" s="7">
        <v>10</v>
      </c>
      <c r="W80" s="7">
        <v>13.2</v>
      </c>
      <c r="X80" s="7">
        <v>10</v>
      </c>
      <c r="Y80" s="7">
        <v>1.4</v>
      </c>
      <c r="Z80" s="7">
        <v>0.8</v>
      </c>
      <c r="AA80" s="7">
        <v>57.9</v>
      </c>
      <c r="AB80" s="7">
        <v>122</v>
      </c>
      <c r="AC80" s="7">
        <v>14.9</v>
      </c>
      <c r="AD80" s="7">
        <v>57.3</v>
      </c>
      <c r="AE80" s="7">
        <v>12.8</v>
      </c>
      <c r="AF80" s="7">
        <v>1.97</v>
      </c>
      <c r="AG80" s="7">
        <v>14.1</v>
      </c>
      <c r="AH80" s="7">
        <v>2.69</v>
      </c>
      <c r="AI80" s="7">
        <v>19</v>
      </c>
      <c r="AJ80" s="7">
        <v>4.3099999999999996</v>
      </c>
      <c r="AK80" s="7">
        <v>14.1</v>
      </c>
      <c r="AL80" s="7">
        <v>2.25</v>
      </c>
      <c r="AM80" s="7">
        <v>15.1</v>
      </c>
      <c r="AN80" s="7">
        <v>2.23</v>
      </c>
    </row>
    <row r="81" spans="1:40" x14ac:dyDescent="0.25">
      <c r="A81" s="7" t="s">
        <v>98</v>
      </c>
      <c r="B81" s="7">
        <v>49.9</v>
      </c>
      <c r="C81" s="7">
        <v>20.69</v>
      </c>
      <c r="D81" s="7">
        <v>6.21</v>
      </c>
      <c r="E81" s="7">
        <v>0.108</v>
      </c>
      <c r="F81" s="7">
        <v>0.54</v>
      </c>
      <c r="G81" s="7">
        <v>8.0500000000000007</v>
      </c>
      <c r="H81" s="7">
        <v>7.1</v>
      </c>
      <c r="I81" s="7">
        <v>1.66</v>
      </c>
      <c r="J81" s="7">
        <v>0.28699999999999998</v>
      </c>
      <c r="K81" s="7">
        <v>0.13100000000000001</v>
      </c>
      <c r="L81" s="7"/>
      <c r="M81" s="7"/>
      <c r="N81" s="7"/>
      <c r="O81" s="7">
        <v>1.1000000000000001</v>
      </c>
      <c r="P81" s="7">
        <v>8</v>
      </c>
      <c r="Q81" s="7">
        <v>55</v>
      </c>
      <c r="R81" s="7">
        <v>1191</v>
      </c>
      <c r="S81" s="7">
        <v>340</v>
      </c>
      <c r="T81" s="7">
        <v>119</v>
      </c>
      <c r="U81" s="7">
        <v>517</v>
      </c>
      <c r="V81" s="7">
        <v>10.6</v>
      </c>
      <c r="W81" s="7">
        <v>13</v>
      </c>
      <c r="X81" s="7">
        <v>10</v>
      </c>
      <c r="Y81" s="7">
        <v>1.4</v>
      </c>
      <c r="Z81" s="7">
        <v>0.8</v>
      </c>
      <c r="AA81" s="7">
        <v>58</v>
      </c>
      <c r="AB81" s="7">
        <v>122</v>
      </c>
      <c r="AC81" s="7">
        <v>15</v>
      </c>
      <c r="AD81" s="7">
        <v>57</v>
      </c>
      <c r="AE81" s="7">
        <v>12.7</v>
      </c>
      <c r="AF81" s="7">
        <v>2</v>
      </c>
      <c r="AG81" s="7">
        <v>14</v>
      </c>
      <c r="AH81" s="7">
        <v>2.6</v>
      </c>
      <c r="AI81" s="7">
        <v>18.2</v>
      </c>
      <c r="AJ81" s="7">
        <v>4.3</v>
      </c>
      <c r="AK81" s="7">
        <v>14.2</v>
      </c>
      <c r="AL81" s="7">
        <v>2.2999999999999998</v>
      </c>
      <c r="AM81" s="7">
        <v>14.8</v>
      </c>
      <c r="AN81" s="7">
        <v>2.1</v>
      </c>
    </row>
    <row r="82" spans="1:40" x14ac:dyDescent="0.25">
      <c r="A82" s="10" t="s">
        <v>99</v>
      </c>
      <c r="B82" s="12">
        <f>ABS(B81-B80)/B81*100</f>
        <v>0.7414829659318728</v>
      </c>
      <c r="C82" s="12">
        <f t="shared" ref="C82:AN82" si="2">ABS(C81-C80)/C81*100</f>
        <v>9.6665055582404888E-2</v>
      </c>
      <c r="D82" s="12">
        <f t="shared" si="2"/>
        <v>1.1272141706924361</v>
      </c>
      <c r="E82" s="12">
        <f t="shared" si="2"/>
        <v>1.8518518518518534</v>
      </c>
      <c r="F82" s="12">
        <f t="shared" si="2"/>
        <v>7.4074074074074137</v>
      </c>
      <c r="G82" s="12">
        <f t="shared" si="2"/>
        <v>0.86956521739128578</v>
      </c>
      <c r="H82" s="12">
        <f t="shared" si="2"/>
        <v>0.84507042253520581</v>
      </c>
      <c r="I82" s="12">
        <f t="shared" si="2"/>
        <v>1.2048192771084349</v>
      </c>
      <c r="J82" s="12">
        <f t="shared" si="2"/>
        <v>2.4390243902438855</v>
      </c>
      <c r="K82" s="12">
        <f t="shared" si="2"/>
        <v>0.76335877862595491</v>
      </c>
      <c r="L82" s="12"/>
      <c r="M82" s="12"/>
      <c r="N82" s="12"/>
      <c r="O82" s="12">
        <f t="shared" si="2"/>
        <v>9.0909090909090988</v>
      </c>
      <c r="P82" s="12">
        <f t="shared" si="2"/>
        <v>12.5</v>
      </c>
      <c r="Q82" s="12">
        <f>ABS(Q81-Q80)/Q81*100</f>
        <v>1.8181818181818181</v>
      </c>
      <c r="R82" s="12">
        <f>ABS(R81-R80)/R81*100</f>
        <v>0.75566750629722923</v>
      </c>
      <c r="S82" s="12">
        <f>ABS(S81-S80)/S81*100</f>
        <v>3.2352941176470593</v>
      </c>
      <c r="T82" s="12">
        <f t="shared" si="2"/>
        <v>2.5210084033613445</v>
      </c>
      <c r="U82" s="12">
        <f t="shared" si="2"/>
        <v>2.7079303675048356</v>
      </c>
      <c r="V82" s="12">
        <f>ABS(V81-V80)/V81*100</f>
        <v>5.660377358490563</v>
      </c>
      <c r="W82" s="12">
        <f t="shared" si="2"/>
        <v>1.538461538461533</v>
      </c>
      <c r="X82" s="12">
        <f>ABS(X81-X80)/X81*100</f>
        <v>0</v>
      </c>
      <c r="Y82" s="12">
        <f>ABS(Y81-Y80)/Y81*100</f>
        <v>0</v>
      </c>
      <c r="Z82" s="12">
        <f>ABS(Z81-Z80)/Z81*100</f>
        <v>0</v>
      </c>
      <c r="AA82" s="12">
        <f t="shared" si="2"/>
        <v>0.17241379310345073</v>
      </c>
      <c r="AB82" s="12">
        <f t="shared" si="2"/>
        <v>0</v>
      </c>
      <c r="AC82" s="12">
        <f t="shared" si="2"/>
        <v>0.6666666666666643</v>
      </c>
      <c r="AD82" s="12">
        <f t="shared" si="2"/>
        <v>0.5263157894736793</v>
      </c>
      <c r="AE82" s="12">
        <f t="shared" si="2"/>
        <v>0.78740157480316086</v>
      </c>
      <c r="AF82" s="12">
        <f t="shared" si="2"/>
        <v>1.5000000000000013</v>
      </c>
      <c r="AG82" s="12">
        <f t="shared" si="2"/>
        <v>0.71428571428571175</v>
      </c>
      <c r="AH82" s="12">
        <f t="shared" si="2"/>
        <v>3.4615384615384563</v>
      </c>
      <c r="AI82" s="12">
        <f t="shared" si="2"/>
        <v>4.3956043956043995</v>
      </c>
      <c r="AJ82" s="12">
        <f t="shared" si="2"/>
        <v>0.23255813953487878</v>
      </c>
      <c r="AK82" s="12">
        <f t="shared" si="2"/>
        <v>0.70422535211267356</v>
      </c>
      <c r="AL82" s="12">
        <f t="shared" si="2"/>
        <v>2.1739130434782532</v>
      </c>
      <c r="AM82" s="12">
        <f t="shared" si="2"/>
        <v>2.0270270270270196</v>
      </c>
      <c r="AN82" s="12">
        <f t="shared" si="2"/>
        <v>6.1904761904761854</v>
      </c>
    </row>
    <row r="83" spans="1:40" x14ac:dyDescent="0.25">
      <c r="A83" s="7" t="s">
        <v>100</v>
      </c>
      <c r="B83" s="7">
        <v>48.11</v>
      </c>
      <c r="C83" s="7">
        <v>15.86</v>
      </c>
      <c r="D83" s="7">
        <v>11.42</v>
      </c>
      <c r="E83" s="7">
        <v>0.17</v>
      </c>
      <c r="F83" s="7">
        <v>9.56</v>
      </c>
      <c r="G83" s="7">
        <v>13.5</v>
      </c>
      <c r="H83" s="7">
        <v>1.81</v>
      </c>
      <c r="I83" s="7">
        <v>0.02</v>
      </c>
      <c r="J83" s="7">
        <v>0.97</v>
      </c>
      <c r="K83" s="7">
        <v>0.03</v>
      </c>
      <c r="L83" s="7"/>
      <c r="M83" s="7">
        <v>170</v>
      </c>
      <c r="N83" s="7">
        <v>390</v>
      </c>
      <c r="O83" s="7">
        <v>44</v>
      </c>
      <c r="P83" s="7">
        <v>343</v>
      </c>
      <c r="Q83" s="7"/>
      <c r="R83" s="7">
        <v>108</v>
      </c>
      <c r="S83" s="7">
        <v>9</v>
      </c>
      <c r="T83" s="7">
        <v>14.5</v>
      </c>
      <c r="U83" s="7">
        <v>14</v>
      </c>
      <c r="V83" s="7"/>
      <c r="W83" s="7">
        <v>0.5</v>
      </c>
      <c r="X83" s="7" t="s">
        <v>101</v>
      </c>
      <c r="Y83" s="7"/>
      <c r="Z83" s="7"/>
      <c r="AA83" s="7">
        <v>0.6</v>
      </c>
      <c r="AB83" s="7">
        <v>1.9</v>
      </c>
      <c r="AC83" s="7"/>
      <c r="AD83" s="7">
        <v>2.4</v>
      </c>
      <c r="AE83" s="7">
        <v>1.1000000000000001</v>
      </c>
      <c r="AF83" s="7">
        <v>0.53</v>
      </c>
      <c r="AG83" s="7">
        <v>1.8</v>
      </c>
      <c r="AH83" s="7"/>
      <c r="AI83" s="7"/>
      <c r="AJ83" s="7"/>
      <c r="AK83" s="7"/>
      <c r="AL83" s="7"/>
      <c r="AM83" s="7">
        <v>1.6</v>
      </c>
      <c r="AN83" s="7"/>
    </row>
    <row r="84" spans="1:40" x14ac:dyDescent="0.25">
      <c r="A84" s="7" t="s">
        <v>102</v>
      </c>
      <c r="B84" s="7">
        <v>47.96</v>
      </c>
      <c r="C84" s="7">
        <v>15.5</v>
      </c>
      <c r="D84" s="7">
        <v>11.3</v>
      </c>
      <c r="E84" s="7">
        <v>0.17499999999999999</v>
      </c>
      <c r="F84" s="7">
        <v>9.6999999999999993</v>
      </c>
      <c r="G84" s="7">
        <v>13.3</v>
      </c>
      <c r="H84" s="7">
        <v>1.82</v>
      </c>
      <c r="I84" s="7">
        <v>0.03</v>
      </c>
      <c r="J84" s="7">
        <v>0.96</v>
      </c>
      <c r="K84" s="7">
        <v>2.1000000000000001E-2</v>
      </c>
      <c r="L84" s="7"/>
      <c r="M84" s="7">
        <v>170</v>
      </c>
      <c r="N84" s="7">
        <v>370</v>
      </c>
      <c r="O84" s="7">
        <v>44</v>
      </c>
      <c r="P84" s="7">
        <v>310</v>
      </c>
      <c r="Q84" s="7"/>
      <c r="R84" s="7">
        <v>110</v>
      </c>
      <c r="S84" s="7">
        <v>6</v>
      </c>
      <c r="T84" s="7">
        <v>16</v>
      </c>
      <c r="U84" s="7">
        <v>18</v>
      </c>
      <c r="V84" s="7"/>
      <c r="W84" s="7">
        <v>0.6</v>
      </c>
      <c r="X84" s="7">
        <v>3</v>
      </c>
      <c r="Y84" s="7"/>
      <c r="Z84" s="7"/>
      <c r="AA84" s="7">
        <v>0.63</v>
      </c>
      <c r="AB84" s="7">
        <v>1.9</v>
      </c>
      <c r="AC84" s="7"/>
      <c r="AD84" s="7">
        <v>2.5</v>
      </c>
      <c r="AE84" s="7">
        <v>1.1000000000000001</v>
      </c>
      <c r="AF84" s="7">
        <v>0.55000000000000004</v>
      </c>
      <c r="AG84" s="7">
        <v>2</v>
      </c>
      <c r="AH84" s="7"/>
      <c r="AI84" s="7"/>
      <c r="AJ84" s="7"/>
      <c r="AK84" s="7"/>
      <c r="AL84" s="7"/>
      <c r="AM84" s="7">
        <v>1.7</v>
      </c>
      <c r="AN84" s="7"/>
    </row>
    <row r="85" spans="1:40" x14ac:dyDescent="0.25">
      <c r="A85" s="7" t="s">
        <v>103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>
        <v>60</v>
      </c>
      <c r="O85" s="7"/>
      <c r="P85" s="7"/>
      <c r="Q85" s="7" t="s">
        <v>104</v>
      </c>
      <c r="R85" s="7"/>
      <c r="S85" s="7"/>
      <c r="T85" s="7"/>
      <c r="U85" s="7"/>
      <c r="V85" s="7"/>
      <c r="W85" s="7">
        <v>208</v>
      </c>
      <c r="X85" s="7"/>
      <c r="Y85" s="7"/>
      <c r="Z85" s="7">
        <v>18.7</v>
      </c>
      <c r="AA85" s="7">
        <v>28.7</v>
      </c>
      <c r="AB85" s="7">
        <v>98.1</v>
      </c>
      <c r="AC85" s="7">
        <v>9.1999999999999993</v>
      </c>
      <c r="AD85" s="7">
        <v>24.4</v>
      </c>
      <c r="AE85" s="7">
        <v>6.6</v>
      </c>
      <c r="AF85" s="7"/>
      <c r="AG85" s="7">
        <v>4.4000000000000004</v>
      </c>
      <c r="AH85" s="7"/>
      <c r="AI85" s="7"/>
      <c r="AJ85" s="7"/>
      <c r="AK85" s="7"/>
      <c r="AL85" s="7"/>
      <c r="AM85" s="7"/>
      <c r="AN85" s="7"/>
    </row>
    <row r="86" spans="1:40" x14ac:dyDescent="0.25">
      <c r="A86" s="7" t="s">
        <v>105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>
        <v>56</v>
      </c>
      <c r="O86" s="7"/>
      <c r="P86" s="7"/>
      <c r="Q86" s="7">
        <v>8500</v>
      </c>
      <c r="R86" s="7"/>
      <c r="S86" s="7"/>
      <c r="T86" s="7"/>
      <c r="U86" s="7"/>
      <c r="V86" s="7"/>
      <c r="W86" s="7">
        <v>198</v>
      </c>
      <c r="X86" s="7"/>
      <c r="Y86" s="7"/>
      <c r="Z86" s="7">
        <v>20</v>
      </c>
      <c r="AA86" s="7">
        <v>30</v>
      </c>
      <c r="AB86" s="7">
        <v>97</v>
      </c>
      <c r="AC86" s="7">
        <v>9.5</v>
      </c>
      <c r="AD86" s="7">
        <v>25</v>
      </c>
      <c r="AE86" s="7">
        <v>6.6</v>
      </c>
      <c r="AF86" s="7"/>
      <c r="AG86" s="7">
        <v>4.7</v>
      </c>
      <c r="AH86" s="7"/>
      <c r="AI86" s="7"/>
      <c r="AJ86" s="7"/>
      <c r="AK86" s="7"/>
      <c r="AL86" s="7"/>
      <c r="AM86" s="7"/>
      <c r="AN86" s="7"/>
    </row>
    <row r="87" spans="1:40" x14ac:dyDescent="0.25">
      <c r="A87" s="7" t="s">
        <v>106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>
        <v>170</v>
      </c>
      <c r="U87" s="7"/>
      <c r="V87" s="7"/>
      <c r="W87" s="7"/>
      <c r="X87" s="7"/>
      <c r="Y87" s="7">
        <v>35.5</v>
      </c>
      <c r="Z87" s="7">
        <v>405</v>
      </c>
      <c r="AA87" s="7">
        <v>789</v>
      </c>
      <c r="AB87" s="7">
        <v>1370</v>
      </c>
      <c r="AC87" s="7">
        <v>126</v>
      </c>
      <c r="AD87" s="7">
        <v>379</v>
      </c>
      <c r="AE87" s="7">
        <v>49</v>
      </c>
      <c r="AF87" s="7">
        <v>7.94</v>
      </c>
      <c r="AG87" s="7"/>
      <c r="AH87" s="7">
        <v>5.21</v>
      </c>
      <c r="AI87" s="7">
        <v>31.4</v>
      </c>
      <c r="AJ87" s="7">
        <v>6.27</v>
      </c>
      <c r="AK87" s="7">
        <v>18.899999999999999</v>
      </c>
      <c r="AL87" s="7">
        <v>2.7</v>
      </c>
      <c r="AM87" s="7">
        <v>17.8</v>
      </c>
      <c r="AN87" s="7">
        <v>2.68</v>
      </c>
    </row>
    <row r="88" spans="1:40" x14ac:dyDescent="0.25">
      <c r="A88" s="7" t="s">
        <v>107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>
        <v>178</v>
      </c>
      <c r="U88" s="7"/>
      <c r="V88" s="7"/>
      <c r="W88" s="7"/>
      <c r="X88" s="7"/>
      <c r="Y88" s="7">
        <v>37.1</v>
      </c>
      <c r="Z88" s="7">
        <v>396</v>
      </c>
      <c r="AA88" s="7">
        <v>789</v>
      </c>
      <c r="AB88" s="7">
        <v>1331</v>
      </c>
      <c r="AC88" s="7">
        <v>127</v>
      </c>
      <c r="AD88" s="7">
        <v>378</v>
      </c>
      <c r="AE88" s="7">
        <v>48</v>
      </c>
      <c r="AF88" s="7">
        <v>7.77</v>
      </c>
      <c r="AG88" s="7"/>
      <c r="AH88" s="7">
        <v>5.37</v>
      </c>
      <c r="AI88" s="7">
        <v>32.1</v>
      </c>
      <c r="AJ88" s="7">
        <v>6.34</v>
      </c>
      <c r="AK88" s="7">
        <v>18.7</v>
      </c>
      <c r="AL88" s="7">
        <v>2.66</v>
      </c>
      <c r="AM88" s="7">
        <v>17.600000000000001</v>
      </c>
      <c r="AN88" s="7">
        <v>2.58</v>
      </c>
    </row>
    <row r="89" spans="1:40" x14ac:dyDescent="0.25">
      <c r="A89" s="7" t="s">
        <v>108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>
        <v>392</v>
      </c>
      <c r="R89" s="7"/>
      <c r="S89" s="7"/>
      <c r="T89" s="7" t="s">
        <v>95</v>
      </c>
      <c r="U89" s="7"/>
      <c r="V89" s="7"/>
      <c r="W89" s="7"/>
      <c r="X89" s="7"/>
      <c r="Y89" s="7">
        <v>67.099999999999994</v>
      </c>
      <c r="Z89" s="7"/>
      <c r="AA89" s="7">
        <v>1990</v>
      </c>
      <c r="AB89" s="7">
        <v>413</v>
      </c>
      <c r="AC89" s="7">
        <v>737</v>
      </c>
      <c r="AD89" s="7" t="s">
        <v>109</v>
      </c>
      <c r="AE89" s="7" t="s">
        <v>104</v>
      </c>
      <c r="AF89" s="7">
        <v>19.100000000000001</v>
      </c>
      <c r="AG89" s="7" t="s">
        <v>104</v>
      </c>
      <c r="AH89" s="7">
        <v>501</v>
      </c>
      <c r="AI89" s="7" t="s">
        <v>104</v>
      </c>
      <c r="AJ89" s="7">
        <v>601</v>
      </c>
      <c r="AK89" s="7" t="s">
        <v>104</v>
      </c>
      <c r="AL89" s="7">
        <v>268</v>
      </c>
      <c r="AM89" s="7" t="s">
        <v>104</v>
      </c>
      <c r="AN89" s="7">
        <v>258</v>
      </c>
    </row>
    <row r="90" spans="1:40" x14ac:dyDescent="0.25">
      <c r="A90" s="7" t="s">
        <v>110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>
        <v>369.42</v>
      </c>
      <c r="R90" s="7"/>
      <c r="S90" s="7"/>
      <c r="T90" s="7">
        <v>17008</v>
      </c>
      <c r="U90" s="7"/>
      <c r="V90" s="7"/>
      <c r="W90" s="7"/>
      <c r="X90" s="7"/>
      <c r="Y90" s="7">
        <v>67</v>
      </c>
      <c r="Z90" s="7"/>
      <c r="AA90" s="7">
        <v>1960</v>
      </c>
      <c r="AB90" s="7">
        <v>432</v>
      </c>
      <c r="AC90" s="7">
        <v>737</v>
      </c>
      <c r="AD90" s="7">
        <v>3429</v>
      </c>
      <c r="AE90" s="7">
        <v>1725</v>
      </c>
      <c r="AF90" s="7">
        <v>18.91</v>
      </c>
      <c r="AG90" s="7">
        <v>2168</v>
      </c>
      <c r="AH90" s="7">
        <v>468</v>
      </c>
      <c r="AI90" s="7">
        <v>3224</v>
      </c>
      <c r="AJ90" s="7">
        <v>560</v>
      </c>
      <c r="AK90" s="7">
        <v>1750</v>
      </c>
      <c r="AL90" s="7">
        <v>271</v>
      </c>
      <c r="AM90" s="7">
        <v>1844</v>
      </c>
      <c r="AN90" s="7">
        <v>264</v>
      </c>
    </row>
    <row r="91" spans="1:40" x14ac:dyDescent="0.25">
      <c r="A91" s="7" t="s">
        <v>111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 t="s">
        <v>104</v>
      </c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</row>
    <row r="92" spans="1:40" x14ac:dyDescent="0.25">
      <c r="A92" s="7" t="s">
        <v>112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>
        <v>978</v>
      </c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</row>
    <row r="93" spans="1:40" x14ac:dyDescent="0.25">
      <c r="A93" s="7" t="s">
        <v>113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 t="s">
        <v>114</v>
      </c>
      <c r="N93" s="7"/>
      <c r="O93" s="7"/>
      <c r="P93" s="7"/>
      <c r="Q93" s="7">
        <v>61</v>
      </c>
      <c r="R93" s="7"/>
      <c r="S93" s="7"/>
      <c r="T93" s="7">
        <v>167</v>
      </c>
      <c r="U93" s="7"/>
      <c r="V93" s="7"/>
      <c r="W93" s="7">
        <v>34</v>
      </c>
      <c r="X93" s="7">
        <v>1640</v>
      </c>
      <c r="Y93" s="7">
        <v>1010</v>
      </c>
      <c r="Z93" s="7"/>
      <c r="AA93" s="7" t="s">
        <v>109</v>
      </c>
      <c r="AB93" s="7" t="s">
        <v>115</v>
      </c>
      <c r="AC93" s="7" t="s">
        <v>104</v>
      </c>
      <c r="AD93" s="7" t="s">
        <v>109</v>
      </c>
      <c r="AE93" s="7">
        <v>514</v>
      </c>
      <c r="AF93" s="7">
        <v>89</v>
      </c>
      <c r="AG93" s="7"/>
      <c r="AH93" s="7"/>
      <c r="AI93" s="7"/>
      <c r="AJ93" s="7"/>
      <c r="AK93" s="7"/>
      <c r="AL93" s="7"/>
      <c r="AM93" s="7">
        <v>16.8</v>
      </c>
      <c r="AN93" s="7"/>
    </row>
    <row r="94" spans="1:40" x14ac:dyDescent="0.25">
      <c r="A94" s="7" t="s">
        <v>116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>
        <v>13.18</v>
      </c>
      <c r="N94" s="7"/>
      <c r="O94" s="7"/>
      <c r="P94" s="7"/>
      <c r="Q94" s="7">
        <v>67.12</v>
      </c>
      <c r="R94" s="7"/>
      <c r="S94" s="7"/>
      <c r="T94" s="7">
        <v>167</v>
      </c>
      <c r="U94" s="7"/>
      <c r="V94" s="7"/>
      <c r="W94" s="7">
        <v>31</v>
      </c>
      <c r="X94" s="7">
        <v>1600</v>
      </c>
      <c r="Y94" s="7">
        <v>946</v>
      </c>
      <c r="Z94" s="7"/>
      <c r="AA94" s="7">
        <v>21100</v>
      </c>
      <c r="AB94" s="7">
        <v>27600</v>
      </c>
      <c r="AC94" s="7">
        <v>2300</v>
      </c>
      <c r="AD94" s="7">
        <v>6500</v>
      </c>
      <c r="AE94" s="7">
        <v>539</v>
      </c>
      <c r="AF94" s="7">
        <v>87.22</v>
      </c>
      <c r="AG94" s="7"/>
      <c r="AH94" s="7"/>
      <c r="AI94" s="7"/>
      <c r="AJ94" s="7"/>
      <c r="AK94" s="7"/>
      <c r="AL94" s="7"/>
      <c r="AM94" s="7">
        <v>17.850000000000001</v>
      </c>
      <c r="AN94" s="7"/>
    </row>
    <row r="95" spans="1:40" x14ac:dyDescent="0.25">
      <c r="A95" s="7" t="s">
        <v>117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>
        <v>20</v>
      </c>
      <c r="N95" s="7">
        <v>300</v>
      </c>
      <c r="O95" s="7"/>
      <c r="P95" s="7"/>
      <c r="Q95" s="7" t="s">
        <v>104</v>
      </c>
      <c r="R95" s="7"/>
      <c r="S95" s="7"/>
      <c r="T95" s="7">
        <v>5940</v>
      </c>
      <c r="U95" s="7"/>
      <c r="V95" s="7">
        <v>469</v>
      </c>
      <c r="W95" s="7"/>
      <c r="X95" s="7"/>
      <c r="Y95" s="7">
        <v>769</v>
      </c>
      <c r="Z95" s="7">
        <v>150</v>
      </c>
      <c r="AA95" s="7">
        <v>1730</v>
      </c>
      <c r="AB95" s="7" t="s">
        <v>115</v>
      </c>
      <c r="AC95" s="7">
        <v>449</v>
      </c>
      <c r="AD95" s="7">
        <v>1480</v>
      </c>
      <c r="AE95" s="7">
        <v>395</v>
      </c>
      <c r="AF95" s="7">
        <v>24.9</v>
      </c>
      <c r="AG95" s="7">
        <v>447</v>
      </c>
      <c r="AH95" s="7">
        <v>115</v>
      </c>
      <c r="AI95" s="7">
        <v>911</v>
      </c>
      <c r="AJ95" s="7">
        <v>216</v>
      </c>
      <c r="AK95" s="7">
        <v>720</v>
      </c>
      <c r="AL95" s="7">
        <v>112</v>
      </c>
      <c r="AM95" s="7">
        <v>713</v>
      </c>
      <c r="AN95" s="7"/>
    </row>
    <row r="96" spans="1:40" x14ac:dyDescent="0.25">
      <c r="A96" s="7" t="s">
        <v>118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v>24.7</v>
      </c>
      <c r="N96" s="7">
        <v>277</v>
      </c>
      <c r="O96" s="7"/>
      <c r="P96" s="7"/>
      <c r="Q96" s="7">
        <v>1050</v>
      </c>
      <c r="R96" s="7"/>
      <c r="S96" s="7"/>
      <c r="T96" s="7">
        <v>5480</v>
      </c>
      <c r="U96" s="7"/>
      <c r="V96" s="7">
        <v>479</v>
      </c>
      <c r="W96" s="7"/>
      <c r="X96" s="7"/>
      <c r="Y96" s="7">
        <v>719</v>
      </c>
      <c r="Z96" s="7">
        <v>137</v>
      </c>
      <c r="AA96" s="7">
        <v>1661</v>
      </c>
      <c r="AB96" s="7">
        <v>3960</v>
      </c>
      <c r="AC96" s="7">
        <v>435</v>
      </c>
      <c r="AD96" s="7">
        <v>1456</v>
      </c>
      <c r="AE96" s="7">
        <v>381</v>
      </c>
      <c r="AF96" s="7">
        <v>23.5</v>
      </c>
      <c r="AG96" s="7">
        <v>433</v>
      </c>
      <c r="AH96" s="7">
        <v>106</v>
      </c>
      <c r="AI96" s="7">
        <v>847</v>
      </c>
      <c r="AJ96" s="7">
        <v>208</v>
      </c>
      <c r="AK96" s="7">
        <v>701</v>
      </c>
      <c r="AL96" s="7">
        <v>106</v>
      </c>
      <c r="AM96" s="7">
        <v>678</v>
      </c>
      <c r="AN96" s="7"/>
    </row>
    <row r="97" spans="1:40" x14ac:dyDescent="0.25">
      <c r="A97" s="7" t="s">
        <v>136</v>
      </c>
      <c r="B97" s="7">
        <v>52.8</v>
      </c>
      <c r="C97" s="7">
        <v>21.33</v>
      </c>
      <c r="D97" s="7">
        <v>3.19</v>
      </c>
      <c r="E97" s="7">
        <v>9.5000000000000001E-2</v>
      </c>
      <c r="F97" s="7">
        <v>0.72</v>
      </c>
      <c r="G97" s="7">
        <v>3.48</v>
      </c>
      <c r="H97" s="7">
        <v>2.65</v>
      </c>
      <c r="I97" s="7">
        <v>12.08</v>
      </c>
      <c r="J97" s="7">
        <v>0.999</v>
      </c>
      <c r="K97" s="7">
        <v>0.14000000000000001</v>
      </c>
      <c r="L97" s="7">
        <v>99.58</v>
      </c>
      <c r="M97" s="7" t="s">
        <v>114</v>
      </c>
      <c r="N97" s="7" t="s">
        <v>114</v>
      </c>
      <c r="O97" s="7" t="s">
        <v>120</v>
      </c>
      <c r="P97" s="7">
        <v>75</v>
      </c>
      <c r="Q97" s="7">
        <v>429</v>
      </c>
      <c r="R97" s="7">
        <v>5964</v>
      </c>
      <c r="S97" s="7">
        <v>4632</v>
      </c>
      <c r="T97" s="7">
        <v>17</v>
      </c>
      <c r="U97" s="7">
        <v>213</v>
      </c>
      <c r="V97" s="7">
        <v>3.7</v>
      </c>
      <c r="W97" s="7">
        <v>106</v>
      </c>
      <c r="X97" s="7" t="s">
        <v>101</v>
      </c>
      <c r="Y97" s="7">
        <v>5.73</v>
      </c>
      <c r="Z97" s="7">
        <v>0.94</v>
      </c>
      <c r="AA97" s="7">
        <v>78.2</v>
      </c>
      <c r="AB97" s="7">
        <v>141</v>
      </c>
      <c r="AC97" s="7">
        <v>14.2</v>
      </c>
      <c r="AD97" s="7">
        <v>40.200000000000003</v>
      </c>
      <c r="AE97" s="7">
        <v>5.28</v>
      </c>
      <c r="AF97" s="7">
        <v>1.74</v>
      </c>
      <c r="AG97" s="7">
        <v>3.91</v>
      </c>
      <c r="AH97" s="7">
        <v>0.6</v>
      </c>
      <c r="AI97" s="7">
        <v>3.25</v>
      </c>
      <c r="AJ97" s="7">
        <v>0.61</v>
      </c>
      <c r="AK97" s="7">
        <v>1.87</v>
      </c>
      <c r="AL97" s="7">
        <v>0.23899999999999999</v>
      </c>
      <c r="AM97" s="7">
        <v>1.37</v>
      </c>
      <c r="AN97" s="7">
        <v>0.19800000000000001</v>
      </c>
    </row>
    <row r="98" spans="1:40" x14ac:dyDescent="0.25">
      <c r="A98" s="7" t="s">
        <v>137</v>
      </c>
      <c r="B98" s="7">
        <v>53.28</v>
      </c>
      <c r="C98" s="7">
        <v>21.15</v>
      </c>
      <c r="D98" s="7">
        <v>3.13</v>
      </c>
      <c r="E98" s="7">
        <v>9.4E-2</v>
      </c>
      <c r="F98" s="7">
        <v>0.72</v>
      </c>
      <c r="G98" s="7">
        <v>3.46</v>
      </c>
      <c r="H98" s="7">
        <v>2.64</v>
      </c>
      <c r="I98" s="7">
        <v>11.96</v>
      </c>
      <c r="J98" s="7">
        <v>0.98099999999999998</v>
      </c>
      <c r="K98" s="7">
        <v>0.14000000000000001</v>
      </c>
      <c r="L98" s="7">
        <v>99.64</v>
      </c>
      <c r="M98" s="7" t="s">
        <v>114</v>
      </c>
      <c r="N98" s="7" t="s">
        <v>114</v>
      </c>
      <c r="O98" s="7">
        <v>1</v>
      </c>
      <c r="P98" s="7">
        <v>75</v>
      </c>
      <c r="Q98" s="7">
        <v>386</v>
      </c>
      <c r="R98" s="7">
        <v>5907</v>
      </c>
      <c r="S98" s="7">
        <v>4622</v>
      </c>
      <c r="T98" s="7">
        <v>15.8</v>
      </c>
      <c r="U98" s="7">
        <v>209</v>
      </c>
      <c r="V98" s="7">
        <v>3.7</v>
      </c>
      <c r="W98" s="7">
        <v>93.5</v>
      </c>
      <c r="X98" s="7" t="s">
        <v>101</v>
      </c>
      <c r="Y98" s="7">
        <v>5.3</v>
      </c>
      <c r="Z98" s="7">
        <v>0.89</v>
      </c>
      <c r="AA98" s="7">
        <v>73.5</v>
      </c>
      <c r="AB98" s="7">
        <v>133</v>
      </c>
      <c r="AC98" s="7">
        <v>13.5</v>
      </c>
      <c r="AD98" s="7">
        <v>37.6</v>
      </c>
      <c r="AE98" s="7">
        <v>4.95</v>
      </c>
      <c r="AF98" s="7">
        <v>1.68</v>
      </c>
      <c r="AG98" s="7">
        <v>3.29</v>
      </c>
      <c r="AH98" s="7">
        <v>0.53</v>
      </c>
      <c r="AI98" s="7">
        <v>2.95</v>
      </c>
      <c r="AJ98" s="7">
        <v>0.62</v>
      </c>
      <c r="AK98" s="7">
        <v>1.68</v>
      </c>
      <c r="AL98" s="7">
        <v>0.23100000000000001</v>
      </c>
      <c r="AM98" s="7">
        <v>1.45</v>
      </c>
      <c r="AN98" s="7">
        <v>0.20699999999999999</v>
      </c>
    </row>
    <row r="99" spans="1:40" x14ac:dyDescent="0.25">
      <c r="A99" s="10" t="s">
        <v>122</v>
      </c>
      <c r="B99" s="12">
        <f>ABS(B97-B98)/B97*100</f>
        <v>0.90909090909091672</v>
      </c>
      <c r="C99" s="12">
        <f t="shared" ref="C99:AN99" si="3">ABS(C97-C98)/C97*100</f>
        <v>0.84388185654008308</v>
      </c>
      <c r="D99" s="12">
        <f t="shared" si="3"/>
        <v>1.8808777429467103</v>
      </c>
      <c r="E99" s="12">
        <f t="shared" si="3"/>
        <v>1.0526315789473693</v>
      </c>
      <c r="F99" s="12">
        <f t="shared" si="3"/>
        <v>0</v>
      </c>
      <c r="G99" s="12">
        <f t="shared" si="3"/>
        <v>0.57471264367816144</v>
      </c>
      <c r="H99" s="12">
        <f t="shared" si="3"/>
        <v>0.37735849056602971</v>
      </c>
      <c r="I99" s="12">
        <f t="shared" si="3"/>
        <v>0.99337748344370203</v>
      </c>
      <c r="J99" s="12">
        <f t="shared" si="3"/>
        <v>1.8018018018018036</v>
      </c>
      <c r="K99" s="12">
        <f t="shared" si="3"/>
        <v>0</v>
      </c>
      <c r="L99" s="12">
        <f t="shared" si="3"/>
        <v>6.0253062864031211E-2</v>
      </c>
      <c r="M99" s="12"/>
      <c r="N99" s="12"/>
      <c r="O99" s="12"/>
      <c r="P99" s="12">
        <f t="shared" si="3"/>
        <v>0</v>
      </c>
      <c r="Q99" s="12">
        <f>ABS(Q97-Q98)/Q97*100</f>
        <v>10.023310023310025</v>
      </c>
      <c r="R99" s="12">
        <f>ABS(R97-R98)/R97*100</f>
        <v>0.95573440643863183</v>
      </c>
      <c r="S99" s="12">
        <f>ABS(S97-S98)/S97*100</f>
        <v>0.21588946459412781</v>
      </c>
      <c r="T99" s="12">
        <f t="shared" si="3"/>
        <v>7.0588235294117601</v>
      </c>
      <c r="U99" s="12">
        <f t="shared" si="3"/>
        <v>1.8779342723004695</v>
      </c>
      <c r="V99" s="12">
        <f>ABS(V97-V98)/V97*100</f>
        <v>0</v>
      </c>
      <c r="W99" s="12">
        <f t="shared" si="3"/>
        <v>11.79245283018868</v>
      </c>
      <c r="X99" s="12"/>
      <c r="Y99" s="12">
        <f>ABS(Y97-Y98)/Y97*100</f>
        <v>7.5043630017452108</v>
      </c>
      <c r="Z99" s="12">
        <f>ABS(Z97-Z98)/Z97*100</f>
        <v>5.3191489361702056</v>
      </c>
      <c r="AA99" s="12">
        <f t="shared" si="3"/>
        <v>6.0102301790281363</v>
      </c>
      <c r="AB99" s="12">
        <f t="shared" si="3"/>
        <v>5.6737588652482271</v>
      </c>
      <c r="AC99" s="12">
        <f t="shared" si="3"/>
        <v>4.9295774647887276</v>
      </c>
      <c r="AD99" s="12">
        <f t="shared" si="3"/>
        <v>6.4676616915422906</v>
      </c>
      <c r="AE99" s="12">
        <f t="shared" si="3"/>
        <v>6.2500000000000018</v>
      </c>
      <c r="AF99" s="12">
        <f t="shared" si="3"/>
        <v>3.4482758620689689</v>
      </c>
      <c r="AG99" s="12">
        <f t="shared" si="3"/>
        <v>15.856777493606138</v>
      </c>
      <c r="AH99" s="12">
        <f t="shared" si="3"/>
        <v>11.666666666666659</v>
      </c>
      <c r="AI99" s="12">
        <f t="shared" si="3"/>
        <v>9.2307692307692264</v>
      </c>
      <c r="AJ99" s="12">
        <f t="shared" si="3"/>
        <v>1.6393442622950833</v>
      </c>
      <c r="AK99" s="12">
        <f t="shared" si="3"/>
        <v>10.16042780748664</v>
      </c>
      <c r="AL99" s="12">
        <f t="shared" si="3"/>
        <v>3.3472803347280249</v>
      </c>
      <c r="AM99" s="12">
        <f t="shared" si="3"/>
        <v>5.839416058394149</v>
      </c>
      <c r="AN99" s="12">
        <f t="shared" si="3"/>
        <v>4.5454545454545352</v>
      </c>
    </row>
    <row r="100" spans="1:40" x14ac:dyDescent="0.25">
      <c r="A100" s="7" t="s">
        <v>138</v>
      </c>
      <c r="B100" s="7">
        <v>55.06</v>
      </c>
      <c r="C100" s="7">
        <v>21.22</v>
      </c>
      <c r="D100" s="7">
        <v>3.41</v>
      </c>
      <c r="E100" s="7">
        <v>0.159</v>
      </c>
      <c r="F100" s="7">
        <v>0.45</v>
      </c>
      <c r="G100" s="7">
        <v>2.41</v>
      </c>
      <c r="H100" s="7">
        <v>5.89</v>
      </c>
      <c r="I100" s="7">
        <v>9.64</v>
      </c>
      <c r="J100" s="7">
        <v>0.85499999999999998</v>
      </c>
      <c r="K100" s="7">
        <v>0.11</v>
      </c>
      <c r="L100" s="7">
        <v>100.3</v>
      </c>
      <c r="M100" s="7" t="s">
        <v>114</v>
      </c>
      <c r="N100" s="7" t="s">
        <v>114</v>
      </c>
      <c r="O100" s="7" t="s">
        <v>120</v>
      </c>
      <c r="P100" s="7">
        <v>42</v>
      </c>
      <c r="Q100" s="7">
        <v>312</v>
      </c>
      <c r="R100" s="7">
        <v>2170</v>
      </c>
      <c r="S100" s="7">
        <v>1413</v>
      </c>
      <c r="T100" s="7">
        <v>18.399999999999999</v>
      </c>
      <c r="U100" s="7">
        <v>445</v>
      </c>
      <c r="V100" s="7">
        <v>7.2</v>
      </c>
      <c r="W100" s="7">
        <v>146</v>
      </c>
      <c r="X100" s="7">
        <v>14</v>
      </c>
      <c r="Y100" s="7">
        <v>16.8</v>
      </c>
      <c r="Z100" s="7">
        <v>3.38</v>
      </c>
      <c r="AA100" s="7">
        <v>134</v>
      </c>
      <c r="AB100" s="7">
        <v>208</v>
      </c>
      <c r="AC100" s="7">
        <v>19.100000000000001</v>
      </c>
      <c r="AD100" s="7">
        <v>46.7</v>
      </c>
      <c r="AE100" s="7">
        <v>5.77</v>
      </c>
      <c r="AF100" s="7">
        <v>1.71</v>
      </c>
      <c r="AG100" s="7">
        <v>3.7</v>
      </c>
      <c r="AH100" s="7">
        <v>0.54</v>
      </c>
      <c r="AI100" s="7">
        <v>3.12</v>
      </c>
      <c r="AJ100" s="7">
        <v>0.65</v>
      </c>
      <c r="AK100" s="7">
        <v>2.13</v>
      </c>
      <c r="AL100" s="7">
        <v>0.29499999999999998</v>
      </c>
      <c r="AM100" s="7">
        <v>1.79</v>
      </c>
      <c r="AN100" s="7">
        <v>0.27400000000000002</v>
      </c>
    </row>
    <row r="101" spans="1:40" x14ac:dyDescent="0.25">
      <c r="A101" s="7" t="s">
        <v>139</v>
      </c>
      <c r="B101" s="7">
        <v>54.9</v>
      </c>
      <c r="C101" s="7">
        <v>21.16</v>
      </c>
      <c r="D101" s="7">
        <v>3.41</v>
      </c>
      <c r="E101" s="7">
        <v>0.159</v>
      </c>
      <c r="F101" s="7">
        <v>0.45</v>
      </c>
      <c r="G101" s="7">
        <v>2.4</v>
      </c>
      <c r="H101" s="7">
        <v>5.9</v>
      </c>
      <c r="I101" s="7">
        <v>9.5299999999999994</v>
      </c>
      <c r="J101" s="7">
        <v>0.85799999999999998</v>
      </c>
      <c r="K101" s="7">
        <v>0.12</v>
      </c>
      <c r="L101" s="7">
        <v>99.94</v>
      </c>
      <c r="M101" s="7" t="s">
        <v>114</v>
      </c>
      <c r="N101" s="7" t="s">
        <v>114</v>
      </c>
      <c r="O101" s="7" t="s">
        <v>120</v>
      </c>
      <c r="P101" s="7">
        <v>42</v>
      </c>
      <c r="Q101" s="7">
        <v>312</v>
      </c>
      <c r="R101" s="7">
        <v>2167</v>
      </c>
      <c r="S101" s="7">
        <v>1401</v>
      </c>
      <c r="T101" s="7">
        <v>18.5</v>
      </c>
      <c r="U101" s="7">
        <v>449</v>
      </c>
      <c r="V101" s="7">
        <v>7.6</v>
      </c>
      <c r="W101" s="7">
        <v>151</v>
      </c>
      <c r="X101" s="7">
        <v>15</v>
      </c>
      <c r="Y101" s="7">
        <v>17.399999999999999</v>
      </c>
      <c r="Z101" s="7">
        <v>3.48</v>
      </c>
      <c r="AA101" s="7">
        <v>136</v>
      </c>
      <c r="AB101" s="7">
        <v>209</v>
      </c>
      <c r="AC101" s="7">
        <v>19</v>
      </c>
      <c r="AD101" s="7">
        <v>47.3</v>
      </c>
      <c r="AE101" s="7">
        <v>5.71</v>
      </c>
      <c r="AF101" s="7">
        <v>1.74</v>
      </c>
      <c r="AG101" s="7">
        <v>3.74</v>
      </c>
      <c r="AH101" s="7">
        <v>0.56000000000000005</v>
      </c>
      <c r="AI101" s="7">
        <v>3.2</v>
      </c>
      <c r="AJ101" s="7">
        <v>0.68</v>
      </c>
      <c r="AK101" s="7">
        <v>2.0499999999999998</v>
      </c>
      <c r="AL101" s="7">
        <v>0.29499999999999998</v>
      </c>
      <c r="AM101" s="7">
        <v>1.88</v>
      </c>
      <c r="AN101" s="7">
        <v>0.28599999999999998</v>
      </c>
    </row>
    <row r="102" spans="1:40" x14ac:dyDescent="0.25">
      <c r="A102" s="7" t="s">
        <v>123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 t="s">
        <v>114</v>
      </c>
      <c r="N102" s="7" t="s">
        <v>114</v>
      </c>
      <c r="O102" s="7"/>
      <c r="P102" s="7"/>
      <c r="Q102" s="7" t="s">
        <v>120</v>
      </c>
      <c r="R102" s="7"/>
      <c r="S102" s="7"/>
      <c r="T102" s="7" t="s">
        <v>124</v>
      </c>
      <c r="U102" s="7"/>
      <c r="V102" s="7" t="s">
        <v>125</v>
      </c>
      <c r="W102" s="7" t="s">
        <v>126</v>
      </c>
      <c r="X102" s="7" t="s">
        <v>101</v>
      </c>
      <c r="Y102" s="7" t="s">
        <v>127</v>
      </c>
      <c r="Z102" s="7" t="s">
        <v>128</v>
      </c>
      <c r="AA102" s="7" t="s">
        <v>127</v>
      </c>
      <c r="AB102" s="7" t="s">
        <v>127</v>
      </c>
      <c r="AC102" s="7" t="s">
        <v>128</v>
      </c>
      <c r="AD102" s="7" t="s">
        <v>127</v>
      </c>
      <c r="AE102" s="7" t="s">
        <v>128</v>
      </c>
      <c r="AF102" s="7" t="s">
        <v>129</v>
      </c>
      <c r="AG102" s="7" t="s">
        <v>128</v>
      </c>
      <c r="AH102" s="7" t="s">
        <v>128</v>
      </c>
      <c r="AI102" s="7" t="s">
        <v>128</v>
      </c>
      <c r="AJ102" s="7" t="s">
        <v>128</v>
      </c>
      <c r="AK102" s="7" t="s">
        <v>128</v>
      </c>
      <c r="AL102" s="7" t="s">
        <v>129</v>
      </c>
      <c r="AM102" s="7" t="s">
        <v>128</v>
      </c>
      <c r="AN102" s="7" t="s">
        <v>130</v>
      </c>
    </row>
    <row r="103" spans="1:40" x14ac:dyDescent="0.25">
      <c r="A103" s="7" t="s">
        <v>123</v>
      </c>
      <c r="B103" s="7">
        <v>0.01</v>
      </c>
      <c r="C103" s="7" t="s">
        <v>128</v>
      </c>
      <c r="D103" s="7">
        <v>0.01</v>
      </c>
      <c r="E103" s="7">
        <v>2E-3</v>
      </c>
      <c r="F103" s="7" t="s">
        <v>128</v>
      </c>
      <c r="G103" s="7" t="s">
        <v>128</v>
      </c>
      <c r="H103" s="7" t="s">
        <v>128</v>
      </c>
      <c r="I103" s="7" t="s">
        <v>128</v>
      </c>
      <c r="J103" s="7" t="s">
        <v>131</v>
      </c>
      <c r="K103" s="7" t="s">
        <v>128</v>
      </c>
      <c r="L103" s="7"/>
      <c r="M103" s="7"/>
      <c r="N103" s="7"/>
      <c r="O103" s="7" t="s">
        <v>120</v>
      </c>
      <c r="P103" s="7" t="s">
        <v>101</v>
      </c>
      <c r="Q103" s="7"/>
      <c r="R103" s="7" t="s">
        <v>132</v>
      </c>
      <c r="S103" s="7">
        <v>2</v>
      </c>
      <c r="T103" s="7"/>
      <c r="U103" s="7">
        <v>1</v>
      </c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</row>
    <row r="104" spans="1:40" x14ac:dyDescent="0.25">
      <c r="A104" s="13" t="s">
        <v>123</v>
      </c>
      <c r="B104" s="13" t="s">
        <v>128</v>
      </c>
      <c r="C104" s="13" t="s">
        <v>128</v>
      </c>
      <c r="D104" s="13">
        <v>0.01</v>
      </c>
      <c r="E104" s="13">
        <v>2E-3</v>
      </c>
      <c r="F104" s="13" t="s">
        <v>128</v>
      </c>
      <c r="G104" s="13" t="s">
        <v>128</v>
      </c>
      <c r="H104" s="13" t="s">
        <v>128</v>
      </c>
      <c r="I104" s="13" t="s">
        <v>128</v>
      </c>
      <c r="J104" s="13" t="s">
        <v>131</v>
      </c>
      <c r="K104" s="13" t="s">
        <v>128</v>
      </c>
      <c r="L104" s="13"/>
      <c r="M104" s="13"/>
      <c r="N104" s="13"/>
      <c r="O104" s="13" t="s">
        <v>120</v>
      </c>
      <c r="P104" s="13" t="s">
        <v>101</v>
      </c>
      <c r="Q104" s="13"/>
      <c r="R104" s="13" t="s">
        <v>132</v>
      </c>
      <c r="S104" s="13">
        <v>2</v>
      </c>
      <c r="T104" s="13"/>
      <c r="U104" s="13">
        <v>2</v>
      </c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spans="1:40" x14ac:dyDescent="0.25">
      <c r="A105" s="7"/>
      <c r="X105" s="7"/>
      <c r="Y105" s="7"/>
      <c r="Z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</row>
    <row r="107" spans="1:40" x14ac:dyDescent="0.25">
      <c r="A107" s="5" t="s">
        <v>140</v>
      </c>
      <c r="B107" s="6" t="s">
        <v>141</v>
      </c>
    </row>
    <row r="108" spans="1:40" x14ac:dyDescent="0.25">
      <c r="A108" s="7" t="s">
        <v>142</v>
      </c>
    </row>
    <row r="109" spans="1:40" x14ac:dyDescent="0.25">
      <c r="A109" s="7" t="s">
        <v>143</v>
      </c>
    </row>
    <row r="110" spans="1:40" x14ac:dyDescent="0.25">
      <c r="A110" s="7" t="s">
        <v>41</v>
      </c>
      <c r="B110" s="7" t="s">
        <v>42</v>
      </c>
      <c r="C110" s="7" t="s">
        <v>43</v>
      </c>
      <c r="D110" s="7" t="s">
        <v>44</v>
      </c>
      <c r="E110" s="7" t="s">
        <v>45</v>
      </c>
      <c r="F110" s="7" t="s">
        <v>46</v>
      </c>
      <c r="G110" s="7" t="s">
        <v>47</v>
      </c>
      <c r="H110" s="7" t="s">
        <v>48</v>
      </c>
      <c r="I110" s="7" t="s">
        <v>49</v>
      </c>
      <c r="J110" s="7" t="s">
        <v>50</v>
      </c>
      <c r="K110" s="7" t="s">
        <v>51</v>
      </c>
      <c r="L110" s="7" t="s">
        <v>52</v>
      </c>
      <c r="M110" s="7" t="s">
        <v>53</v>
      </c>
      <c r="N110" s="7" t="s">
        <v>54</v>
      </c>
      <c r="O110" s="7" t="s">
        <v>55</v>
      </c>
      <c r="P110" s="7" t="s">
        <v>56</v>
      </c>
      <c r="Q110" s="7" t="s">
        <v>57</v>
      </c>
      <c r="R110" s="7" t="s">
        <v>58</v>
      </c>
      <c r="S110" s="7" t="s">
        <v>59</v>
      </c>
      <c r="T110" s="7" t="s">
        <v>60</v>
      </c>
      <c r="U110" s="7" t="s">
        <v>61</v>
      </c>
      <c r="V110" s="7" t="s">
        <v>62</v>
      </c>
      <c r="W110" s="7" t="s">
        <v>63</v>
      </c>
      <c r="X110" s="7" t="s">
        <v>78</v>
      </c>
      <c r="Y110" s="7" t="s">
        <v>79</v>
      </c>
      <c r="Z110" s="7" t="s">
        <v>80</v>
      </c>
      <c r="AA110" s="7" t="s">
        <v>64</v>
      </c>
      <c r="AB110" s="7" t="s">
        <v>65</v>
      </c>
      <c r="AC110" s="7" t="s">
        <v>66</v>
      </c>
      <c r="AD110" s="7" t="s">
        <v>67</v>
      </c>
      <c r="AE110" s="7" t="s">
        <v>68</v>
      </c>
      <c r="AF110" s="7" t="s">
        <v>69</v>
      </c>
      <c r="AG110" s="7" t="s">
        <v>70</v>
      </c>
      <c r="AH110" s="7" t="s">
        <v>71</v>
      </c>
      <c r="AI110" s="7" t="s">
        <v>72</v>
      </c>
      <c r="AJ110" s="7" t="s">
        <v>73</v>
      </c>
      <c r="AK110" s="7" t="s">
        <v>74</v>
      </c>
      <c r="AL110" s="7" t="s">
        <v>75</v>
      </c>
      <c r="AM110" s="7" t="s">
        <v>76</v>
      </c>
      <c r="AN110" s="7" t="s">
        <v>77</v>
      </c>
    </row>
    <row r="111" spans="1:40" x14ac:dyDescent="0.25">
      <c r="A111" s="7" t="s">
        <v>81</v>
      </c>
      <c r="B111" s="7" t="s">
        <v>82</v>
      </c>
      <c r="C111" s="7" t="s">
        <v>82</v>
      </c>
      <c r="D111" s="7" t="s">
        <v>82</v>
      </c>
      <c r="E111" s="7" t="s">
        <v>82</v>
      </c>
      <c r="F111" s="7" t="s">
        <v>82</v>
      </c>
      <c r="G111" s="7" t="s">
        <v>82</v>
      </c>
      <c r="H111" s="7" t="s">
        <v>82</v>
      </c>
      <c r="I111" s="7" t="s">
        <v>82</v>
      </c>
      <c r="J111" s="7" t="s">
        <v>82</v>
      </c>
      <c r="K111" s="7" t="s">
        <v>82</v>
      </c>
      <c r="L111" s="7" t="s">
        <v>82</v>
      </c>
      <c r="M111" s="7" t="s">
        <v>83</v>
      </c>
      <c r="N111" s="7" t="s">
        <v>83</v>
      </c>
      <c r="O111" s="7" t="s">
        <v>83</v>
      </c>
      <c r="P111" s="7" t="s">
        <v>83</v>
      </c>
      <c r="Q111" s="7" t="s">
        <v>83</v>
      </c>
      <c r="R111" s="7" t="s">
        <v>83</v>
      </c>
      <c r="S111" s="7" t="s">
        <v>83</v>
      </c>
      <c r="T111" s="7" t="s">
        <v>83</v>
      </c>
      <c r="U111" s="7" t="s">
        <v>83</v>
      </c>
      <c r="V111" s="7" t="s">
        <v>83</v>
      </c>
      <c r="W111" s="7" t="s">
        <v>83</v>
      </c>
      <c r="X111" s="7" t="s">
        <v>83</v>
      </c>
      <c r="Y111" s="7" t="s">
        <v>83</v>
      </c>
      <c r="Z111" s="7" t="s">
        <v>83</v>
      </c>
      <c r="AA111" s="7" t="s">
        <v>83</v>
      </c>
      <c r="AB111" s="7" t="s">
        <v>83</v>
      </c>
      <c r="AC111" s="7" t="s">
        <v>83</v>
      </c>
      <c r="AD111" s="7" t="s">
        <v>83</v>
      </c>
      <c r="AE111" s="7" t="s">
        <v>83</v>
      </c>
      <c r="AF111" s="7" t="s">
        <v>83</v>
      </c>
      <c r="AG111" s="7" t="s">
        <v>83</v>
      </c>
      <c r="AH111" s="7" t="s">
        <v>83</v>
      </c>
      <c r="AI111" s="7" t="s">
        <v>83</v>
      </c>
      <c r="AJ111" s="7" t="s">
        <v>83</v>
      </c>
      <c r="AK111" s="7" t="s">
        <v>83</v>
      </c>
      <c r="AL111" s="7" t="s">
        <v>83</v>
      </c>
      <c r="AM111" s="7" t="s">
        <v>83</v>
      </c>
      <c r="AN111" s="7" t="s">
        <v>83</v>
      </c>
    </row>
    <row r="112" spans="1:40" x14ac:dyDescent="0.25">
      <c r="A112" s="7" t="s">
        <v>84</v>
      </c>
      <c r="B112" s="7">
        <v>0.01</v>
      </c>
      <c r="C112" s="7">
        <v>0.01</v>
      </c>
      <c r="D112" s="7">
        <v>0.01</v>
      </c>
      <c r="E112" s="7">
        <v>1E-3</v>
      </c>
      <c r="F112" s="7">
        <v>0.01</v>
      </c>
      <c r="G112" s="7">
        <v>0.01</v>
      </c>
      <c r="H112" s="7">
        <v>0.01</v>
      </c>
      <c r="I112" s="7">
        <v>0.01</v>
      </c>
      <c r="J112" s="7">
        <v>1E-3</v>
      </c>
      <c r="K112" s="7">
        <v>0.01</v>
      </c>
      <c r="L112" s="7">
        <v>0.01</v>
      </c>
      <c r="M112" s="7">
        <v>20</v>
      </c>
      <c r="N112" s="7">
        <v>20</v>
      </c>
      <c r="O112" s="7">
        <v>1</v>
      </c>
      <c r="P112" s="7">
        <v>5</v>
      </c>
      <c r="Q112" s="7">
        <v>1</v>
      </c>
      <c r="R112" s="7">
        <v>2</v>
      </c>
      <c r="S112" s="7">
        <v>2</v>
      </c>
      <c r="T112" s="7">
        <v>0.5</v>
      </c>
      <c r="U112" s="7">
        <v>1</v>
      </c>
      <c r="V112" s="7">
        <v>0.1</v>
      </c>
      <c r="W112" s="7">
        <v>0.2</v>
      </c>
      <c r="X112" s="7">
        <v>5</v>
      </c>
      <c r="Y112" s="7">
        <v>0.05</v>
      </c>
      <c r="Z112" s="7">
        <v>0.01</v>
      </c>
      <c r="AA112" s="7">
        <v>0.05</v>
      </c>
      <c r="AB112" s="7">
        <v>0.05</v>
      </c>
      <c r="AC112" s="7">
        <v>0.01</v>
      </c>
      <c r="AD112" s="7">
        <v>0.05</v>
      </c>
      <c r="AE112" s="7">
        <v>0.01</v>
      </c>
      <c r="AF112" s="7">
        <v>5.0000000000000001E-3</v>
      </c>
      <c r="AG112" s="7">
        <v>0.01</v>
      </c>
      <c r="AH112" s="7">
        <v>0.01</v>
      </c>
      <c r="AI112" s="7">
        <v>0.01</v>
      </c>
      <c r="AJ112" s="7">
        <v>0.01</v>
      </c>
      <c r="AK112" s="7">
        <v>0.01</v>
      </c>
      <c r="AL112" s="7">
        <v>5.0000000000000001E-3</v>
      </c>
      <c r="AM112" s="7">
        <v>0.01</v>
      </c>
      <c r="AN112" s="7">
        <v>2E-3</v>
      </c>
    </row>
    <row r="113" spans="1:40" ht="14.4" thickBot="1" x14ac:dyDescent="0.3">
      <c r="A113" s="9" t="s">
        <v>85</v>
      </c>
      <c r="B113" s="9" t="s">
        <v>86</v>
      </c>
      <c r="C113" s="9" t="s">
        <v>86</v>
      </c>
      <c r="D113" s="9" t="s">
        <v>86</v>
      </c>
      <c r="E113" s="9" t="s">
        <v>86</v>
      </c>
      <c r="F113" s="9" t="s">
        <v>86</v>
      </c>
      <c r="G113" s="9" t="s">
        <v>86</v>
      </c>
      <c r="H113" s="9" t="s">
        <v>86</v>
      </c>
      <c r="I113" s="9" t="s">
        <v>86</v>
      </c>
      <c r="J113" s="9" t="s">
        <v>86</v>
      </c>
      <c r="K113" s="9" t="s">
        <v>86</v>
      </c>
      <c r="L113" s="9" t="s">
        <v>86</v>
      </c>
      <c r="M113" s="9" t="s">
        <v>87</v>
      </c>
      <c r="N113" s="9" t="s">
        <v>87</v>
      </c>
      <c r="O113" s="9" t="s">
        <v>86</v>
      </c>
      <c r="P113" s="9" t="s">
        <v>86</v>
      </c>
      <c r="Q113" s="9" t="s">
        <v>87</v>
      </c>
      <c r="R113" s="9" t="s">
        <v>86</v>
      </c>
      <c r="S113" s="9" t="s">
        <v>86</v>
      </c>
      <c r="T113" s="9" t="s">
        <v>87</v>
      </c>
      <c r="U113" s="9" t="s">
        <v>86</v>
      </c>
      <c r="V113" s="9" t="s">
        <v>87</v>
      </c>
      <c r="W113" s="9" t="s">
        <v>87</v>
      </c>
      <c r="X113" s="9" t="s">
        <v>87</v>
      </c>
      <c r="Y113" s="9" t="s">
        <v>87</v>
      </c>
      <c r="Z113" s="9" t="s">
        <v>87</v>
      </c>
      <c r="AA113" s="9" t="s">
        <v>87</v>
      </c>
      <c r="AB113" s="9" t="s">
        <v>87</v>
      </c>
      <c r="AC113" s="9" t="s">
        <v>87</v>
      </c>
      <c r="AD113" s="9" t="s">
        <v>87</v>
      </c>
      <c r="AE113" s="9" t="s">
        <v>87</v>
      </c>
      <c r="AF113" s="9" t="s">
        <v>87</v>
      </c>
      <c r="AG113" s="9" t="s">
        <v>87</v>
      </c>
      <c r="AH113" s="9" t="s">
        <v>87</v>
      </c>
      <c r="AI113" s="9" t="s">
        <v>87</v>
      </c>
      <c r="AJ113" s="9" t="s">
        <v>87</v>
      </c>
      <c r="AK113" s="9" t="s">
        <v>87</v>
      </c>
      <c r="AL113" s="9" t="s">
        <v>87</v>
      </c>
      <c r="AM113" s="9" t="s">
        <v>87</v>
      </c>
      <c r="AN113" s="9" t="s">
        <v>87</v>
      </c>
    </row>
    <row r="114" spans="1:40" ht="14.4" thickTop="1" x14ac:dyDescent="0.25">
      <c r="A114" s="7" t="s">
        <v>88</v>
      </c>
      <c r="B114" s="7">
        <v>47.11</v>
      </c>
      <c r="C114" s="7">
        <v>18.239999999999998</v>
      </c>
      <c r="D114" s="7">
        <v>9.98</v>
      </c>
      <c r="E114" s="7">
        <v>0.14799999999999999</v>
      </c>
      <c r="F114" s="7">
        <v>9.9</v>
      </c>
      <c r="G114" s="7">
        <v>11.54</v>
      </c>
      <c r="H114" s="7">
        <v>1.91</v>
      </c>
      <c r="I114" s="7">
        <v>0.23</v>
      </c>
      <c r="J114" s="7">
        <v>0.47899999999999998</v>
      </c>
      <c r="K114" s="7">
        <v>0.06</v>
      </c>
      <c r="L114" s="7"/>
      <c r="M114" s="7"/>
      <c r="N114" s="7"/>
      <c r="O114" s="7">
        <v>31</v>
      </c>
      <c r="P114" s="7">
        <v>153</v>
      </c>
      <c r="Q114" s="7"/>
      <c r="R114" s="7">
        <v>144</v>
      </c>
      <c r="S114" s="7">
        <v>107</v>
      </c>
      <c r="T114" s="7"/>
      <c r="U114" s="7">
        <v>34</v>
      </c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</row>
    <row r="115" spans="1:40" x14ac:dyDescent="0.25">
      <c r="A115" s="7" t="s">
        <v>89</v>
      </c>
      <c r="B115" s="7">
        <v>47.15</v>
      </c>
      <c r="C115" s="7">
        <v>18.34</v>
      </c>
      <c r="D115" s="7">
        <v>9.9700000000000006</v>
      </c>
      <c r="E115" s="7">
        <v>0.15</v>
      </c>
      <c r="F115" s="7">
        <v>10.130000000000001</v>
      </c>
      <c r="G115" s="7">
        <v>11.49</v>
      </c>
      <c r="H115" s="7">
        <v>1.89</v>
      </c>
      <c r="I115" s="7">
        <v>0.23400000000000001</v>
      </c>
      <c r="J115" s="7">
        <v>0.48</v>
      </c>
      <c r="K115" s="7">
        <v>7.0000000000000007E-2</v>
      </c>
      <c r="L115" s="7"/>
      <c r="M115" s="7"/>
      <c r="N115" s="7"/>
      <c r="O115" s="7">
        <v>31</v>
      </c>
      <c r="P115" s="7">
        <v>148</v>
      </c>
      <c r="Q115" s="7"/>
      <c r="R115" s="7">
        <v>144</v>
      </c>
      <c r="S115" s="7">
        <v>118</v>
      </c>
      <c r="T115" s="7"/>
      <c r="U115" s="7">
        <v>38</v>
      </c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</row>
    <row r="116" spans="1:40" x14ac:dyDescent="0.25">
      <c r="A116" s="7" t="s">
        <v>97</v>
      </c>
      <c r="B116" s="7">
        <v>50.36</v>
      </c>
      <c r="C116" s="7">
        <v>20.74</v>
      </c>
      <c r="D116" s="7">
        <v>6.19</v>
      </c>
      <c r="E116" s="7">
        <v>0.108</v>
      </c>
      <c r="F116" s="7">
        <v>0.5</v>
      </c>
      <c r="G116" s="7">
        <v>8.14</v>
      </c>
      <c r="H116" s="7">
        <v>6.97</v>
      </c>
      <c r="I116" s="7">
        <v>1.66</v>
      </c>
      <c r="J116" s="7">
        <v>0.29499999999999998</v>
      </c>
      <c r="K116" s="7">
        <v>0.13</v>
      </c>
      <c r="L116" s="7"/>
      <c r="M116" s="7"/>
      <c r="N116" s="7"/>
      <c r="O116" s="7">
        <v>1</v>
      </c>
      <c r="P116" s="7">
        <v>6</v>
      </c>
      <c r="Q116" s="7"/>
      <c r="R116" s="7">
        <v>1194</v>
      </c>
      <c r="S116" s="7">
        <v>357</v>
      </c>
      <c r="T116" s="7"/>
      <c r="U116" s="7">
        <v>536</v>
      </c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</row>
    <row r="117" spans="1:40" x14ac:dyDescent="0.25">
      <c r="A117" s="7" t="s">
        <v>98</v>
      </c>
      <c r="B117" s="7">
        <v>49.9</v>
      </c>
      <c r="C117" s="7">
        <v>20.69</v>
      </c>
      <c r="D117" s="7">
        <v>6.21</v>
      </c>
      <c r="E117" s="7">
        <v>0.108</v>
      </c>
      <c r="F117" s="7">
        <v>0.54</v>
      </c>
      <c r="G117" s="7">
        <v>8.0500000000000007</v>
      </c>
      <c r="H117" s="7">
        <v>7.1</v>
      </c>
      <c r="I117" s="7">
        <v>1.66</v>
      </c>
      <c r="J117" s="7">
        <v>0.28699999999999998</v>
      </c>
      <c r="K117" s="7">
        <v>0.13100000000000001</v>
      </c>
      <c r="L117" s="7"/>
      <c r="M117" s="7"/>
      <c r="N117" s="7"/>
      <c r="O117" s="7">
        <v>1.1000000000000001</v>
      </c>
      <c r="P117" s="7">
        <v>8</v>
      </c>
      <c r="Q117" s="7"/>
      <c r="R117" s="7">
        <v>1191</v>
      </c>
      <c r="S117" s="7">
        <v>340</v>
      </c>
      <c r="T117" s="7"/>
      <c r="U117" s="7">
        <v>517</v>
      </c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</row>
    <row r="118" spans="1:40" x14ac:dyDescent="0.25">
      <c r="A118" s="10" t="s">
        <v>99</v>
      </c>
      <c r="B118" s="11">
        <f>ABS(B117-B116)/B117*100</f>
        <v>0.9218436873747512</v>
      </c>
      <c r="C118" s="11">
        <f t="shared" ref="C118:U118" si="4">ABS(C117-C116)/C117*100</f>
        <v>0.24166263895600365</v>
      </c>
      <c r="D118" s="11">
        <f t="shared" si="4"/>
        <v>0.32206119162640218</v>
      </c>
      <c r="E118" s="11">
        <f t="shared" si="4"/>
        <v>0</v>
      </c>
      <c r="F118" s="11">
        <f t="shared" si="4"/>
        <v>7.4074074074074137</v>
      </c>
      <c r="G118" s="11">
        <f t="shared" si="4"/>
        <v>1.1180124223602466</v>
      </c>
      <c r="H118" s="11">
        <f t="shared" si="4"/>
        <v>1.8309859154929564</v>
      </c>
      <c r="I118" s="11">
        <f t="shared" si="4"/>
        <v>0</v>
      </c>
      <c r="J118" s="11">
        <f t="shared" si="4"/>
        <v>2.7874564459930342</v>
      </c>
      <c r="K118" s="11">
        <f t="shared" si="4"/>
        <v>0.76335877862595491</v>
      </c>
      <c r="L118" s="11"/>
      <c r="M118" s="11"/>
      <c r="N118" s="11"/>
      <c r="O118" s="11">
        <f t="shared" si="4"/>
        <v>9.0909090909090988</v>
      </c>
      <c r="P118" s="11">
        <f t="shared" si="4"/>
        <v>25</v>
      </c>
      <c r="Q118" s="11"/>
      <c r="R118" s="11">
        <f>ABS(R117-R116)/R117*100</f>
        <v>0.25188916876574308</v>
      </c>
      <c r="S118" s="11">
        <f>ABS(S117-S116)/S117*100</f>
        <v>5</v>
      </c>
      <c r="T118" s="11"/>
      <c r="U118" s="11">
        <f t="shared" si="4"/>
        <v>3.67504835589942</v>
      </c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</row>
    <row r="119" spans="1:40" x14ac:dyDescent="0.25">
      <c r="A119" s="7" t="s">
        <v>100</v>
      </c>
      <c r="B119" s="14">
        <v>47.69</v>
      </c>
      <c r="C119" s="7">
        <v>15.45</v>
      </c>
      <c r="D119" s="7">
        <v>11.13</v>
      </c>
      <c r="E119" s="7">
        <v>0.17199999999999999</v>
      </c>
      <c r="F119" s="7">
        <v>9.35</v>
      </c>
      <c r="G119" s="7">
        <v>13.63</v>
      </c>
      <c r="H119" s="7">
        <v>1.81</v>
      </c>
      <c r="I119" s="7">
        <v>0.02</v>
      </c>
      <c r="J119" s="7">
        <v>0.95699999999999996</v>
      </c>
      <c r="K119" s="7">
        <v>0.01</v>
      </c>
      <c r="L119" s="7"/>
      <c r="M119" s="7">
        <v>170</v>
      </c>
      <c r="N119" s="7">
        <v>410</v>
      </c>
      <c r="O119" s="7">
        <v>43</v>
      </c>
      <c r="P119" s="7">
        <v>334</v>
      </c>
      <c r="Q119" s="7"/>
      <c r="R119" s="7">
        <v>107</v>
      </c>
      <c r="S119" s="7">
        <v>9</v>
      </c>
      <c r="T119" s="7">
        <v>15.3</v>
      </c>
      <c r="U119" s="7">
        <v>15</v>
      </c>
      <c r="V119" s="7">
        <v>0.6</v>
      </c>
      <c r="W119" s="7"/>
      <c r="X119" s="7" t="s">
        <v>101</v>
      </c>
      <c r="Y119" s="7"/>
      <c r="Z119" s="7"/>
      <c r="AA119" s="7"/>
      <c r="AB119" s="7">
        <v>1.8</v>
      </c>
      <c r="AC119" s="7"/>
      <c r="AD119" s="7"/>
      <c r="AE119" s="7">
        <v>1.1000000000000001</v>
      </c>
      <c r="AF119" s="7">
        <v>0.5</v>
      </c>
      <c r="AG119" s="7">
        <v>1.8</v>
      </c>
      <c r="AH119" s="7"/>
      <c r="AI119" s="7"/>
      <c r="AJ119" s="7"/>
      <c r="AK119" s="7"/>
      <c r="AL119" s="7"/>
      <c r="AM119" s="7">
        <v>1.6</v>
      </c>
      <c r="AN119" s="7">
        <v>0.27</v>
      </c>
    </row>
    <row r="120" spans="1:40" x14ac:dyDescent="0.25">
      <c r="A120" s="7" t="s">
        <v>102</v>
      </c>
      <c r="B120" s="7">
        <v>47.96</v>
      </c>
      <c r="C120" s="7">
        <v>15.5</v>
      </c>
      <c r="D120" s="7">
        <v>11.3</v>
      </c>
      <c r="E120" s="7">
        <v>0.17499999999999999</v>
      </c>
      <c r="F120" s="7">
        <v>9.6999999999999993</v>
      </c>
      <c r="G120" s="7">
        <v>13.3</v>
      </c>
      <c r="H120" s="7">
        <v>1.82</v>
      </c>
      <c r="I120" s="7">
        <v>0.03</v>
      </c>
      <c r="J120" s="7">
        <v>0.96</v>
      </c>
      <c r="K120" s="7">
        <v>2.1000000000000001E-2</v>
      </c>
      <c r="L120" s="7"/>
      <c r="M120" s="7">
        <v>170</v>
      </c>
      <c r="N120" s="7">
        <v>370</v>
      </c>
      <c r="O120" s="7">
        <v>44</v>
      </c>
      <c r="P120" s="7">
        <v>310</v>
      </c>
      <c r="Q120" s="7"/>
      <c r="R120" s="7">
        <v>110</v>
      </c>
      <c r="S120" s="7">
        <v>6</v>
      </c>
      <c r="T120" s="7">
        <v>16</v>
      </c>
      <c r="U120" s="7">
        <v>18</v>
      </c>
      <c r="V120" s="7">
        <v>0.6</v>
      </c>
      <c r="W120" s="7"/>
      <c r="X120" s="7">
        <v>3</v>
      </c>
      <c r="Y120" s="7"/>
      <c r="Z120" s="7"/>
      <c r="AA120" s="7"/>
      <c r="AB120" s="7">
        <v>1.9</v>
      </c>
      <c r="AC120" s="7"/>
      <c r="AD120" s="7"/>
      <c r="AE120" s="7">
        <v>1.1000000000000001</v>
      </c>
      <c r="AF120" s="7">
        <v>0.55000000000000004</v>
      </c>
      <c r="AG120" s="7">
        <v>2</v>
      </c>
      <c r="AH120" s="7"/>
      <c r="AI120" s="7"/>
      <c r="AJ120" s="7"/>
      <c r="AK120" s="7"/>
      <c r="AL120" s="7"/>
      <c r="AM120" s="7">
        <v>1.7</v>
      </c>
      <c r="AN120" s="7">
        <v>0.3</v>
      </c>
    </row>
    <row r="121" spans="1:40" x14ac:dyDescent="0.25">
      <c r="A121" s="7" t="s">
        <v>103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>
        <v>60</v>
      </c>
      <c r="O121" s="7"/>
      <c r="P121" s="7"/>
      <c r="Q121" s="7" t="s">
        <v>104</v>
      </c>
      <c r="R121" s="7"/>
      <c r="S121" s="7"/>
      <c r="T121" s="7"/>
      <c r="U121" s="7"/>
      <c r="V121" s="7"/>
      <c r="W121" s="7">
        <v>205</v>
      </c>
      <c r="X121" s="7"/>
      <c r="Y121" s="7"/>
      <c r="Z121" s="7">
        <v>18.899999999999999</v>
      </c>
      <c r="AA121" s="7">
        <v>29.8</v>
      </c>
      <c r="AB121" s="7">
        <v>100</v>
      </c>
      <c r="AC121" s="7">
        <v>9.3000000000000007</v>
      </c>
      <c r="AD121" s="7">
        <v>24.8</v>
      </c>
      <c r="AE121" s="7">
        <v>6.7</v>
      </c>
      <c r="AF121" s="7"/>
      <c r="AG121" s="7">
        <v>4.5</v>
      </c>
      <c r="AH121" s="7"/>
      <c r="AI121" s="7"/>
      <c r="AJ121" s="7"/>
      <c r="AK121" s="7"/>
      <c r="AL121" s="7"/>
      <c r="AM121" s="7"/>
      <c r="AN121" s="7"/>
    </row>
    <row r="122" spans="1:40" x14ac:dyDescent="0.25">
      <c r="A122" s="7" t="s">
        <v>105</v>
      </c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>
        <v>56</v>
      </c>
      <c r="O122" s="14">
        <f>MAX(O118:AN118)</f>
        <v>25</v>
      </c>
      <c r="P122" s="7"/>
      <c r="Q122" s="7">
        <v>8500</v>
      </c>
      <c r="R122" s="7"/>
      <c r="S122" s="7"/>
      <c r="T122" s="7"/>
      <c r="U122" s="7"/>
      <c r="V122" s="7"/>
      <c r="W122" s="7">
        <v>198</v>
      </c>
      <c r="X122" s="7"/>
      <c r="Y122" s="7"/>
      <c r="Z122" s="7">
        <v>20</v>
      </c>
      <c r="AA122" s="7">
        <v>30</v>
      </c>
      <c r="AB122" s="7">
        <v>97</v>
      </c>
      <c r="AC122" s="7">
        <v>9.5</v>
      </c>
      <c r="AD122" s="7">
        <v>25</v>
      </c>
      <c r="AE122" s="7">
        <v>6.6</v>
      </c>
      <c r="AF122" s="7"/>
      <c r="AG122" s="7">
        <v>4.7</v>
      </c>
      <c r="AH122" s="7"/>
      <c r="AI122" s="7"/>
      <c r="AJ122" s="7"/>
      <c r="AK122" s="7"/>
      <c r="AL122" s="7"/>
      <c r="AM122" s="7"/>
      <c r="AN122" s="7"/>
    </row>
    <row r="123" spans="1:40" x14ac:dyDescent="0.25">
      <c r="A123" s="7" t="s">
        <v>108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14">
        <f>MIN(O118:AN118)</f>
        <v>0.25188916876574308</v>
      </c>
      <c r="P123" s="7"/>
      <c r="Q123" s="7">
        <v>385</v>
      </c>
      <c r="R123" s="7"/>
      <c r="S123" s="7"/>
      <c r="T123" s="7" t="s">
        <v>95</v>
      </c>
      <c r="U123" s="7"/>
      <c r="V123" s="7"/>
      <c r="W123" s="7"/>
      <c r="X123" s="7"/>
      <c r="Y123" s="7">
        <v>68.2</v>
      </c>
      <c r="Z123" s="7"/>
      <c r="AA123" s="7">
        <v>1900</v>
      </c>
      <c r="AB123" s="7">
        <v>411</v>
      </c>
      <c r="AC123" s="7">
        <v>705</v>
      </c>
      <c r="AD123" s="7" t="s">
        <v>109</v>
      </c>
      <c r="AE123" s="7" t="s">
        <v>104</v>
      </c>
      <c r="AF123" s="7">
        <v>18.3</v>
      </c>
      <c r="AG123" s="7" t="s">
        <v>104</v>
      </c>
      <c r="AH123" s="7">
        <v>473</v>
      </c>
      <c r="AI123" s="7" t="s">
        <v>104</v>
      </c>
      <c r="AJ123" s="7">
        <v>574</v>
      </c>
      <c r="AK123" s="7" t="s">
        <v>104</v>
      </c>
      <c r="AL123" s="7">
        <v>264</v>
      </c>
      <c r="AM123" s="7" t="s">
        <v>104</v>
      </c>
      <c r="AN123" s="7">
        <v>250</v>
      </c>
    </row>
    <row r="124" spans="1:40" x14ac:dyDescent="0.25">
      <c r="A124" s="7" t="s">
        <v>110</v>
      </c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>
        <v>369.42</v>
      </c>
      <c r="R124" s="7"/>
      <c r="S124" s="7"/>
      <c r="T124" s="7">
        <v>17008</v>
      </c>
      <c r="U124" s="7"/>
      <c r="V124" s="7"/>
      <c r="W124" s="7"/>
      <c r="X124" s="7"/>
      <c r="Y124" s="7">
        <v>67</v>
      </c>
      <c r="Z124" s="7"/>
      <c r="AA124" s="7">
        <v>1960</v>
      </c>
      <c r="AB124" s="7">
        <v>432</v>
      </c>
      <c r="AC124" s="7">
        <v>737</v>
      </c>
      <c r="AD124" s="7">
        <v>3429</v>
      </c>
      <c r="AE124" s="7">
        <v>1725</v>
      </c>
      <c r="AF124" s="7">
        <v>18.91</v>
      </c>
      <c r="AG124" s="7">
        <v>2168</v>
      </c>
      <c r="AH124" s="7">
        <v>468</v>
      </c>
      <c r="AI124" s="7">
        <v>3224</v>
      </c>
      <c r="AJ124" s="7">
        <v>560</v>
      </c>
      <c r="AK124" s="7">
        <v>1750</v>
      </c>
      <c r="AL124" s="7">
        <v>271</v>
      </c>
      <c r="AM124" s="7">
        <v>1844</v>
      </c>
      <c r="AN124" s="7">
        <v>264</v>
      </c>
    </row>
    <row r="125" spans="1:40" x14ac:dyDescent="0.25">
      <c r="A125" s="7" t="s">
        <v>111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 t="s">
        <v>104</v>
      </c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</row>
    <row r="126" spans="1:40" x14ac:dyDescent="0.25">
      <c r="A126" s="7" t="s">
        <v>112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>
        <v>978</v>
      </c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</row>
    <row r="127" spans="1:40" x14ac:dyDescent="0.25">
      <c r="A127" s="7" t="s">
        <v>113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 t="s">
        <v>114</v>
      </c>
      <c r="N127" s="7"/>
      <c r="O127" s="7"/>
      <c r="P127" s="7"/>
      <c r="Q127" s="7">
        <v>60</v>
      </c>
      <c r="R127" s="7"/>
      <c r="S127" s="7"/>
      <c r="T127" s="7">
        <v>164</v>
      </c>
      <c r="U127" s="7"/>
      <c r="V127" s="7"/>
      <c r="W127" s="7">
        <v>32</v>
      </c>
      <c r="X127" s="7">
        <v>1610</v>
      </c>
      <c r="Y127" s="7">
        <v>966</v>
      </c>
      <c r="Z127" s="7"/>
      <c r="AA127" s="7" t="s">
        <v>109</v>
      </c>
      <c r="AB127" s="7" t="s">
        <v>115</v>
      </c>
      <c r="AC127" s="7" t="s">
        <v>104</v>
      </c>
      <c r="AD127" s="7" t="s">
        <v>109</v>
      </c>
      <c r="AE127" s="7">
        <v>500</v>
      </c>
      <c r="AF127" s="7">
        <v>83</v>
      </c>
      <c r="AG127" s="7"/>
      <c r="AH127" s="7"/>
      <c r="AI127" s="7"/>
      <c r="AJ127" s="7">
        <v>7.3</v>
      </c>
      <c r="AK127" s="7"/>
      <c r="AL127" s="7"/>
      <c r="AM127" s="7">
        <v>16.899999999999999</v>
      </c>
      <c r="AN127" s="7"/>
    </row>
    <row r="128" spans="1:40" x14ac:dyDescent="0.25">
      <c r="A128" s="7" t="s">
        <v>116</v>
      </c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>
        <v>13.18</v>
      </c>
      <c r="N128" s="7"/>
      <c r="O128" s="7"/>
      <c r="P128" s="7"/>
      <c r="Q128" s="7">
        <v>67.12</v>
      </c>
      <c r="R128" s="7"/>
      <c r="S128" s="7"/>
      <c r="T128" s="7">
        <v>167</v>
      </c>
      <c r="U128" s="7"/>
      <c r="V128" s="7"/>
      <c r="W128" s="7">
        <v>31</v>
      </c>
      <c r="X128" s="7">
        <v>1600</v>
      </c>
      <c r="Y128" s="7">
        <v>946</v>
      </c>
      <c r="Z128" s="7"/>
      <c r="AA128" s="7">
        <v>21100</v>
      </c>
      <c r="AB128" s="7">
        <v>27600</v>
      </c>
      <c r="AC128" s="7">
        <v>2300</v>
      </c>
      <c r="AD128" s="7">
        <v>6500</v>
      </c>
      <c r="AE128" s="7">
        <v>539</v>
      </c>
      <c r="AF128" s="7">
        <v>87.22</v>
      </c>
      <c r="AG128" s="7"/>
      <c r="AH128" s="7"/>
      <c r="AI128" s="7"/>
      <c r="AJ128" s="7">
        <v>7.86</v>
      </c>
      <c r="AK128" s="7"/>
      <c r="AL128" s="7"/>
      <c r="AM128" s="7">
        <v>17.850000000000001</v>
      </c>
      <c r="AN128" s="7"/>
    </row>
    <row r="129" spans="1:614 14850:16381" x14ac:dyDescent="0.25">
      <c r="A129" s="7" t="s">
        <v>117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>
        <v>20</v>
      </c>
      <c r="N129" s="7">
        <v>290</v>
      </c>
      <c r="O129" s="7"/>
      <c r="P129" s="7"/>
      <c r="Q129" s="7" t="s">
        <v>104</v>
      </c>
      <c r="R129" s="7"/>
      <c r="S129" s="7"/>
      <c r="T129" s="7">
        <v>5510</v>
      </c>
      <c r="U129" s="7"/>
      <c r="V129" s="7">
        <v>478</v>
      </c>
      <c r="W129" s="7"/>
      <c r="X129" s="7"/>
      <c r="Y129" s="7">
        <v>743</v>
      </c>
      <c r="Z129" s="7">
        <v>146</v>
      </c>
      <c r="AA129" s="7">
        <v>1600</v>
      </c>
      <c r="AB129" s="7" t="s">
        <v>115</v>
      </c>
      <c r="AC129" s="7">
        <v>424</v>
      </c>
      <c r="AD129" s="7">
        <v>1420</v>
      </c>
      <c r="AE129" s="7">
        <v>381</v>
      </c>
      <c r="AF129" s="7">
        <v>23.2</v>
      </c>
      <c r="AG129" s="7">
        <v>415</v>
      </c>
      <c r="AH129" s="7">
        <v>107</v>
      </c>
      <c r="AI129" s="7">
        <v>843</v>
      </c>
      <c r="AJ129" s="7">
        <v>204</v>
      </c>
      <c r="AK129" s="7">
        <v>698</v>
      </c>
      <c r="AL129" s="7">
        <v>109</v>
      </c>
      <c r="AM129" s="7">
        <v>670</v>
      </c>
      <c r="AN129" s="7"/>
    </row>
    <row r="130" spans="1:614 14850:16381" x14ac:dyDescent="0.25">
      <c r="A130" s="7" t="s">
        <v>118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>
        <v>24.7</v>
      </c>
      <c r="N130" s="7">
        <v>277</v>
      </c>
      <c r="O130" s="7"/>
      <c r="P130" s="7"/>
      <c r="Q130" s="7">
        <v>1050</v>
      </c>
      <c r="R130" s="7"/>
      <c r="S130" s="7"/>
      <c r="T130" s="7">
        <v>5480</v>
      </c>
      <c r="U130" s="7"/>
      <c r="V130" s="7">
        <v>479</v>
      </c>
      <c r="W130" s="7"/>
      <c r="X130" s="7"/>
      <c r="Y130" s="7">
        <v>719</v>
      </c>
      <c r="Z130" s="7">
        <v>137</v>
      </c>
      <c r="AA130" s="7">
        <v>1661</v>
      </c>
      <c r="AB130" s="7">
        <v>3960</v>
      </c>
      <c r="AC130" s="7">
        <v>435</v>
      </c>
      <c r="AD130" s="7">
        <v>1456</v>
      </c>
      <c r="AE130" s="7">
        <v>381</v>
      </c>
      <c r="AF130" s="7">
        <v>23.5</v>
      </c>
      <c r="AG130" s="7">
        <v>433</v>
      </c>
      <c r="AH130" s="7">
        <v>106</v>
      </c>
      <c r="AI130" s="7">
        <v>847</v>
      </c>
      <c r="AJ130" s="7">
        <v>208</v>
      </c>
      <c r="AK130" s="7">
        <v>701</v>
      </c>
      <c r="AL130" s="7">
        <v>106</v>
      </c>
      <c r="AM130" s="7">
        <v>678</v>
      </c>
      <c r="AN130" s="7"/>
    </row>
    <row r="131" spans="1:614 14850:16381" x14ac:dyDescent="0.25">
      <c r="A131" s="7" t="s">
        <v>144</v>
      </c>
      <c r="B131" s="7">
        <v>59.14</v>
      </c>
      <c r="C131" s="7">
        <v>20.78</v>
      </c>
      <c r="D131" s="7">
        <v>2.82</v>
      </c>
      <c r="E131" s="7">
        <v>0.26100000000000001</v>
      </c>
      <c r="F131" s="7">
        <v>0.2</v>
      </c>
      <c r="G131" s="7">
        <v>0.85</v>
      </c>
      <c r="H131" s="7">
        <v>8.35</v>
      </c>
      <c r="I131" s="7">
        <v>6.97</v>
      </c>
      <c r="J131" s="7">
        <v>0.41299999999999998</v>
      </c>
      <c r="K131" s="7">
        <v>0.03</v>
      </c>
      <c r="L131" s="7">
        <v>100.7</v>
      </c>
      <c r="M131" s="7" t="s">
        <v>114</v>
      </c>
      <c r="N131" s="7" t="s">
        <v>114</v>
      </c>
      <c r="O131" s="7">
        <v>2</v>
      </c>
      <c r="P131" s="7">
        <v>15</v>
      </c>
      <c r="Q131" s="7">
        <v>204</v>
      </c>
      <c r="R131" s="7">
        <v>43</v>
      </c>
      <c r="S131" s="7">
        <v>5</v>
      </c>
      <c r="T131" s="7">
        <v>42.4</v>
      </c>
      <c r="U131" s="7">
        <v>468</v>
      </c>
      <c r="V131" s="7">
        <v>12</v>
      </c>
      <c r="W131" s="7">
        <v>166</v>
      </c>
      <c r="X131" s="7">
        <v>11</v>
      </c>
      <c r="Y131" s="7">
        <v>40.4</v>
      </c>
      <c r="Z131" s="7">
        <v>5.65</v>
      </c>
      <c r="AA131" s="7">
        <v>229</v>
      </c>
      <c r="AB131" s="7">
        <v>429</v>
      </c>
      <c r="AC131" s="7">
        <v>41.8</v>
      </c>
      <c r="AD131" s="7">
        <v>116</v>
      </c>
      <c r="AE131" s="7">
        <v>14.2</v>
      </c>
      <c r="AF131" s="7">
        <v>0.97299999999999998</v>
      </c>
      <c r="AG131" s="7">
        <v>8.9600000000000009</v>
      </c>
      <c r="AH131" s="7">
        <v>1.41</v>
      </c>
      <c r="AI131" s="7">
        <v>8.26</v>
      </c>
      <c r="AJ131" s="7">
        <v>1.5</v>
      </c>
      <c r="AK131" s="7">
        <v>4.12</v>
      </c>
      <c r="AL131" s="7">
        <v>0.53800000000000003</v>
      </c>
      <c r="AM131" s="7">
        <v>3.4</v>
      </c>
      <c r="AN131" s="7">
        <v>0.51200000000000001</v>
      </c>
    </row>
    <row r="132" spans="1:614 14850:16381" x14ac:dyDescent="0.25">
      <c r="A132" s="7" t="s">
        <v>145</v>
      </c>
      <c r="B132" s="7">
        <v>58.43</v>
      </c>
      <c r="C132" s="7">
        <v>20.84</v>
      </c>
      <c r="D132" s="7">
        <v>2.8</v>
      </c>
      <c r="E132" s="7">
        <v>0.25800000000000001</v>
      </c>
      <c r="F132" s="7">
        <v>0.2</v>
      </c>
      <c r="G132" s="7">
        <v>0.84</v>
      </c>
      <c r="H132" s="7">
        <v>8.3000000000000007</v>
      </c>
      <c r="I132" s="7">
        <v>6.92</v>
      </c>
      <c r="J132" s="7">
        <v>0.40200000000000002</v>
      </c>
      <c r="K132" s="7">
        <v>0.04</v>
      </c>
      <c r="L132" s="7">
        <v>99.87</v>
      </c>
      <c r="M132" s="7" t="s">
        <v>114</v>
      </c>
      <c r="N132" s="7" t="s">
        <v>114</v>
      </c>
      <c r="O132" s="7">
        <v>2</v>
      </c>
      <c r="P132" s="7">
        <v>15</v>
      </c>
      <c r="Q132" s="7">
        <v>203</v>
      </c>
      <c r="R132" s="7">
        <v>42</v>
      </c>
      <c r="S132" s="7">
        <v>5</v>
      </c>
      <c r="T132" s="7">
        <v>42.3</v>
      </c>
      <c r="U132" s="7">
        <v>468</v>
      </c>
      <c r="V132" s="7">
        <v>12.5</v>
      </c>
      <c r="W132" s="7">
        <v>169</v>
      </c>
      <c r="X132" s="7">
        <v>11</v>
      </c>
      <c r="Y132" s="7">
        <v>40.200000000000003</v>
      </c>
      <c r="Z132" s="7">
        <v>5.6</v>
      </c>
      <c r="AA132" s="7">
        <v>231</v>
      </c>
      <c r="AB132" s="7">
        <v>426</v>
      </c>
      <c r="AC132" s="7">
        <v>41.6</v>
      </c>
      <c r="AD132" s="7">
        <v>117</v>
      </c>
      <c r="AE132" s="7">
        <v>14.4</v>
      </c>
      <c r="AF132" s="7">
        <v>1.04</v>
      </c>
      <c r="AG132" s="7">
        <v>8.94</v>
      </c>
      <c r="AH132" s="7">
        <v>1.4</v>
      </c>
      <c r="AI132" s="7">
        <v>8.43</v>
      </c>
      <c r="AJ132" s="7">
        <v>1.56</v>
      </c>
      <c r="AK132" s="7">
        <v>4.2</v>
      </c>
      <c r="AL132" s="7">
        <v>0.55000000000000004</v>
      </c>
      <c r="AM132" s="7">
        <v>3.34</v>
      </c>
      <c r="AN132" s="7">
        <v>0.53</v>
      </c>
    </row>
    <row r="133" spans="1:614 14850:16381" x14ac:dyDescent="0.25">
      <c r="A133" s="10" t="s">
        <v>122</v>
      </c>
      <c r="B133" s="12">
        <f t="shared" ref="B133:P133" si="5">ABS(B132-B131)/B132*100</f>
        <v>1.215129214444636</v>
      </c>
      <c r="C133" s="12">
        <f t="shared" si="5"/>
        <v>0.28790786948175967</v>
      </c>
      <c r="D133" s="12">
        <f t="shared" si="5"/>
        <v>0.71428571428571497</v>
      </c>
      <c r="E133" s="12">
        <f t="shared" si="5"/>
        <v>1.1627906976744196</v>
      </c>
      <c r="F133" s="12">
        <f t="shared" si="5"/>
        <v>0</v>
      </c>
      <c r="G133" s="12">
        <f t="shared" si="5"/>
        <v>1.1904761904761916</v>
      </c>
      <c r="H133" s="12">
        <f t="shared" si="5"/>
        <v>0.60240963855420393</v>
      </c>
      <c r="I133" s="12">
        <f t="shared" si="5"/>
        <v>0.72254335260115354</v>
      </c>
      <c r="J133" s="12">
        <f t="shared" si="5"/>
        <v>2.7363184079601877</v>
      </c>
      <c r="K133" s="12">
        <f t="shared" si="5"/>
        <v>25.000000000000007</v>
      </c>
      <c r="L133" s="12">
        <f t="shared" si="5"/>
        <v>0.83108040452588194</v>
      </c>
      <c r="M133" s="12"/>
      <c r="N133" s="12"/>
      <c r="O133" s="12">
        <f t="shared" si="5"/>
        <v>0</v>
      </c>
      <c r="P133" s="12">
        <f t="shared" si="5"/>
        <v>0</v>
      </c>
      <c r="Q133" s="12">
        <f>ABS(Q132-Q131)/Q132*100</f>
        <v>0.49261083743842365</v>
      </c>
      <c r="R133" s="12">
        <f>ABS(R132-R131)/R132*100</f>
        <v>2.3809523809523809</v>
      </c>
      <c r="S133" s="12">
        <f>ABS(S132-S131)/S132*100</f>
        <v>0</v>
      </c>
      <c r="T133" s="12">
        <f t="shared" ref="T133:AN133" si="6">ABS(T132-T131)/T132*100</f>
        <v>0.23640661938534616</v>
      </c>
      <c r="U133" s="12">
        <f t="shared" si="6"/>
        <v>0</v>
      </c>
      <c r="V133" s="12">
        <f>ABS(V132-V131)/V132*100</f>
        <v>4</v>
      </c>
      <c r="W133" s="12">
        <f t="shared" si="6"/>
        <v>1.7751479289940828</v>
      </c>
      <c r="X133" s="12">
        <f>ABS(X132-X131)/X132*100</f>
        <v>0</v>
      </c>
      <c r="Y133" s="12">
        <f>ABS(Y132-Y131)/Y132*100</f>
        <v>0.49751243781093457</v>
      </c>
      <c r="Z133" s="12">
        <f>ABS(Z132-Z131)/Z132*100</f>
        <v>0.89285714285715567</v>
      </c>
      <c r="AA133" s="12">
        <f t="shared" si="6"/>
        <v>0.86580086580086579</v>
      </c>
      <c r="AB133" s="12">
        <f t="shared" si="6"/>
        <v>0.70422535211267612</v>
      </c>
      <c r="AC133" s="12">
        <f t="shared" si="6"/>
        <v>0.48076923076922046</v>
      </c>
      <c r="AD133" s="12">
        <f t="shared" si="6"/>
        <v>0.85470085470085477</v>
      </c>
      <c r="AE133" s="12">
        <f t="shared" si="6"/>
        <v>1.3888888888888962</v>
      </c>
      <c r="AF133" s="12">
        <f t="shared" si="6"/>
        <v>6.442307692307697</v>
      </c>
      <c r="AG133" s="12">
        <f t="shared" si="6"/>
        <v>0.2237136465324536</v>
      </c>
      <c r="AH133" s="12">
        <f t="shared" si="6"/>
        <v>0.71428571428571497</v>
      </c>
      <c r="AI133" s="12">
        <f t="shared" si="6"/>
        <v>2.0166073546856458</v>
      </c>
      <c r="AJ133" s="12">
        <f t="shared" si="6"/>
        <v>3.8461538461538494</v>
      </c>
      <c r="AK133" s="12">
        <f t="shared" si="6"/>
        <v>1.9047619047619064</v>
      </c>
      <c r="AL133" s="12">
        <f t="shared" si="6"/>
        <v>2.1818181818181839</v>
      </c>
      <c r="AM133" s="12">
        <f t="shared" si="6"/>
        <v>1.7964071856287442</v>
      </c>
      <c r="AN133" s="12">
        <f t="shared" si="6"/>
        <v>3.3962264150943424</v>
      </c>
    </row>
    <row r="134" spans="1:614 14850:16381" s="4" customFormat="1" x14ac:dyDescent="0.25">
      <c r="A134" s="13" t="s">
        <v>123</v>
      </c>
      <c r="B134" s="13" t="s">
        <v>128</v>
      </c>
      <c r="C134" s="13" t="s">
        <v>128</v>
      </c>
      <c r="D134" s="13">
        <v>0.01</v>
      </c>
      <c r="E134" s="13">
        <v>3.0000000000000001E-3</v>
      </c>
      <c r="F134" s="13" t="s">
        <v>128</v>
      </c>
      <c r="G134" s="13" t="s">
        <v>128</v>
      </c>
      <c r="H134" s="13" t="s">
        <v>128</v>
      </c>
      <c r="I134" s="13" t="s">
        <v>128</v>
      </c>
      <c r="J134" s="13" t="s">
        <v>131</v>
      </c>
      <c r="K134" s="13">
        <v>0.02</v>
      </c>
      <c r="L134" s="13"/>
      <c r="M134" s="13" t="s">
        <v>114</v>
      </c>
      <c r="N134" s="13" t="s">
        <v>114</v>
      </c>
      <c r="O134" s="13" t="s">
        <v>120</v>
      </c>
      <c r="P134" s="13" t="s">
        <v>101</v>
      </c>
      <c r="Q134" s="13" t="s">
        <v>120</v>
      </c>
      <c r="R134" s="13" t="s">
        <v>132</v>
      </c>
      <c r="S134" s="13">
        <v>2</v>
      </c>
      <c r="T134" s="13" t="s">
        <v>124</v>
      </c>
      <c r="U134" s="13">
        <v>2</v>
      </c>
      <c r="V134" s="13" t="s">
        <v>125</v>
      </c>
      <c r="W134" s="13" t="s">
        <v>126</v>
      </c>
      <c r="X134" s="13" t="s">
        <v>101</v>
      </c>
      <c r="Y134" s="13" t="s">
        <v>127</v>
      </c>
      <c r="Z134" s="13" t="s">
        <v>128</v>
      </c>
      <c r="AA134" s="13" t="s">
        <v>127</v>
      </c>
      <c r="AB134" s="13" t="s">
        <v>127</v>
      </c>
      <c r="AC134" s="13" t="s">
        <v>128</v>
      </c>
      <c r="AD134" s="13" t="s">
        <v>127</v>
      </c>
      <c r="AE134" s="13" t="s">
        <v>128</v>
      </c>
      <c r="AF134" s="13" t="s">
        <v>129</v>
      </c>
      <c r="AG134" s="13" t="s">
        <v>128</v>
      </c>
      <c r="AH134" s="13" t="s">
        <v>128</v>
      </c>
      <c r="AI134" s="13" t="s">
        <v>128</v>
      </c>
      <c r="AJ134" s="13" t="s">
        <v>128</v>
      </c>
      <c r="AK134" s="13" t="s">
        <v>128</v>
      </c>
      <c r="AL134" s="13" t="s">
        <v>129</v>
      </c>
      <c r="AM134" s="13" t="s">
        <v>128</v>
      </c>
      <c r="AN134" s="13" t="s">
        <v>130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2"/>
      <c r="IK134" s="2"/>
      <c r="IL134" s="2"/>
      <c r="IM134" s="2"/>
      <c r="IN134" s="2"/>
      <c r="IO134" s="2"/>
      <c r="IP134" s="2"/>
      <c r="IQ134" s="2"/>
      <c r="IR134" s="2"/>
      <c r="IS134" s="2"/>
      <c r="IT134" s="2"/>
      <c r="IU134" s="2"/>
      <c r="IV134" s="2"/>
      <c r="IW134" s="2"/>
      <c r="IX134" s="2"/>
      <c r="IY134" s="2"/>
      <c r="IZ134" s="2"/>
      <c r="JA134" s="2"/>
      <c r="JB134" s="2"/>
      <c r="JC134" s="2"/>
      <c r="JD134" s="2"/>
      <c r="JE134" s="2"/>
      <c r="JF134" s="2"/>
      <c r="JG134" s="2"/>
      <c r="JH134" s="2"/>
      <c r="JI134" s="2"/>
      <c r="JJ134" s="2"/>
      <c r="JK134" s="2"/>
      <c r="JL134" s="2"/>
      <c r="JM134" s="2"/>
      <c r="JN134" s="2"/>
      <c r="JO134" s="2"/>
      <c r="JP134" s="2"/>
      <c r="JQ134" s="2"/>
      <c r="JR134" s="2"/>
      <c r="JS134" s="2"/>
      <c r="JT134" s="2"/>
      <c r="JU134" s="2"/>
      <c r="JV134" s="2"/>
      <c r="JW134" s="2"/>
      <c r="JX134" s="2"/>
      <c r="JY134" s="2"/>
      <c r="JZ134" s="2"/>
      <c r="KA134" s="2"/>
      <c r="KB134" s="2"/>
      <c r="KC134" s="2"/>
      <c r="KD134" s="2"/>
      <c r="KE134" s="2"/>
      <c r="KF134" s="2"/>
      <c r="KG134" s="2"/>
      <c r="KH134" s="2"/>
      <c r="KI134" s="2"/>
      <c r="KJ134" s="2"/>
      <c r="KK134" s="2"/>
      <c r="KL134" s="2"/>
      <c r="KM134" s="2"/>
      <c r="KN134" s="2"/>
      <c r="KO134" s="2"/>
      <c r="KP134" s="2"/>
      <c r="KQ134" s="2"/>
      <c r="KR134" s="2"/>
      <c r="KS134" s="2"/>
      <c r="KT134" s="2"/>
      <c r="KU134" s="2"/>
      <c r="KV134" s="2"/>
      <c r="KW134" s="2"/>
      <c r="KX134" s="2"/>
      <c r="KY134" s="2"/>
      <c r="KZ134" s="2"/>
      <c r="LA134" s="2"/>
      <c r="LB134" s="2"/>
      <c r="LC134" s="2"/>
      <c r="LD134" s="2"/>
      <c r="LE134" s="2"/>
      <c r="LF134" s="2"/>
      <c r="LG134" s="2"/>
      <c r="LH134" s="2"/>
      <c r="LI134" s="2"/>
      <c r="LJ134" s="2"/>
      <c r="LK134" s="2"/>
      <c r="LL134" s="2"/>
      <c r="LM134" s="2"/>
      <c r="LN134" s="2"/>
      <c r="LO134" s="2"/>
      <c r="LP134" s="2"/>
      <c r="LQ134" s="2"/>
      <c r="LR134" s="2"/>
      <c r="LS134" s="2"/>
      <c r="LT134" s="2"/>
      <c r="LU134" s="2"/>
      <c r="LV134" s="2"/>
      <c r="LW134" s="2"/>
      <c r="LX134" s="2"/>
      <c r="LY134" s="2"/>
      <c r="LZ134" s="2"/>
      <c r="MA134" s="2"/>
      <c r="MB134" s="2"/>
      <c r="MC134" s="2"/>
      <c r="MD134" s="2"/>
      <c r="ME134" s="2"/>
      <c r="MF134" s="2"/>
      <c r="MG134" s="2"/>
      <c r="MH134" s="2"/>
      <c r="MI134" s="2"/>
      <c r="MJ134" s="2"/>
      <c r="MK134" s="2"/>
      <c r="ML134" s="2"/>
      <c r="MM134" s="2"/>
      <c r="MN134" s="2"/>
      <c r="MO134" s="2"/>
      <c r="MP134" s="2"/>
      <c r="MQ134" s="2"/>
      <c r="MR134" s="2"/>
      <c r="MS134" s="2"/>
      <c r="MT134" s="2"/>
      <c r="MU134" s="2"/>
      <c r="MV134" s="2"/>
      <c r="MW134" s="2"/>
      <c r="MX134" s="2"/>
      <c r="MY134" s="2"/>
      <c r="MZ134" s="2"/>
      <c r="NA134" s="2"/>
      <c r="NB134" s="2"/>
      <c r="NC134" s="2"/>
      <c r="ND134" s="2"/>
      <c r="NE134" s="2"/>
      <c r="NF134" s="2"/>
      <c r="NG134" s="2"/>
      <c r="NH134" s="2"/>
      <c r="NI134" s="2"/>
      <c r="NJ134" s="2"/>
      <c r="NK134" s="2"/>
      <c r="NL134" s="2"/>
      <c r="NM134" s="2"/>
      <c r="NN134" s="2"/>
      <c r="NO134" s="2"/>
      <c r="NP134" s="2"/>
      <c r="NQ134" s="2"/>
      <c r="NR134" s="2"/>
      <c r="NS134" s="2"/>
      <c r="NT134" s="2"/>
      <c r="NU134" s="2"/>
      <c r="NV134" s="2"/>
      <c r="NW134" s="2"/>
      <c r="NX134" s="2"/>
      <c r="NY134" s="2"/>
      <c r="NZ134" s="2"/>
      <c r="OA134" s="2"/>
      <c r="OB134" s="2"/>
      <c r="OC134" s="2"/>
      <c r="OD134" s="2"/>
      <c r="OE134" s="2"/>
      <c r="OF134" s="2"/>
      <c r="OG134" s="2"/>
      <c r="OH134" s="2"/>
      <c r="OI134" s="2"/>
      <c r="OJ134" s="2"/>
      <c r="OK134" s="2"/>
      <c r="OL134" s="2"/>
      <c r="OM134" s="2"/>
      <c r="ON134" s="2"/>
      <c r="OO134" s="2"/>
      <c r="OP134" s="2"/>
      <c r="OQ134" s="2"/>
      <c r="OR134" s="2"/>
      <c r="OS134" s="2"/>
      <c r="OT134" s="2"/>
      <c r="OU134" s="2"/>
      <c r="OV134" s="2"/>
      <c r="OW134" s="2"/>
      <c r="OX134" s="2"/>
      <c r="OY134" s="2"/>
      <c r="OZ134" s="2"/>
      <c r="PA134" s="2"/>
      <c r="PB134" s="2"/>
      <c r="PC134" s="2"/>
      <c r="PD134" s="2"/>
      <c r="PE134" s="2"/>
      <c r="PF134" s="2"/>
      <c r="PG134" s="2"/>
      <c r="PH134" s="2"/>
      <c r="PI134" s="2"/>
      <c r="PJ134" s="2"/>
      <c r="PK134" s="2"/>
      <c r="PL134" s="2"/>
      <c r="PM134" s="2"/>
      <c r="PN134" s="2"/>
      <c r="PO134" s="2"/>
      <c r="PP134" s="2"/>
      <c r="PQ134" s="2"/>
      <c r="PR134" s="2"/>
      <c r="PS134" s="2"/>
      <c r="PT134" s="2"/>
      <c r="PU134" s="2"/>
      <c r="PV134" s="2"/>
      <c r="PW134" s="2"/>
      <c r="PX134" s="2"/>
      <c r="PY134" s="2"/>
      <c r="PZ134" s="2"/>
      <c r="QA134" s="2"/>
      <c r="QB134" s="2"/>
      <c r="QC134" s="2"/>
      <c r="QD134" s="2"/>
      <c r="QE134" s="2"/>
      <c r="QF134" s="2"/>
      <c r="QG134" s="2"/>
      <c r="QH134" s="2"/>
      <c r="QI134" s="2"/>
      <c r="QJ134" s="2"/>
      <c r="QK134" s="2"/>
      <c r="QL134" s="2"/>
      <c r="QM134" s="2"/>
      <c r="QN134" s="2"/>
      <c r="QO134" s="2"/>
      <c r="QP134" s="2"/>
      <c r="QQ134" s="2"/>
      <c r="QR134" s="2"/>
      <c r="QS134" s="2"/>
      <c r="QT134" s="2"/>
      <c r="QU134" s="2"/>
      <c r="QV134" s="2"/>
      <c r="QW134" s="2"/>
      <c r="QX134" s="2"/>
      <c r="QY134" s="2"/>
      <c r="QZ134" s="2"/>
      <c r="RA134" s="2"/>
      <c r="RB134" s="2"/>
      <c r="RC134" s="2"/>
      <c r="RD134" s="2"/>
      <c r="RE134" s="2"/>
      <c r="RF134" s="2"/>
      <c r="RG134" s="2"/>
      <c r="RH134" s="2"/>
      <c r="RI134" s="2"/>
      <c r="RJ134" s="2"/>
      <c r="RK134" s="2"/>
      <c r="RL134" s="2"/>
      <c r="RM134" s="2"/>
      <c r="RN134" s="2"/>
      <c r="RO134" s="2"/>
      <c r="RP134" s="2"/>
      <c r="RQ134" s="2"/>
      <c r="RR134" s="2"/>
      <c r="RS134" s="2"/>
      <c r="RT134" s="2"/>
      <c r="RU134" s="2"/>
      <c r="RV134" s="2"/>
      <c r="RW134" s="2"/>
      <c r="RX134" s="2"/>
      <c r="RY134" s="2"/>
      <c r="RZ134" s="2"/>
      <c r="SA134" s="2"/>
      <c r="SB134" s="2"/>
      <c r="SC134" s="2"/>
      <c r="SD134" s="2"/>
      <c r="SE134" s="2"/>
      <c r="SF134" s="2"/>
      <c r="SG134" s="2"/>
      <c r="SH134" s="2"/>
      <c r="SI134" s="2"/>
      <c r="SJ134" s="2"/>
      <c r="SK134" s="2"/>
      <c r="SL134" s="2"/>
      <c r="SM134" s="2"/>
      <c r="SN134" s="2"/>
      <c r="SO134" s="2"/>
      <c r="SP134" s="2"/>
      <c r="SQ134" s="2"/>
      <c r="SR134" s="2"/>
      <c r="SS134" s="2"/>
      <c r="ST134" s="2"/>
      <c r="SU134" s="2"/>
      <c r="SV134" s="2"/>
      <c r="SW134" s="2"/>
      <c r="SX134" s="2"/>
      <c r="SY134" s="2"/>
      <c r="SZ134" s="2"/>
      <c r="TA134" s="2"/>
      <c r="TB134" s="2"/>
      <c r="TC134" s="2"/>
      <c r="TD134" s="2"/>
      <c r="TE134" s="2"/>
      <c r="TF134" s="2"/>
      <c r="TG134" s="2"/>
      <c r="TH134" s="2"/>
      <c r="TI134" s="2"/>
      <c r="TJ134" s="2"/>
      <c r="TK134" s="2"/>
      <c r="TL134" s="2"/>
      <c r="TM134" s="2"/>
      <c r="TN134" s="2"/>
      <c r="TO134" s="2"/>
      <c r="TP134" s="2"/>
      <c r="TQ134" s="2"/>
      <c r="TR134" s="2"/>
      <c r="TS134" s="2"/>
      <c r="TT134" s="2"/>
      <c r="TU134" s="2"/>
      <c r="TV134" s="2"/>
      <c r="TW134" s="2"/>
      <c r="TX134" s="2"/>
      <c r="TY134" s="2"/>
      <c r="TZ134" s="2"/>
      <c r="UA134" s="2"/>
      <c r="UB134" s="2"/>
      <c r="UC134" s="2"/>
      <c r="UD134" s="2"/>
      <c r="UE134" s="2"/>
      <c r="UF134" s="2"/>
      <c r="UG134" s="2"/>
      <c r="UH134" s="2"/>
      <c r="UI134" s="2"/>
      <c r="UJ134" s="2"/>
      <c r="UK134" s="2"/>
      <c r="UL134" s="2"/>
      <c r="UM134" s="2"/>
      <c r="UN134" s="2"/>
      <c r="UO134" s="2"/>
      <c r="UP134" s="2"/>
      <c r="UQ134" s="2"/>
      <c r="UR134" s="2"/>
      <c r="US134" s="2"/>
      <c r="UT134" s="2"/>
      <c r="UU134" s="2"/>
      <c r="UV134" s="2"/>
      <c r="UW134" s="2"/>
      <c r="UX134" s="2"/>
      <c r="UY134" s="2"/>
      <c r="UZ134" s="2"/>
      <c r="VA134" s="2"/>
      <c r="VB134" s="2"/>
      <c r="VC134" s="2"/>
      <c r="VD134" s="2"/>
      <c r="VE134" s="2"/>
      <c r="VF134" s="2"/>
      <c r="VG134" s="2"/>
      <c r="VH134" s="2"/>
      <c r="VI134" s="2"/>
      <c r="VJ134" s="2"/>
      <c r="VK134" s="2"/>
      <c r="VL134" s="2"/>
      <c r="VM134" s="2"/>
      <c r="VN134" s="2"/>
      <c r="VO134" s="2"/>
      <c r="VP134" s="2"/>
      <c r="VQ134" s="2"/>
      <c r="VR134" s="2"/>
      <c r="VS134" s="2"/>
      <c r="VT134" s="2"/>
      <c r="VU134" s="2"/>
      <c r="VV134" s="2"/>
      <c r="VW134" s="2"/>
      <c r="VX134" s="2"/>
      <c r="VY134" s="2"/>
      <c r="VZ134" s="2"/>
      <c r="WA134" s="2"/>
      <c r="WB134" s="2"/>
      <c r="WC134" s="2"/>
      <c r="WD134" s="2"/>
      <c r="WE134" s="2"/>
      <c r="WF134" s="2"/>
      <c r="WG134" s="2"/>
      <c r="WH134" s="2"/>
      <c r="WI134" s="2"/>
      <c r="WJ134" s="2"/>
      <c r="WK134" s="2"/>
      <c r="WL134" s="2"/>
      <c r="WM134" s="2"/>
      <c r="WN134" s="2"/>
      <c r="WO134" s="2"/>
      <c r="WP134" s="2"/>
      <c r="UYD134" s="2"/>
      <c r="UYE134" s="2"/>
      <c r="UYF134" s="2"/>
      <c r="UYG134" s="2"/>
      <c r="UYH134" s="2"/>
      <c r="UYI134" s="2"/>
      <c r="UYJ134" s="2"/>
      <c r="UYK134" s="2"/>
      <c r="UYL134" s="2"/>
      <c r="UYM134" s="2"/>
      <c r="UYN134" s="2"/>
      <c r="UYO134" s="2"/>
      <c r="UYP134" s="2"/>
      <c r="UYQ134" s="2"/>
      <c r="UYR134" s="2"/>
      <c r="UYS134" s="2"/>
      <c r="UYT134" s="2"/>
      <c r="UYU134" s="2"/>
      <c r="UYV134" s="2"/>
      <c r="UYW134" s="2"/>
      <c r="UYX134" s="2"/>
      <c r="UYY134" s="2"/>
      <c r="UYZ134" s="2"/>
      <c r="UZA134" s="2"/>
      <c r="UZB134" s="2"/>
      <c r="UZC134" s="2"/>
      <c r="UZD134" s="2"/>
      <c r="UZE134" s="2"/>
      <c r="UZF134" s="2"/>
      <c r="UZG134" s="2"/>
      <c r="UZH134" s="2"/>
      <c r="UZI134" s="2"/>
      <c r="UZJ134" s="2"/>
      <c r="UZK134" s="2"/>
      <c r="UZL134" s="2"/>
      <c r="UZM134" s="2"/>
      <c r="UZN134" s="2"/>
      <c r="UZO134" s="2"/>
      <c r="UZP134" s="2"/>
      <c r="UZQ134" s="2"/>
      <c r="UZR134" s="2"/>
      <c r="UZS134" s="2"/>
      <c r="UZT134" s="2"/>
      <c r="UZU134" s="2"/>
      <c r="UZV134" s="2"/>
      <c r="UZW134" s="2"/>
      <c r="UZX134" s="2"/>
      <c r="UZY134" s="2"/>
      <c r="UZZ134" s="2"/>
      <c r="VAA134" s="2"/>
      <c r="VAB134" s="2"/>
      <c r="VAC134" s="2"/>
      <c r="VAD134" s="2"/>
      <c r="VAE134" s="2"/>
      <c r="VAF134" s="2"/>
      <c r="VAG134" s="2"/>
      <c r="VAH134" s="2"/>
      <c r="VAI134" s="2"/>
      <c r="VAJ134" s="2"/>
      <c r="VAK134" s="2"/>
      <c r="VAL134" s="2"/>
      <c r="VAM134" s="2"/>
      <c r="VAN134" s="2"/>
      <c r="VAO134" s="2"/>
      <c r="VAP134" s="2"/>
      <c r="VAQ134" s="2"/>
      <c r="VAR134" s="2"/>
      <c r="VAS134" s="2"/>
      <c r="VAT134" s="2"/>
      <c r="VAU134" s="2"/>
      <c r="VAV134" s="2"/>
      <c r="VAW134" s="2"/>
      <c r="VAX134" s="2"/>
      <c r="VAY134" s="2"/>
      <c r="VAZ134" s="2"/>
      <c r="VBA134" s="2"/>
      <c r="VBB134" s="2"/>
      <c r="VBC134" s="2"/>
      <c r="VBD134" s="2"/>
      <c r="VBE134" s="2"/>
      <c r="VBF134" s="2"/>
      <c r="VBG134" s="2"/>
      <c r="VBH134" s="2"/>
      <c r="VBI134" s="2"/>
      <c r="VBJ134" s="2"/>
      <c r="VBK134" s="2"/>
      <c r="VBL134" s="2"/>
      <c r="VBM134" s="2"/>
      <c r="VBN134" s="2"/>
      <c r="VBO134" s="2"/>
      <c r="VBP134" s="2"/>
      <c r="VBQ134" s="2"/>
      <c r="VBR134" s="2"/>
      <c r="VBS134" s="2"/>
      <c r="VBT134" s="2"/>
      <c r="VBU134" s="2"/>
      <c r="VBV134" s="2"/>
      <c r="VBW134" s="2"/>
      <c r="VBX134" s="2"/>
      <c r="VBY134" s="2"/>
      <c r="VBZ134" s="2"/>
      <c r="VCA134" s="2"/>
      <c r="VCB134" s="2"/>
      <c r="VCC134" s="2"/>
      <c r="VCD134" s="2"/>
      <c r="VCE134" s="2"/>
      <c r="VCF134" s="2"/>
      <c r="VCG134" s="2"/>
      <c r="VCH134" s="2"/>
      <c r="VCI134" s="2"/>
      <c r="VCJ134" s="2"/>
      <c r="VCK134" s="2"/>
      <c r="VCL134" s="2"/>
      <c r="VCM134" s="2"/>
      <c r="VCN134" s="2"/>
      <c r="VCO134" s="2"/>
      <c r="VCP134" s="2"/>
      <c r="VCQ134" s="2"/>
      <c r="VCR134" s="2"/>
      <c r="VCS134" s="2"/>
      <c r="VCT134" s="2"/>
      <c r="VCU134" s="2"/>
      <c r="VCV134" s="2"/>
      <c r="VCW134" s="2"/>
      <c r="VCX134" s="2"/>
      <c r="VCY134" s="2"/>
      <c r="VCZ134" s="2"/>
      <c r="VDA134" s="2"/>
      <c r="VDB134" s="2"/>
      <c r="VDC134" s="2"/>
      <c r="VDD134" s="2"/>
      <c r="VDE134" s="2"/>
      <c r="VDF134" s="2"/>
      <c r="VDG134" s="2"/>
      <c r="VDH134" s="2"/>
      <c r="VDI134" s="2"/>
      <c r="VDJ134" s="2"/>
      <c r="VDK134" s="2"/>
      <c r="VDL134" s="2"/>
      <c r="VDM134" s="2"/>
      <c r="VDN134" s="2"/>
      <c r="VDO134" s="2"/>
      <c r="VDP134" s="2"/>
      <c r="VDQ134" s="2"/>
      <c r="VDR134" s="2"/>
      <c r="VDS134" s="2"/>
      <c r="VDT134" s="2"/>
      <c r="VDU134" s="2"/>
      <c r="VDV134" s="2"/>
      <c r="VDW134" s="2"/>
      <c r="VDX134" s="2"/>
      <c r="VDY134" s="2"/>
      <c r="VDZ134" s="2"/>
      <c r="VEA134" s="2"/>
      <c r="VEB134" s="2"/>
      <c r="VEC134" s="2"/>
      <c r="VED134" s="2"/>
      <c r="VEE134" s="2"/>
      <c r="VEF134" s="2"/>
      <c r="VEG134" s="2"/>
      <c r="VEH134" s="2"/>
      <c r="VEI134" s="2"/>
      <c r="VEJ134" s="2"/>
      <c r="VEK134" s="2"/>
      <c r="VEL134" s="2"/>
      <c r="VEM134" s="2"/>
      <c r="VEN134" s="2"/>
      <c r="VEO134" s="2"/>
      <c r="VEP134" s="2"/>
      <c r="VEQ134" s="2"/>
      <c r="VER134" s="2"/>
      <c r="VES134" s="2"/>
      <c r="VET134" s="2"/>
      <c r="VEU134" s="2"/>
      <c r="VEV134" s="2"/>
      <c r="VEW134" s="2"/>
      <c r="VEX134" s="2"/>
      <c r="VEY134" s="2"/>
      <c r="VEZ134" s="2"/>
      <c r="VFA134" s="2"/>
      <c r="VFB134" s="2"/>
      <c r="VFC134" s="2"/>
      <c r="VFD134" s="2"/>
      <c r="VFE134" s="2"/>
      <c r="VFF134" s="2"/>
      <c r="VFG134" s="2"/>
      <c r="VFH134" s="2"/>
      <c r="VFI134" s="2"/>
      <c r="VFJ134" s="2"/>
      <c r="VFK134" s="2"/>
      <c r="VFL134" s="2"/>
      <c r="VFM134" s="2"/>
      <c r="VFN134" s="2"/>
      <c r="VFO134" s="2"/>
      <c r="VFP134" s="2"/>
      <c r="VFQ134" s="2"/>
      <c r="VFR134" s="2"/>
      <c r="VFS134" s="2"/>
      <c r="VFT134" s="2"/>
      <c r="VFU134" s="2"/>
      <c r="VFV134" s="2"/>
      <c r="VFW134" s="2"/>
      <c r="VFX134" s="2"/>
      <c r="VFY134" s="2"/>
      <c r="VFZ134" s="2"/>
      <c r="VGA134" s="2"/>
      <c r="VGB134" s="2"/>
      <c r="VGC134" s="2"/>
      <c r="VGD134" s="2"/>
      <c r="VGE134" s="2"/>
      <c r="VGF134" s="2"/>
      <c r="VGG134" s="2"/>
      <c r="VGH134" s="2"/>
      <c r="VGI134" s="2"/>
      <c r="VGJ134" s="2"/>
      <c r="VGK134" s="2"/>
      <c r="VGL134" s="2"/>
      <c r="VGM134" s="2"/>
      <c r="VGN134" s="2"/>
      <c r="VGO134" s="2"/>
      <c r="VGP134" s="2"/>
      <c r="VGQ134" s="2"/>
      <c r="VGR134" s="2"/>
      <c r="VGS134" s="2"/>
      <c r="VGT134" s="2"/>
      <c r="VGU134" s="2"/>
      <c r="VGV134" s="2"/>
      <c r="VGW134" s="2"/>
      <c r="VGX134" s="2"/>
      <c r="VGY134" s="2"/>
      <c r="VGZ134" s="2"/>
      <c r="VHA134" s="2"/>
      <c r="VHB134" s="2"/>
      <c r="VHC134" s="2"/>
      <c r="VHD134" s="2"/>
      <c r="VHE134" s="2"/>
      <c r="VHF134" s="2"/>
      <c r="VHG134" s="2"/>
      <c r="VHH134" s="2"/>
      <c r="VHI134" s="2"/>
      <c r="VHJ134" s="2"/>
      <c r="VHK134" s="2"/>
      <c r="VHL134" s="2"/>
      <c r="VHM134" s="2"/>
      <c r="VHN134" s="2"/>
      <c r="VHO134" s="2"/>
      <c r="VHP134" s="2"/>
      <c r="VHQ134" s="2"/>
      <c r="VHR134" s="2"/>
      <c r="VHS134" s="2"/>
      <c r="VHT134" s="2"/>
      <c r="VHU134" s="2"/>
      <c r="VHV134" s="2"/>
      <c r="VHW134" s="2"/>
      <c r="VHX134" s="2"/>
      <c r="VHY134" s="2"/>
      <c r="VHZ134" s="2"/>
      <c r="VIA134" s="2"/>
      <c r="VIB134" s="2"/>
      <c r="VIC134" s="2"/>
      <c r="VID134" s="2"/>
      <c r="VIE134" s="2"/>
      <c r="VIF134" s="2"/>
      <c r="VIG134" s="2"/>
      <c r="VIH134" s="2"/>
      <c r="VII134" s="2"/>
      <c r="VIJ134" s="2"/>
      <c r="VIK134" s="2"/>
      <c r="VIL134" s="2"/>
      <c r="VIM134" s="2"/>
      <c r="VIN134" s="2"/>
      <c r="VIO134" s="2"/>
      <c r="VIP134" s="2"/>
      <c r="VIQ134" s="2"/>
      <c r="VIR134" s="2"/>
      <c r="VIS134" s="2"/>
      <c r="VIT134" s="2"/>
      <c r="VIU134" s="2"/>
      <c r="VIV134" s="2"/>
      <c r="VIW134" s="2"/>
      <c r="VIX134" s="2"/>
      <c r="VIY134" s="2"/>
      <c r="VIZ134" s="2"/>
      <c r="VJA134" s="2"/>
      <c r="VJB134" s="2"/>
      <c r="VJC134" s="2"/>
      <c r="VJD134" s="2"/>
      <c r="VJE134" s="2"/>
      <c r="VJF134" s="2"/>
      <c r="VJG134" s="2"/>
      <c r="VJH134" s="2"/>
      <c r="VJI134" s="2"/>
      <c r="VJJ134" s="2"/>
      <c r="VJK134" s="2"/>
      <c r="VJL134" s="2"/>
      <c r="VJM134" s="2"/>
      <c r="VJN134" s="2"/>
      <c r="VJO134" s="2"/>
      <c r="VJP134" s="2"/>
      <c r="VJQ134" s="2"/>
      <c r="VJR134" s="2"/>
      <c r="VJS134" s="2"/>
      <c r="VJT134" s="2"/>
      <c r="VJU134" s="2"/>
      <c r="VJV134" s="2"/>
      <c r="VJW134" s="2"/>
      <c r="VJX134" s="2"/>
      <c r="VJY134" s="2"/>
      <c r="VJZ134" s="2"/>
      <c r="VKA134" s="2"/>
      <c r="VKB134" s="2"/>
      <c r="VKC134" s="2"/>
      <c r="VKD134" s="2"/>
      <c r="VKE134" s="2"/>
      <c r="VKF134" s="2"/>
      <c r="VKG134" s="2"/>
      <c r="VKH134" s="2"/>
      <c r="VKI134" s="2"/>
      <c r="VKJ134" s="2"/>
      <c r="VKK134" s="2"/>
      <c r="VKL134" s="2"/>
      <c r="VKM134" s="2"/>
      <c r="VKN134" s="2"/>
      <c r="VKO134" s="2"/>
      <c r="VKP134" s="2"/>
      <c r="VKQ134" s="2"/>
      <c r="VKR134" s="2"/>
      <c r="VKS134" s="2"/>
      <c r="VKT134" s="2"/>
      <c r="VKU134" s="2"/>
      <c r="VKV134" s="2"/>
      <c r="VKW134" s="2"/>
      <c r="VKX134" s="2"/>
      <c r="VKY134" s="2"/>
      <c r="VKZ134" s="2"/>
      <c r="VLA134" s="2"/>
      <c r="VLB134" s="2"/>
      <c r="VLC134" s="2"/>
      <c r="VLD134" s="2"/>
      <c r="VLE134" s="2"/>
      <c r="VLF134" s="2"/>
      <c r="VLG134" s="2"/>
      <c r="VLH134" s="2"/>
      <c r="VLI134" s="2"/>
      <c r="VLJ134" s="2"/>
      <c r="VLK134" s="2"/>
      <c r="VLL134" s="2"/>
      <c r="VLM134" s="2"/>
      <c r="VLN134" s="2"/>
      <c r="VLO134" s="2"/>
      <c r="VLP134" s="2"/>
      <c r="VLQ134" s="2"/>
      <c r="VLR134" s="2"/>
      <c r="VLS134" s="2"/>
      <c r="VLT134" s="2"/>
      <c r="VLU134" s="2"/>
      <c r="VLV134" s="2"/>
      <c r="VLW134" s="2"/>
      <c r="VLX134" s="2"/>
      <c r="VLY134" s="2"/>
      <c r="VLZ134" s="2"/>
      <c r="VMA134" s="2"/>
      <c r="VMB134" s="2"/>
      <c r="VMC134" s="2"/>
      <c r="VMD134" s="2"/>
      <c r="VME134" s="2"/>
      <c r="VMF134" s="2"/>
      <c r="VMG134" s="2"/>
      <c r="VMH134" s="2"/>
      <c r="VMI134" s="2"/>
      <c r="VMJ134" s="2"/>
      <c r="VMK134" s="2"/>
      <c r="VML134" s="2"/>
      <c r="VMM134" s="2"/>
      <c r="VMN134" s="2"/>
      <c r="VMO134" s="2"/>
      <c r="VMP134" s="2"/>
      <c r="VMQ134" s="2"/>
      <c r="VMR134" s="2"/>
      <c r="VMS134" s="2"/>
      <c r="VMT134" s="2"/>
      <c r="VMU134" s="2"/>
      <c r="VMV134" s="2"/>
      <c r="VMW134" s="2"/>
      <c r="VMX134" s="2"/>
      <c r="VMY134" s="2"/>
      <c r="VMZ134" s="2"/>
      <c r="VNA134" s="2"/>
      <c r="VNB134" s="2"/>
      <c r="VNC134" s="2"/>
      <c r="VND134" s="2"/>
      <c r="VNE134" s="2"/>
      <c r="VNF134" s="2"/>
      <c r="VNG134" s="2"/>
      <c r="VNH134" s="2"/>
      <c r="VNI134" s="2"/>
      <c r="VNJ134" s="2"/>
      <c r="VNK134" s="2"/>
      <c r="VNL134" s="2"/>
      <c r="VNM134" s="2"/>
      <c r="VNN134" s="2"/>
      <c r="VNO134" s="2"/>
      <c r="VNP134" s="2"/>
      <c r="VNQ134" s="2"/>
      <c r="VNR134" s="2"/>
      <c r="VNS134" s="2"/>
      <c r="VNT134" s="2"/>
      <c r="VNU134" s="2"/>
      <c r="VNV134" s="2"/>
      <c r="VNW134" s="2"/>
      <c r="VNX134" s="2"/>
      <c r="VNY134" s="2"/>
      <c r="VNZ134" s="2"/>
      <c r="VOA134" s="2"/>
      <c r="VOB134" s="2"/>
      <c r="VOC134" s="2"/>
      <c r="VOD134" s="2"/>
      <c r="VOE134" s="2"/>
      <c r="VOF134" s="2"/>
      <c r="VOG134" s="2"/>
      <c r="VOH134" s="2"/>
      <c r="VOI134" s="2"/>
      <c r="VOJ134" s="2"/>
      <c r="VOK134" s="2"/>
      <c r="VOL134" s="2"/>
      <c r="VOM134" s="2"/>
      <c r="VON134" s="2"/>
      <c r="VOO134" s="2"/>
      <c r="VOP134" s="2"/>
      <c r="VOQ134" s="2"/>
      <c r="VOR134" s="2"/>
      <c r="VOS134" s="2"/>
      <c r="VOT134" s="2"/>
      <c r="VOU134" s="2"/>
      <c r="VOV134" s="2"/>
      <c r="VOW134" s="2"/>
      <c r="VOX134" s="2"/>
      <c r="VOY134" s="2"/>
      <c r="VOZ134" s="2"/>
      <c r="VPA134" s="2"/>
      <c r="VPB134" s="2"/>
      <c r="VPC134" s="2"/>
      <c r="VPD134" s="2"/>
      <c r="VPE134" s="2"/>
      <c r="VPF134" s="2"/>
      <c r="VPG134" s="2"/>
      <c r="VPH134" s="2"/>
      <c r="VPI134" s="2"/>
      <c r="VPJ134" s="2"/>
      <c r="VPK134" s="2"/>
      <c r="VPL134" s="2"/>
      <c r="VPM134" s="2"/>
      <c r="VPN134" s="2"/>
      <c r="VPO134" s="2"/>
      <c r="VPP134" s="2"/>
      <c r="VPQ134" s="2"/>
      <c r="VPR134" s="2"/>
      <c r="VPS134" s="2"/>
      <c r="VPT134" s="2"/>
      <c r="VPU134" s="2"/>
      <c r="VPV134" s="2"/>
      <c r="VPW134" s="2"/>
      <c r="VPX134" s="2"/>
      <c r="VPY134" s="2"/>
      <c r="VPZ134" s="2"/>
      <c r="VQA134" s="2"/>
      <c r="VQB134" s="2"/>
      <c r="VQC134" s="2"/>
      <c r="VQD134" s="2"/>
      <c r="VQE134" s="2"/>
      <c r="VQF134" s="2"/>
      <c r="VQG134" s="2"/>
      <c r="VQH134" s="2"/>
      <c r="VQI134" s="2"/>
      <c r="VQJ134" s="2"/>
      <c r="VQK134" s="2"/>
      <c r="VQL134" s="2"/>
      <c r="VQM134" s="2"/>
      <c r="VQN134" s="2"/>
      <c r="VQO134" s="2"/>
      <c r="VQP134" s="2"/>
      <c r="VQQ134" s="2"/>
      <c r="VQR134" s="2"/>
      <c r="VQS134" s="2"/>
      <c r="VQT134" s="2"/>
      <c r="VQU134" s="2"/>
      <c r="VQV134" s="2"/>
      <c r="VQW134" s="2"/>
      <c r="VQX134" s="2"/>
      <c r="VQY134" s="2"/>
      <c r="VQZ134" s="2"/>
      <c r="VRA134" s="2"/>
      <c r="VRB134" s="2"/>
      <c r="VRC134" s="2"/>
      <c r="VRD134" s="2"/>
      <c r="VRE134" s="2"/>
      <c r="VRF134" s="2"/>
      <c r="VRG134" s="2"/>
      <c r="VRH134" s="2"/>
      <c r="VRI134" s="2"/>
      <c r="VRJ134" s="2"/>
      <c r="VRK134" s="2"/>
      <c r="VRL134" s="2"/>
      <c r="VRM134" s="2"/>
      <c r="VRN134" s="2"/>
      <c r="VRO134" s="2"/>
      <c r="VRP134" s="2"/>
      <c r="VRQ134" s="2"/>
      <c r="VRR134" s="2"/>
      <c r="VRS134" s="2"/>
      <c r="VRT134" s="2"/>
      <c r="VRU134" s="2"/>
      <c r="VRV134" s="2"/>
      <c r="VRW134" s="2"/>
      <c r="VRX134" s="2"/>
      <c r="VRY134" s="2"/>
      <c r="VRZ134" s="2"/>
      <c r="VSA134" s="2"/>
      <c r="VSB134" s="2"/>
      <c r="VSC134" s="2"/>
      <c r="VSD134" s="2"/>
      <c r="VSE134" s="2"/>
      <c r="VSF134" s="2"/>
      <c r="VSG134" s="2"/>
      <c r="VSH134" s="2"/>
      <c r="VSI134" s="2"/>
      <c r="VSJ134" s="2"/>
      <c r="VSK134" s="2"/>
      <c r="VSL134" s="2"/>
      <c r="VSM134" s="2"/>
      <c r="VSN134" s="2"/>
      <c r="VSO134" s="2"/>
      <c r="VSP134" s="2"/>
      <c r="VSQ134" s="2"/>
      <c r="VSR134" s="2"/>
      <c r="VSS134" s="2"/>
      <c r="VST134" s="2"/>
      <c r="VSU134" s="2"/>
      <c r="VSV134" s="2"/>
      <c r="VSW134" s="2"/>
      <c r="VSX134" s="2"/>
      <c r="VSY134" s="2"/>
      <c r="VSZ134" s="2"/>
      <c r="VTA134" s="2"/>
      <c r="VTB134" s="2"/>
      <c r="VTC134" s="2"/>
      <c r="VTD134" s="2"/>
      <c r="VTE134" s="2"/>
      <c r="VTF134" s="2"/>
      <c r="VTG134" s="2"/>
      <c r="VTH134" s="2"/>
      <c r="VTI134" s="2"/>
      <c r="VTJ134" s="2"/>
      <c r="VTK134" s="2"/>
      <c r="VTL134" s="2"/>
      <c r="VTM134" s="2"/>
      <c r="VTN134" s="2"/>
      <c r="VTO134" s="2"/>
      <c r="VTP134" s="2"/>
      <c r="VTQ134" s="2"/>
      <c r="VTR134" s="2"/>
      <c r="VTS134" s="2"/>
      <c r="VTT134" s="2"/>
      <c r="VTU134" s="2"/>
      <c r="VTV134" s="2"/>
      <c r="VTW134" s="2"/>
      <c r="VTX134" s="2"/>
      <c r="VTY134" s="2"/>
      <c r="VTZ134" s="2"/>
      <c r="VUA134" s="2"/>
      <c r="VUB134" s="2"/>
      <c r="VUC134" s="2"/>
      <c r="VUD134" s="2"/>
      <c r="VUE134" s="2"/>
      <c r="VUF134" s="2"/>
      <c r="VUG134" s="2"/>
      <c r="VUH134" s="2"/>
      <c r="VUI134" s="2"/>
      <c r="VUJ134" s="2"/>
      <c r="VUK134" s="2"/>
      <c r="VUL134" s="2"/>
      <c r="VUM134" s="2"/>
      <c r="VUN134" s="2"/>
      <c r="VUO134" s="2"/>
      <c r="VUP134" s="2"/>
      <c r="VUQ134" s="2"/>
      <c r="VUR134" s="2"/>
      <c r="VUS134" s="2"/>
      <c r="VUT134" s="2"/>
      <c r="VUU134" s="2"/>
      <c r="VUV134" s="2"/>
      <c r="VUW134" s="2"/>
      <c r="VUX134" s="2"/>
      <c r="VUY134" s="2"/>
      <c r="VUZ134" s="2"/>
      <c r="VVA134" s="2"/>
      <c r="VVB134" s="2"/>
      <c r="VVC134" s="2"/>
      <c r="VVD134" s="2"/>
      <c r="VVE134" s="2"/>
      <c r="VVF134" s="2"/>
      <c r="VVG134" s="2"/>
      <c r="VVH134" s="2"/>
      <c r="VVI134" s="2"/>
      <c r="VVJ134" s="2"/>
      <c r="VVK134" s="2"/>
      <c r="VVL134" s="2"/>
      <c r="VVM134" s="2"/>
      <c r="VVN134" s="2"/>
      <c r="VVO134" s="2"/>
      <c r="VVP134" s="2"/>
      <c r="VVQ134" s="2"/>
      <c r="VVR134" s="2"/>
      <c r="VVS134" s="2"/>
      <c r="VVT134" s="2"/>
      <c r="VVU134" s="2"/>
      <c r="VVV134" s="2"/>
      <c r="VVW134" s="2"/>
      <c r="VVX134" s="2"/>
      <c r="VVY134" s="2"/>
      <c r="VVZ134" s="2"/>
      <c r="VWA134" s="2"/>
      <c r="VWB134" s="2"/>
      <c r="VWC134" s="2"/>
      <c r="VWD134" s="2"/>
      <c r="VWE134" s="2"/>
      <c r="VWF134" s="2"/>
      <c r="VWG134" s="2"/>
      <c r="VWH134" s="2"/>
      <c r="VWI134" s="2"/>
      <c r="VWJ134" s="2"/>
      <c r="VWK134" s="2"/>
      <c r="VWL134" s="2"/>
      <c r="VWM134" s="2"/>
      <c r="VWN134" s="2"/>
      <c r="VWO134" s="2"/>
      <c r="VWP134" s="2"/>
      <c r="VWQ134" s="2"/>
      <c r="VWR134" s="2"/>
      <c r="VWS134" s="2"/>
      <c r="VWT134" s="2"/>
      <c r="VWU134" s="2"/>
      <c r="VWV134" s="2"/>
      <c r="VWW134" s="2"/>
      <c r="VWX134" s="2"/>
      <c r="VWY134" s="2"/>
      <c r="VWZ134" s="2"/>
      <c r="VXA134" s="2"/>
      <c r="VXB134" s="2"/>
      <c r="VXC134" s="2"/>
      <c r="VXD134" s="2"/>
      <c r="VXE134" s="2"/>
      <c r="VXF134" s="2"/>
      <c r="VXG134" s="2"/>
      <c r="VXH134" s="2"/>
      <c r="VXI134" s="2"/>
      <c r="VXJ134" s="2"/>
      <c r="VXK134" s="2"/>
      <c r="VXL134" s="2"/>
      <c r="VXM134" s="2"/>
      <c r="VXN134" s="2"/>
      <c r="VXO134" s="2"/>
      <c r="VXP134" s="2"/>
      <c r="VXQ134" s="2"/>
      <c r="VXR134" s="2"/>
      <c r="VXS134" s="2"/>
      <c r="VXT134" s="2"/>
      <c r="VXU134" s="2"/>
      <c r="VXV134" s="2"/>
      <c r="VXW134" s="2"/>
      <c r="VXX134" s="2"/>
      <c r="VXY134" s="2"/>
      <c r="VXZ134" s="2"/>
      <c r="VYA134" s="2"/>
      <c r="VYB134" s="2"/>
      <c r="VYC134" s="2"/>
      <c r="VYD134" s="2"/>
      <c r="VYE134" s="2"/>
      <c r="VYF134" s="2"/>
      <c r="VYG134" s="2"/>
      <c r="VYH134" s="2"/>
      <c r="VYI134" s="2"/>
      <c r="VYJ134" s="2"/>
      <c r="VYK134" s="2"/>
      <c r="VYL134" s="2"/>
      <c r="VYM134" s="2"/>
      <c r="VYN134" s="2"/>
      <c r="VYO134" s="2"/>
      <c r="VYP134" s="2"/>
      <c r="VYQ134" s="2"/>
      <c r="VYR134" s="2"/>
      <c r="VYS134" s="2"/>
      <c r="VYT134" s="2"/>
      <c r="VYU134" s="2"/>
      <c r="VYV134" s="2"/>
      <c r="VYW134" s="2"/>
      <c r="VYX134" s="2"/>
      <c r="VYY134" s="2"/>
      <c r="VYZ134" s="2"/>
      <c r="VZA134" s="2"/>
      <c r="VZB134" s="2"/>
      <c r="VZC134" s="2"/>
      <c r="VZD134" s="2"/>
      <c r="VZE134" s="2"/>
      <c r="VZF134" s="2"/>
      <c r="VZG134" s="2"/>
      <c r="VZH134" s="2"/>
      <c r="VZI134" s="2"/>
      <c r="VZJ134" s="2"/>
      <c r="VZK134" s="2"/>
      <c r="VZL134" s="2"/>
      <c r="VZM134" s="2"/>
      <c r="VZN134" s="2"/>
      <c r="VZO134" s="2"/>
      <c r="VZP134" s="2"/>
      <c r="VZQ134" s="2"/>
      <c r="VZR134" s="2"/>
      <c r="VZS134" s="2"/>
      <c r="VZT134" s="2"/>
      <c r="VZU134" s="2"/>
      <c r="VZV134" s="2"/>
      <c r="VZW134" s="2"/>
      <c r="VZX134" s="2"/>
      <c r="VZY134" s="2"/>
      <c r="VZZ134" s="2"/>
      <c r="WAA134" s="2"/>
      <c r="WAB134" s="2"/>
      <c r="WAC134" s="2"/>
      <c r="WAD134" s="2"/>
      <c r="WAE134" s="2"/>
      <c r="WAF134" s="2"/>
      <c r="WAG134" s="2"/>
      <c r="WAH134" s="2"/>
      <c r="WAI134" s="2"/>
      <c r="WAJ134" s="2"/>
      <c r="WAK134" s="2"/>
      <c r="WAL134" s="2"/>
      <c r="WAM134" s="2"/>
      <c r="WAN134" s="2"/>
      <c r="WAO134" s="2"/>
      <c r="WAP134" s="2"/>
      <c r="WAQ134" s="2"/>
      <c r="WAR134" s="2"/>
      <c r="WAS134" s="2"/>
      <c r="WAT134" s="2"/>
      <c r="WAU134" s="2"/>
      <c r="WAV134" s="2"/>
      <c r="WAW134" s="2"/>
      <c r="WAX134" s="2"/>
      <c r="WAY134" s="2"/>
      <c r="WAZ134" s="2"/>
      <c r="WBA134" s="2"/>
      <c r="WBB134" s="2"/>
      <c r="WBC134" s="2"/>
      <c r="WBD134" s="2"/>
      <c r="WBE134" s="2"/>
      <c r="WBF134" s="2"/>
      <c r="WBG134" s="2"/>
      <c r="WBH134" s="2"/>
      <c r="WBI134" s="2"/>
      <c r="WBJ134" s="2"/>
      <c r="WBK134" s="2"/>
      <c r="WBL134" s="2"/>
      <c r="WBM134" s="2"/>
      <c r="WBN134" s="2"/>
      <c r="WBO134" s="2"/>
      <c r="WBP134" s="2"/>
      <c r="WBQ134" s="2"/>
      <c r="WBR134" s="2"/>
      <c r="WBS134" s="2"/>
      <c r="WBT134" s="2"/>
      <c r="WBU134" s="2"/>
      <c r="WBV134" s="2"/>
      <c r="WBW134" s="2"/>
      <c r="WBX134" s="2"/>
      <c r="WBY134" s="2"/>
      <c r="WBZ134" s="2"/>
      <c r="WCA134" s="2"/>
      <c r="WCB134" s="2"/>
      <c r="WCC134" s="2"/>
      <c r="WCD134" s="2"/>
      <c r="WCE134" s="2"/>
      <c r="WCF134" s="2"/>
      <c r="WCG134" s="2"/>
      <c r="WCH134" s="2"/>
      <c r="WCI134" s="2"/>
      <c r="WCJ134" s="2"/>
      <c r="WCK134" s="2"/>
      <c r="WCL134" s="2"/>
      <c r="WCM134" s="2"/>
      <c r="WCN134" s="2"/>
      <c r="WCO134" s="2"/>
      <c r="WCP134" s="2"/>
      <c r="WCQ134" s="2"/>
      <c r="WCR134" s="2"/>
      <c r="WCS134" s="2"/>
      <c r="WCT134" s="2"/>
      <c r="WCU134" s="2"/>
      <c r="WCV134" s="2"/>
      <c r="WCW134" s="2"/>
      <c r="WCX134" s="2"/>
      <c r="WCY134" s="2"/>
      <c r="WCZ134" s="2"/>
      <c r="WDA134" s="2"/>
      <c r="WDB134" s="2"/>
      <c r="WDC134" s="2"/>
      <c r="WDD134" s="2"/>
      <c r="WDE134" s="2"/>
      <c r="WDF134" s="2"/>
      <c r="WDG134" s="2"/>
      <c r="WDH134" s="2"/>
      <c r="WDI134" s="2"/>
      <c r="WDJ134" s="2"/>
      <c r="WDK134" s="2"/>
      <c r="WDL134" s="2"/>
      <c r="WDM134" s="2"/>
      <c r="WDN134" s="2"/>
      <c r="WDO134" s="2"/>
      <c r="WDP134" s="2"/>
      <c r="WDQ134" s="2"/>
      <c r="WDR134" s="2"/>
      <c r="WDS134" s="2"/>
      <c r="WDT134" s="2"/>
      <c r="WDU134" s="2"/>
      <c r="WDV134" s="2"/>
      <c r="WDW134" s="2"/>
      <c r="WDX134" s="2"/>
      <c r="WDY134" s="2"/>
      <c r="WDZ134" s="2"/>
      <c r="WEA134" s="2"/>
      <c r="WEB134" s="2"/>
      <c r="WEC134" s="2"/>
      <c r="WED134" s="2"/>
      <c r="WEE134" s="2"/>
      <c r="WEF134" s="2"/>
      <c r="WEG134" s="2"/>
      <c r="WEH134" s="2"/>
      <c r="WEI134" s="2"/>
      <c r="WEJ134" s="2"/>
      <c r="WEK134" s="2"/>
      <c r="WEL134" s="2"/>
      <c r="WEM134" s="2"/>
      <c r="WEN134" s="2"/>
      <c r="WEO134" s="2"/>
      <c r="WEP134" s="2"/>
      <c r="WEQ134" s="2"/>
      <c r="WER134" s="2"/>
      <c r="WES134" s="2"/>
      <c r="WET134" s="2"/>
      <c r="WEU134" s="2"/>
      <c r="WEV134" s="2"/>
      <c r="WEW134" s="2"/>
      <c r="WEX134" s="2"/>
      <c r="WEY134" s="2"/>
      <c r="WEZ134" s="2"/>
      <c r="WFA134" s="2"/>
      <c r="WFB134" s="2"/>
      <c r="WFC134" s="2"/>
      <c r="WFD134" s="2"/>
      <c r="WFE134" s="2"/>
      <c r="WFF134" s="2"/>
      <c r="WFG134" s="2"/>
      <c r="WFH134" s="2"/>
      <c r="WFI134" s="2"/>
      <c r="WFJ134" s="2"/>
      <c r="WFK134" s="2"/>
      <c r="WFL134" s="2"/>
      <c r="WFM134" s="2"/>
      <c r="WFN134" s="2"/>
      <c r="WFO134" s="2"/>
      <c r="WFP134" s="2"/>
      <c r="WFQ134" s="2"/>
      <c r="WFR134" s="2"/>
      <c r="WFS134" s="2"/>
      <c r="WFT134" s="2"/>
      <c r="WFU134" s="2"/>
      <c r="WFV134" s="2"/>
      <c r="WFW134" s="2"/>
      <c r="WFX134" s="2"/>
      <c r="WFY134" s="2"/>
      <c r="WFZ134" s="2"/>
      <c r="WGA134" s="2"/>
      <c r="WGB134" s="2"/>
      <c r="WGC134" s="2"/>
      <c r="WGD134" s="2"/>
      <c r="WGE134" s="2"/>
      <c r="WGF134" s="2"/>
      <c r="WGG134" s="2"/>
      <c r="WGH134" s="2"/>
      <c r="WGI134" s="2"/>
      <c r="WGJ134" s="2"/>
      <c r="WGK134" s="2"/>
      <c r="WGL134" s="2"/>
      <c r="WGM134" s="2"/>
      <c r="WGN134" s="2"/>
      <c r="WGO134" s="2"/>
      <c r="WGP134" s="2"/>
      <c r="WGQ134" s="2"/>
      <c r="WGR134" s="2"/>
      <c r="WGS134" s="2"/>
      <c r="WGT134" s="2"/>
      <c r="WGU134" s="2"/>
      <c r="WGV134" s="2"/>
      <c r="WGW134" s="2"/>
      <c r="WGX134" s="2"/>
      <c r="WGY134" s="2"/>
      <c r="WGZ134" s="2"/>
      <c r="WHA134" s="2"/>
      <c r="WHB134" s="2"/>
      <c r="WHC134" s="2"/>
      <c r="WHD134" s="2"/>
      <c r="WHE134" s="2"/>
      <c r="WHF134" s="2"/>
      <c r="WHG134" s="2"/>
      <c r="WHH134" s="2"/>
      <c r="WHI134" s="2"/>
      <c r="WHJ134" s="2"/>
      <c r="WHK134" s="2"/>
      <c r="WHL134" s="2"/>
      <c r="WHM134" s="2"/>
      <c r="WHN134" s="2"/>
      <c r="WHO134" s="2"/>
      <c r="WHP134" s="2"/>
      <c r="WHQ134" s="2"/>
      <c r="WHR134" s="2"/>
      <c r="WHS134" s="2"/>
      <c r="WHT134" s="2"/>
      <c r="WHU134" s="2"/>
      <c r="WHV134" s="2"/>
      <c r="WHW134" s="2"/>
      <c r="WHX134" s="2"/>
      <c r="WHY134" s="2"/>
      <c r="WHZ134" s="2"/>
      <c r="WIA134" s="2"/>
      <c r="WIB134" s="2"/>
      <c r="WIC134" s="2"/>
      <c r="WID134" s="2"/>
      <c r="WIE134" s="2"/>
      <c r="WIF134" s="2"/>
      <c r="WIG134" s="2"/>
      <c r="WIH134" s="2"/>
      <c r="WII134" s="2"/>
      <c r="WIJ134" s="2"/>
      <c r="WIK134" s="2"/>
      <c r="WIL134" s="2"/>
      <c r="WIM134" s="2"/>
      <c r="WIN134" s="2"/>
      <c r="WIO134" s="2"/>
      <c r="WIP134" s="2"/>
      <c r="WIQ134" s="2"/>
      <c r="WIR134" s="2"/>
      <c r="WIS134" s="2"/>
      <c r="WIT134" s="2"/>
      <c r="WIU134" s="2"/>
      <c r="WIV134" s="2"/>
      <c r="WIW134" s="2"/>
      <c r="WIX134" s="2"/>
      <c r="WIY134" s="2"/>
      <c r="WIZ134" s="2"/>
      <c r="WJA134" s="2"/>
      <c r="WJB134" s="2"/>
      <c r="WJC134" s="2"/>
      <c r="WJD134" s="2"/>
      <c r="WJE134" s="2"/>
      <c r="WJF134" s="2"/>
      <c r="WJG134" s="2"/>
      <c r="WJH134" s="2"/>
      <c r="WJI134" s="2"/>
      <c r="WJJ134" s="2"/>
      <c r="WJK134" s="2"/>
      <c r="WJL134" s="2"/>
      <c r="WJM134" s="2"/>
      <c r="WJN134" s="2"/>
      <c r="WJO134" s="2"/>
      <c r="WJP134" s="2"/>
      <c r="WJQ134" s="2"/>
      <c r="WJR134" s="2"/>
      <c r="WJS134" s="2"/>
      <c r="WJT134" s="2"/>
      <c r="WJU134" s="2"/>
      <c r="WJV134" s="2"/>
      <c r="WJW134" s="2"/>
      <c r="WJX134" s="2"/>
      <c r="WJY134" s="2"/>
      <c r="WJZ134" s="2"/>
      <c r="WKA134" s="2"/>
      <c r="WKB134" s="2"/>
      <c r="WKC134" s="2"/>
      <c r="WKD134" s="2"/>
      <c r="WKE134" s="2"/>
      <c r="WKF134" s="2"/>
      <c r="WKG134" s="2"/>
      <c r="WKH134" s="2"/>
      <c r="WKI134" s="2"/>
      <c r="WKJ134" s="2"/>
      <c r="WKK134" s="2"/>
      <c r="WKL134" s="2"/>
      <c r="WKM134" s="2"/>
      <c r="WKN134" s="2"/>
      <c r="WKO134" s="2"/>
      <c r="WKP134" s="2"/>
      <c r="WKQ134" s="2"/>
      <c r="WKR134" s="2"/>
      <c r="WKS134" s="2"/>
      <c r="WKT134" s="2"/>
      <c r="WKU134" s="2"/>
      <c r="WKV134" s="2"/>
      <c r="WKW134" s="2"/>
      <c r="WKX134" s="2"/>
      <c r="WKY134" s="2"/>
      <c r="WKZ134" s="2"/>
      <c r="WLA134" s="2"/>
      <c r="WLB134" s="2"/>
      <c r="WLC134" s="2"/>
      <c r="WLD134" s="2"/>
      <c r="WLE134" s="2"/>
      <c r="WLF134" s="2"/>
      <c r="WLG134" s="2"/>
      <c r="WLH134" s="2"/>
      <c r="WLI134" s="2"/>
      <c r="WLJ134" s="2"/>
      <c r="WLK134" s="2"/>
      <c r="WLL134" s="2"/>
      <c r="WLM134" s="2"/>
      <c r="WLN134" s="2"/>
      <c r="WLO134" s="2"/>
      <c r="WLP134" s="2"/>
      <c r="WLQ134" s="2"/>
      <c r="WLR134" s="2"/>
      <c r="WLS134" s="2"/>
      <c r="WLT134" s="2"/>
      <c r="WLU134" s="2"/>
      <c r="WLV134" s="2"/>
      <c r="WLW134" s="2"/>
      <c r="WLX134" s="2"/>
      <c r="WLY134" s="2"/>
      <c r="WLZ134" s="2"/>
      <c r="WMA134" s="2"/>
      <c r="WMB134" s="2"/>
      <c r="WMC134" s="2"/>
      <c r="WMD134" s="2"/>
      <c r="WME134" s="2"/>
      <c r="WMF134" s="2"/>
      <c r="WMG134" s="2"/>
      <c r="WMH134" s="2"/>
      <c r="WMI134" s="2"/>
      <c r="WMJ134" s="2"/>
      <c r="WMK134" s="2"/>
      <c r="WML134" s="2"/>
      <c r="WMM134" s="2"/>
      <c r="WMN134" s="2"/>
      <c r="WMO134" s="2"/>
      <c r="WMP134" s="2"/>
      <c r="WMQ134" s="2"/>
      <c r="WMR134" s="2"/>
      <c r="WMS134" s="2"/>
      <c r="WMT134" s="2"/>
      <c r="WMU134" s="2"/>
      <c r="WMV134" s="2"/>
      <c r="WMW134" s="2"/>
      <c r="WMX134" s="2"/>
      <c r="WMY134" s="2"/>
      <c r="WMZ134" s="2"/>
      <c r="WNA134" s="2"/>
      <c r="WNB134" s="2"/>
      <c r="WNC134" s="2"/>
      <c r="WND134" s="2"/>
      <c r="WNE134" s="2"/>
      <c r="WNF134" s="2"/>
      <c r="WNG134" s="2"/>
      <c r="WNH134" s="2"/>
      <c r="WNI134" s="2"/>
      <c r="WNJ134" s="2"/>
      <c r="WNK134" s="2"/>
      <c r="WNL134" s="2"/>
      <c r="WNM134" s="2"/>
      <c r="WNN134" s="2"/>
      <c r="WNO134" s="2"/>
      <c r="WNP134" s="2"/>
      <c r="WNQ134" s="2"/>
      <c r="WNR134" s="2"/>
      <c r="WNS134" s="2"/>
      <c r="WNT134" s="2"/>
      <c r="WNU134" s="2"/>
      <c r="WNV134" s="2"/>
      <c r="WNW134" s="2"/>
      <c r="WNX134" s="2"/>
      <c r="WNY134" s="2"/>
      <c r="WNZ134" s="2"/>
      <c r="WOA134" s="2"/>
      <c r="WOB134" s="2"/>
      <c r="WOC134" s="2"/>
      <c r="WOD134" s="2"/>
      <c r="WOE134" s="2"/>
      <c r="WOF134" s="2"/>
      <c r="WOG134" s="2"/>
      <c r="WOH134" s="2"/>
      <c r="WOI134" s="2"/>
      <c r="WOJ134" s="2"/>
      <c r="WOK134" s="2"/>
      <c r="WOL134" s="2"/>
      <c r="WOM134" s="2"/>
      <c r="WON134" s="2"/>
      <c r="WOO134" s="2"/>
      <c r="WOP134" s="2"/>
      <c r="WOQ134" s="2"/>
      <c r="WOR134" s="2"/>
      <c r="WOS134" s="2"/>
      <c r="WOT134" s="2"/>
      <c r="WOU134" s="2"/>
      <c r="WOV134" s="2"/>
      <c r="WOW134" s="2"/>
      <c r="WOX134" s="2"/>
      <c r="WOY134" s="2"/>
      <c r="WOZ134" s="2"/>
      <c r="WPA134" s="2"/>
      <c r="WPB134" s="2"/>
      <c r="WPC134" s="2"/>
      <c r="WPD134" s="2"/>
      <c r="WPE134" s="2"/>
      <c r="WPF134" s="2"/>
      <c r="WPG134" s="2"/>
      <c r="WPH134" s="2"/>
      <c r="WPI134" s="2"/>
      <c r="WPJ134" s="2"/>
      <c r="WPK134" s="2"/>
      <c r="WPL134" s="2"/>
      <c r="WPM134" s="2"/>
      <c r="WPN134" s="2"/>
      <c r="WPO134" s="2"/>
      <c r="WPP134" s="2"/>
      <c r="WPQ134" s="2"/>
      <c r="WPR134" s="2"/>
      <c r="WPS134" s="2"/>
      <c r="WPT134" s="2"/>
      <c r="WPU134" s="2"/>
      <c r="WPV134" s="2"/>
      <c r="WPW134" s="2"/>
      <c r="WPX134" s="2"/>
      <c r="WPY134" s="2"/>
      <c r="WPZ134" s="2"/>
      <c r="WQA134" s="2"/>
      <c r="WQB134" s="2"/>
      <c r="WQC134" s="2"/>
      <c r="WQD134" s="2"/>
      <c r="WQE134" s="2"/>
      <c r="WQF134" s="2"/>
      <c r="WQG134" s="2"/>
      <c r="WQH134" s="2"/>
      <c r="WQI134" s="2"/>
      <c r="WQJ134" s="2"/>
      <c r="WQK134" s="2"/>
      <c r="WQL134" s="2"/>
      <c r="WQM134" s="2"/>
      <c r="WQN134" s="2"/>
      <c r="WQO134" s="2"/>
      <c r="WQP134" s="2"/>
      <c r="WQQ134" s="2"/>
      <c r="WQR134" s="2"/>
      <c r="WQS134" s="2"/>
      <c r="WQT134" s="2"/>
      <c r="WQU134" s="2"/>
      <c r="WQV134" s="2"/>
      <c r="WQW134" s="2"/>
      <c r="WQX134" s="2"/>
      <c r="WQY134" s="2"/>
      <c r="WQZ134" s="2"/>
      <c r="WRA134" s="2"/>
      <c r="WRB134" s="2"/>
      <c r="WRC134" s="2"/>
      <c r="WRD134" s="2"/>
      <c r="WRE134" s="2"/>
      <c r="WRF134" s="2"/>
      <c r="WRG134" s="2"/>
      <c r="WRH134" s="2"/>
      <c r="WRI134" s="2"/>
      <c r="WRJ134" s="2"/>
      <c r="WRK134" s="2"/>
      <c r="WRL134" s="2"/>
      <c r="WRM134" s="2"/>
      <c r="WRN134" s="2"/>
      <c r="WRO134" s="2"/>
      <c r="WRP134" s="2"/>
      <c r="WRQ134" s="2"/>
      <c r="WRR134" s="2"/>
      <c r="WRS134" s="2"/>
      <c r="WRT134" s="2"/>
      <c r="WRU134" s="2"/>
      <c r="WRV134" s="2"/>
      <c r="WRW134" s="2"/>
      <c r="WRX134" s="2"/>
      <c r="WRY134" s="2"/>
      <c r="WRZ134" s="2"/>
      <c r="WSA134" s="2"/>
      <c r="WSB134" s="2"/>
      <c r="WSC134" s="2"/>
      <c r="WSD134" s="2"/>
      <c r="WSE134" s="2"/>
      <c r="WSF134" s="2"/>
      <c r="WSG134" s="2"/>
      <c r="WSH134" s="2"/>
      <c r="WSI134" s="2"/>
      <c r="WSJ134" s="2"/>
      <c r="WSK134" s="2"/>
      <c r="WSL134" s="2"/>
      <c r="WSM134" s="2"/>
      <c r="WSN134" s="2"/>
      <c r="WSO134" s="2"/>
      <c r="WSP134" s="2"/>
      <c r="WSQ134" s="2"/>
      <c r="WSR134" s="2"/>
      <c r="WSS134" s="2"/>
      <c r="WST134" s="2"/>
      <c r="WSU134" s="2"/>
      <c r="WSV134" s="2"/>
      <c r="WSW134" s="2"/>
      <c r="WSX134" s="2"/>
      <c r="WSY134" s="2"/>
      <c r="WSZ134" s="2"/>
      <c r="WTA134" s="2"/>
      <c r="WTB134" s="2"/>
      <c r="WTC134" s="2"/>
      <c r="WTD134" s="2"/>
      <c r="WTE134" s="2"/>
      <c r="WTF134" s="2"/>
      <c r="WTG134" s="2"/>
      <c r="WTH134" s="2"/>
      <c r="WTI134" s="2"/>
      <c r="WTJ134" s="2"/>
      <c r="WTK134" s="2"/>
      <c r="WTL134" s="2"/>
      <c r="WTM134" s="2"/>
      <c r="WTN134" s="2"/>
      <c r="WTO134" s="2"/>
      <c r="WTP134" s="2"/>
      <c r="WTQ134" s="2"/>
      <c r="WTR134" s="2"/>
      <c r="WTS134" s="2"/>
      <c r="WTT134" s="2"/>
      <c r="WTU134" s="2"/>
      <c r="WTV134" s="2"/>
      <c r="WTW134" s="2"/>
      <c r="WTX134" s="2"/>
      <c r="WTY134" s="2"/>
      <c r="WTZ134" s="2"/>
      <c r="WUA134" s="2"/>
      <c r="WUB134" s="2"/>
      <c r="WUC134" s="2"/>
      <c r="WUD134" s="2"/>
      <c r="WUE134" s="2"/>
      <c r="WUF134" s="2"/>
      <c r="WUG134" s="2"/>
      <c r="WUH134" s="2"/>
      <c r="WUI134" s="2"/>
      <c r="WUJ134" s="2"/>
      <c r="WUK134" s="2"/>
      <c r="WUL134" s="2"/>
      <c r="WUM134" s="2"/>
      <c r="WUN134" s="2"/>
      <c r="WUO134" s="2"/>
      <c r="WUP134" s="2"/>
      <c r="WUQ134" s="2"/>
      <c r="WUR134" s="2"/>
      <c r="WUS134" s="2"/>
      <c r="WUT134" s="2"/>
      <c r="WUU134" s="2"/>
      <c r="WUV134" s="2"/>
      <c r="WUW134" s="2"/>
      <c r="WUX134" s="2"/>
      <c r="WUY134" s="2"/>
      <c r="WUZ134" s="2"/>
      <c r="WVA134" s="2"/>
      <c r="WVB134" s="2"/>
      <c r="WVC134" s="2"/>
      <c r="WVD134" s="2"/>
      <c r="WVE134" s="2"/>
      <c r="WVF134" s="2"/>
      <c r="WVG134" s="2"/>
      <c r="WVH134" s="2"/>
      <c r="WVI134" s="2"/>
      <c r="WVJ134" s="2"/>
      <c r="WVK134" s="2"/>
      <c r="WVL134" s="2"/>
      <c r="WVM134" s="2"/>
      <c r="WVN134" s="2"/>
      <c r="WVO134" s="2"/>
      <c r="WVP134" s="2"/>
      <c r="WVQ134" s="2"/>
      <c r="WVR134" s="2"/>
      <c r="WVS134" s="2"/>
      <c r="WVT134" s="2"/>
      <c r="WVU134" s="2"/>
      <c r="WVV134" s="2"/>
      <c r="WVW134" s="2"/>
      <c r="WVX134" s="2"/>
      <c r="WVY134" s="2"/>
      <c r="WVZ134" s="2"/>
      <c r="WWA134" s="2"/>
      <c r="WWB134" s="2"/>
      <c r="WWC134" s="2"/>
      <c r="WWD134" s="2"/>
      <c r="WWE134" s="2"/>
      <c r="WWF134" s="2"/>
      <c r="WWG134" s="2"/>
      <c r="WWH134" s="2"/>
      <c r="WWI134" s="2"/>
      <c r="WWJ134" s="2"/>
      <c r="WWK134" s="2"/>
      <c r="WWL134" s="2"/>
      <c r="WWM134" s="2"/>
      <c r="WWN134" s="2"/>
      <c r="WWO134" s="2"/>
      <c r="WWP134" s="2"/>
      <c r="WWQ134" s="2"/>
      <c r="WWR134" s="2"/>
      <c r="WWS134" s="2"/>
      <c r="WWT134" s="2"/>
      <c r="WWU134" s="2"/>
      <c r="WWV134" s="2"/>
      <c r="WWW134" s="2"/>
      <c r="WWX134" s="2"/>
      <c r="WWY134" s="2"/>
      <c r="WWZ134" s="2"/>
      <c r="WXA134" s="2"/>
      <c r="WXB134" s="2"/>
      <c r="WXC134" s="2"/>
      <c r="WXD134" s="2"/>
      <c r="WXE134" s="2"/>
      <c r="WXF134" s="2"/>
      <c r="WXG134" s="2"/>
      <c r="WXH134" s="2"/>
      <c r="WXI134" s="2"/>
      <c r="WXJ134" s="2"/>
      <c r="WXK134" s="2"/>
      <c r="WXL134" s="2"/>
      <c r="WXM134" s="2"/>
      <c r="WXN134" s="2"/>
      <c r="WXO134" s="2"/>
      <c r="WXP134" s="2"/>
      <c r="WXQ134" s="2"/>
      <c r="WXR134" s="2"/>
      <c r="WXS134" s="2"/>
      <c r="WXT134" s="2"/>
      <c r="WXU134" s="2"/>
      <c r="WXV134" s="2"/>
      <c r="WXW134" s="2"/>
      <c r="WXX134" s="2"/>
      <c r="WXY134" s="2"/>
      <c r="WXZ134" s="2"/>
      <c r="WYA134" s="2"/>
      <c r="WYB134" s="2"/>
      <c r="WYC134" s="2"/>
      <c r="WYD134" s="2"/>
      <c r="WYE134" s="2"/>
      <c r="WYF134" s="2"/>
      <c r="WYG134" s="2"/>
      <c r="WYH134" s="2"/>
      <c r="WYI134" s="2"/>
      <c r="WYJ134" s="2"/>
      <c r="WYK134" s="2"/>
      <c r="WYL134" s="2"/>
      <c r="WYM134" s="2"/>
      <c r="WYN134" s="2"/>
      <c r="WYO134" s="2"/>
      <c r="WYP134" s="2"/>
      <c r="WYQ134" s="2"/>
      <c r="WYR134" s="2"/>
      <c r="WYS134" s="2"/>
      <c r="WYT134" s="2"/>
      <c r="WYU134" s="2"/>
      <c r="WYV134" s="2"/>
      <c r="WYW134" s="2"/>
      <c r="WYX134" s="2"/>
      <c r="WYY134" s="2"/>
      <c r="WYZ134" s="2"/>
      <c r="WZA134" s="2"/>
      <c r="WZB134" s="2"/>
      <c r="WZC134" s="2"/>
      <c r="WZD134" s="2"/>
      <c r="WZE134" s="2"/>
      <c r="WZF134" s="2"/>
      <c r="WZG134" s="2"/>
      <c r="WZH134" s="2"/>
      <c r="WZI134" s="2"/>
      <c r="WZJ134" s="2"/>
      <c r="WZK134" s="2"/>
      <c r="WZL134" s="2"/>
      <c r="WZM134" s="2"/>
      <c r="WZN134" s="2"/>
      <c r="WZO134" s="2"/>
      <c r="WZP134" s="2"/>
      <c r="WZQ134" s="2"/>
      <c r="WZR134" s="2"/>
      <c r="WZS134" s="2"/>
      <c r="WZT134" s="2"/>
      <c r="WZU134" s="2"/>
      <c r="WZV134" s="2"/>
      <c r="WZW134" s="2"/>
      <c r="WZX134" s="2"/>
      <c r="WZY134" s="2"/>
      <c r="WZZ134" s="2"/>
      <c r="XAA134" s="2"/>
      <c r="XAB134" s="2"/>
      <c r="XAC134" s="2"/>
      <c r="XAD134" s="2"/>
      <c r="XAE134" s="2"/>
      <c r="XAF134" s="2"/>
      <c r="XAG134" s="2"/>
      <c r="XAH134" s="2"/>
      <c r="XAI134" s="2"/>
      <c r="XAJ134" s="2"/>
      <c r="XAK134" s="2"/>
      <c r="XAL134" s="2"/>
      <c r="XAM134" s="2"/>
      <c r="XAN134" s="2"/>
      <c r="XAO134" s="2"/>
      <c r="XAP134" s="2"/>
      <c r="XAQ134" s="2"/>
      <c r="XAR134" s="2"/>
      <c r="XAS134" s="2"/>
      <c r="XAT134" s="2"/>
      <c r="XAU134" s="2"/>
      <c r="XAV134" s="2"/>
      <c r="XAW134" s="2"/>
      <c r="XAX134" s="2"/>
      <c r="XAY134" s="2"/>
      <c r="XAZ134" s="2"/>
      <c r="XBA134" s="2"/>
      <c r="XBB134" s="2"/>
      <c r="XBC134" s="2"/>
      <c r="XBD134" s="2"/>
      <c r="XBE134" s="2"/>
      <c r="XBF134" s="2"/>
      <c r="XBG134" s="2"/>
      <c r="XBH134" s="2"/>
      <c r="XBI134" s="2"/>
      <c r="XBJ134" s="2"/>
      <c r="XBK134" s="2"/>
      <c r="XBL134" s="2"/>
      <c r="XBM134" s="2"/>
      <c r="XBN134" s="2"/>
      <c r="XBO134" s="2"/>
      <c r="XBP134" s="2"/>
      <c r="XBQ134" s="2"/>
      <c r="XBR134" s="2"/>
      <c r="XBS134" s="2"/>
      <c r="XBT134" s="2"/>
      <c r="XBU134" s="2"/>
      <c r="XBV134" s="2"/>
      <c r="XBW134" s="2"/>
      <c r="XBX134" s="2"/>
      <c r="XBY134" s="2"/>
      <c r="XBZ134" s="2"/>
      <c r="XCA134" s="2"/>
      <c r="XCB134" s="2"/>
      <c r="XCC134" s="2"/>
      <c r="XCD134" s="2"/>
      <c r="XCE134" s="2"/>
      <c r="XCF134" s="2"/>
      <c r="XCG134" s="2"/>
      <c r="XCH134" s="2"/>
      <c r="XCI134" s="2"/>
      <c r="XCJ134" s="2"/>
      <c r="XCK134" s="2"/>
      <c r="XCL134" s="2"/>
      <c r="XCM134" s="2"/>
      <c r="XCN134" s="2"/>
      <c r="XCO134" s="2"/>
      <c r="XCP134" s="2"/>
      <c r="XCQ134" s="2"/>
      <c r="XCR134" s="2"/>
      <c r="XCS134" s="2"/>
      <c r="XCT134" s="2"/>
      <c r="XCU134" s="2"/>
      <c r="XCV134" s="2"/>
      <c r="XCW134" s="2"/>
      <c r="XCX134" s="2"/>
      <c r="XCY134" s="2"/>
      <c r="XCZ134" s="2"/>
      <c r="XDA134" s="2"/>
      <c r="XDB134" s="2"/>
      <c r="XDC134" s="2"/>
      <c r="XDD134" s="2"/>
      <c r="XDE134" s="2"/>
      <c r="XDF134" s="2"/>
      <c r="XDG134" s="2"/>
      <c r="XDH134" s="2"/>
      <c r="XDI134" s="2"/>
      <c r="XDJ134" s="2"/>
      <c r="XDK134" s="2"/>
      <c r="XDL134" s="2"/>
      <c r="XDM134" s="2"/>
      <c r="XDN134" s="2"/>
      <c r="XDO134" s="2"/>
      <c r="XDP134" s="2"/>
      <c r="XDQ134" s="2"/>
      <c r="XDR134" s="2"/>
      <c r="XDS134" s="2"/>
      <c r="XDT134" s="2"/>
      <c r="XDU134" s="2"/>
      <c r="XDV134" s="2"/>
      <c r="XDW134" s="2"/>
      <c r="XDX134" s="2"/>
      <c r="XDY134" s="2"/>
      <c r="XDZ134" s="2"/>
      <c r="XEA134" s="2"/>
      <c r="XEB134" s="2"/>
      <c r="XEC134" s="2"/>
      <c r="XED134" s="2"/>
      <c r="XEE134" s="2"/>
      <c r="XEF134" s="2"/>
      <c r="XEG134" s="2"/>
      <c r="XEH134" s="2"/>
      <c r="XEI134" s="2"/>
      <c r="XEJ134" s="2"/>
      <c r="XEK134" s="2"/>
      <c r="XEL134" s="2"/>
      <c r="XEM134" s="2"/>
      <c r="XEN134" s="2"/>
      <c r="XEO134" s="2"/>
      <c r="XEP134" s="2"/>
      <c r="XEQ134" s="2"/>
      <c r="XER134" s="2"/>
      <c r="XES134" s="2"/>
      <c r="XET134" s="2"/>
      <c r="XEU134" s="2"/>
      <c r="XEV134" s="2"/>
      <c r="XEW134" s="2"/>
      <c r="XEX134" s="2"/>
      <c r="XEY134" s="2"/>
      <c r="XEZ134" s="2"/>
      <c r="XFA134" s="2"/>
    </row>
    <row r="137" spans="1:614 14850:16381" x14ac:dyDescent="0.25">
      <c r="A137" s="5" t="s">
        <v>146</v>
      </c>
      <c r="B137" s="6" t="s">
        <v>147</v>
      </c>
    </row>
    <row r="138" spans="1:614 14850:16381" x14ac:dyDescent="0.25">
      <c r="A138" s="7" t="s">
        <v>148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</row>
    <row r="139" spans="1:614 14850:16381" x14ac:dyDescent="0.25">
      <c r="A139" s="7" t="s">
        <v>149</v>
      </c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</row>
    <row r="140" spans="1:614 14850:16381" x14ac:dyDescent="0.25">
      <c r="A140" s="7" t="s">
        <v>41</v>
      </c>
      <c r="B140" s="7" t="s">
        <v>42</v>
      </c>
      <c r="C140" s="7" t="s">
        <v>43</v>
      </c>
      <c r="D140" s="7" t="s">
        <v>44</v>
      </c>
      <c r="E140" s="7" t="s">
        <v>45</v>
      </c>
      <c r="F140" s="7" t="s">
        <v>46</v>
      </c>
      <c r="G140" s="7" t="s">
        <v>47</v>
      </c>
      <c r="H140" s="7" t="s">
        <v>48</v>
      </c>
      <c r="I140" s="7" t="s">
        <v>49</v>
      </c>
      <c r="J140" s="7" t="s">
        <v>50</v>
      </c>
      <c r="K140" s="7" t="s">
        <v>51</v>
      </c>
      <c r="L140" s="7" t="s">
        <v>52</v>
      </c>
      <c r="M140" s="7" t="s">
        <v>53</v>
      </c>
      <c r="N140" s="7" t="s">
        <v>54</v>
      </c>
      <c r="O140" s="7" t="s">
        <v>55</v>
      </c>
      <c r="P140" s="7" t="s">
        <v>56</v>
      </c>
      <c r="Q140" s="7" t="s">
        <v>57</v>
      </c>
      <c r="R140" s="7" t="s">
        <v>58</v>
      </c>
      <c r="S140" s="7" t="s">
        <v>59</v>
      </c>
      <c r="T140" s="7" t="s">
        <v>60</v>
      </c>
      <c r="U140" s="7" t="s">
        <v>61</v>
      </c>
      <c r="V140" s="7" t="s">
        <v>62</v>
      </c>
      <c r="W140" s="7" t="s">
        <v>63</v>
      </c>
      <c r="X140" s="7" t="s">
        <v>78</v>
      </c>
      <c r="Y140" s="7" t="s">
        <v>79</v>
      </c>
      <c r="Z140" s="7" t="s">
        <v>80</v>
      </c>
      <c r="AA140" s="7" t="s">
        <v>64</v>
      </c>
      <c r="AB140" s="7" t="s">
        <v>65</v>
      </c>
      <c r="AC140" s="7" t="s">
        <v>66</v>
      </c>
      <c r="AD140" s="7" t="s">
        <v>67</v>
      </c>
      <c r="AE140" s="7" t="s">
        <v>68</v>
      </c>
      <c r="AF140" s="7" t="s">
        <v>69</v>
      </c>
      <c r="AG140" s="7" t="s">
        <v>70</v>
      </c>
      <c r="AH140" s="7" t="s">
        <v>71</v>
      </c>
      <c r="AI140" s="7" t="s">
        <v>72</v>
      </c>
      <c r="AJ140" s="7" t="s">
        <v>73</v>
      </c>
      <c r="AK140" s="7" t="s">
        <v>74</v>
      </c>
      <c r="AL140" s="7" t="s">
        <v>75</v>
      </c>
      <c r="AM140" s="7" t="s">
        <v>76</v>
      </c>
      <c r="AN140" s="7" t="s">
        <v>77</v>
      </c>
    </row>
    <row r="141" spans="1:614 14850:16381" x14ac:dyDescent="0.25">
      <c r="A141" s="7" t="s">
        <v>81</v>
      </c>
      <c r="B141" s="7" t="s">
        <v>82</v>
      </c>
      <c r="C141" s="7" t="s">
        <v>82</v>
      </c>
      <c r="D141" s="7" t="s">
        <v>82</v>
      </c>
      <c r="E141" s="7" t="s">
        <v>82</v>
      </c>
      <c r="F141" s="7" t="s">
        <v>82</v>
      </c>
      <c r="G141" s="7" t="s">
        <v>82</v>
      </c>
      <c r="H141" s="7" t="s">
        <v>82</v>
      </c>
      <c r="I141" s="7" t="s">
        <v>82</v>
      </c>
      <c r="J141" s="7" t="s">
        <v>82</v>
      </c>
      <c r="K141" s="7" t="s">
        <v>82</v>
      </c>
      <c r="L141" s="7" t="s">
        <v>82</v>
      </c>
      <c r="M141" s="7" t="s">
        <v>83</v>
      </c>
      <c r="N141" s="7" t="s">
        <v>83</v>
      </c>
      <c r="O141" s="7" t="s">
        <v>83</v>
      </c>
      <c r="P141" s="7" t="s">
        <v>83</v>
      </c>
      <c r="Q141" s="7" t="s">
        <v>83</v>
      </c>
      <c r="R141" s="7" t="s">
        <v>83</v>
      </c>
      <c r="S141" s="7" t="s">
        <v>83</v>
      </c>
      <c r="T141" s="7" t="s">
        <v>83</v>
      </c>
      <c r="U141" s="7" t="s">
        <v>83</v>
      </c>
      <c r="V141" s="7" t="s">
        <v>83</v>
      </c>
      <c r="W141" s="7" t="s">
        <v>83</v>
      </c>
      <c r="X141" s="7" t="s">
        <v>83</v>
      </c>
      <c r="Y141" s="7" t="s">
        <v>83</v>
      </c>
      <c r="Z141" s="7" t="s">
        <v>83</v>
      </c>
      <c r="AA141" s="7" t="s">
        <v>83</v>
      </c>
      <c r="AB141" s="7" t="s">
        <v>83</v>
      </c>
      <c r="AC141" s="7" t="s">
        <v>83</v>
      </c>
      <c r="AD141" s="7" t="s">
        <v>83</v>
      </c>
      <c r="AE141" s="7" t="s">
        <v>83</v>
      </c>
      <c r="AF141" s="7" t="s">
        <v>83</v>
      </c>
      <c r="AG141" s="7" t="s">
        <v>83</v>
      </c>
      <c r="AH141" s="7" t="s">
        <v>83</v>
      </c>
      <c r="AI141" s="7" t="s">
        <v>83</v>
      </c>
      <c r="AJ141" s="7" t="s">
        <v>83</v>
      </c>
      <c r="AK141" s="7" t="s">
        <v>83</v>
      </c>
      <c r="AL141" s="7" t="s">
        <v>83</v>
      </c>
      <c r="AM141" s="7" t="s">
        <v>83</v>
      </c>
      <c r="AN141" s="7" t="s">
        <v>83</v>
      </c>
    </row>
    <row r="142" spans="1:614 14850:16381" x14ac:dyDescent="0.25">
      <c r="A142" s="7" t="s">
        <v>84</v>
      </c>
      <c r="B142" s="7">
        <v>0.01</v>
      </c>
      <c r="C142" s="7">
        <v>0.01</v>
      </c>
      <c r="D142" s="7">
        <v>0.01</v>
      </c>
      <c r="E142" s="7">
        <v>5.0000000000000001E-3</v>
      </c>
      <c r="F142" s="7">
        <v>0.01</v>
      </c>
      <c r="G142" s="7">
        <v>0.01</v>
      </c>
      <c r="H142" s="7">
        <v>0.01</v>
      </c>
      <c r="I142" s="7">
        <v>0.01</v>
      </c>
      <c r="J142" s="7">
        <v>1E-3</v>
      </c>
      <c r="K142" s="7">
        <v>0.01</v>
      </c>
      <c r="L142" s="7">
        <v>0.01</v>
      </c>
      <c r="M142" s="7">
        <v>20</v>
      </c>
      <c r="N142" s="7">
        <v>20</v>
      </c>
      <c r="O142" s="7">
        <v>1</v>
      </c>
      <c r="P142" s="7">
        <v>5</v>
      </c>
      <c r="Q142" s="7">
        <v>1</v>
      </c>
      <c r="R142" s="7">
        <v>2</v>
      </c>
      <c r="S142" s="7">
        <v>2</v>
      </c>
      <c r="T142" s="7">
        <v>0.5</v>
      </c>
      <c r="U142" s="7">
        <v>1</v>
      </c>
      <c r="V142" s="7">
        <v>0.1</v>
      </c>
      <c r="W142" s="7">
        <v>0.2</v>
      </c>
      <c r="X142" s="7">
        <v>5</v>
      </c>
      <c r="Y142" s="7">
        <v>0.05</v>
      </c>
      <c r="Z142" s="7">
        <v>0.01</v>
      </c>
      <c r="AA142" s="7">
        <v>0.05</v>
      </c>
      <c r="AB142" s="7">
        <v>0.05</v>
      </c>
      <c r="AC142" s="7">
        <v>0.01</v>
      </c>
      <c r="AD142" s="7">
        <v>0.05</v>
      </c>
      <c r="AE142" s="7">
        <v>0.01</v>
      </c>
      <c r="AF142" s="7">
        <v>5.0000000000000001E-3</v>
      </c>
      <c r="AG142" s="7">
        <v>0.01</v>
      </c>
      <c r="AH142" s="7">
        <v>0.01</v>
      </c>
      <c r="AI142" s="7">
        <v>0.01</v>
      </c>
      <c r="AJ142" s="7">
        <v>0.01</v>
      </c>
      <c r="AK142" s="7">
        <v>0.01</v>
      </c>
      <c r="AL142" s="7">
        <v>5.0000000000000001E-3</v>
      </c>
      <c r="AM142" s="7">
        <v>0.01</v>
      </c>
      <c r="AN142" s="7">
        <v>2E-3</v>
      </c>
    </row>
    <row r="143" spans="1:614 14850:16381" s="16" customFormat="1" ht="14.4" thickBot="1" x14ac:dyDescent="0.3">
      <c r="A143" s="15" t="s">
        <v>85</v>
      </c>
      <c r="B143" s="15" t="s">
        <v>86</v>
      </c>
      <c r="C143" s="15" t="s">
        <v>86</v>
      </c>
      <c r="D143" s="15" t="s">
        <v>86</v>
      </c>
      <c r="E143" s="15" t="s">
        <v>86</v>
      </c>
      <c r="F143" s="15" t="s">
        <v>86</v>
      </c>
      <c r="G143" s="15" t="s">
        <v>86</v>
      </c>
      <c r="H143" s="15" t="s">
        <v>86</v>
      </c>
      <c r="I143" s="15" t="s">
        <v>86</v>
      </c>
      <c r="J143" s="15" t="s">
        <v>86</v>
      </c>
      <c r="K143" s="15" t="s">
        <v>86</v>
      </c>
      <c r="L143" s="15" t="s">
        <v>86</v>
      </c>
      <c r="M143" s="15" t="s">
        <v>87</v>
      </c>
      <c r="N143" s="15" t="s">
        <v>87</v>
      </c>
      <c r="O143" s="15" t="s">
        <v>86</v>
      </c>
      <c r="P143" s="15" t="s">
        <v>86</v>
      </c>
      <c r="Q143" s="15" t="s">
        <v>87</v>
      </c>
      <c r="R143" s="15" t="s">
        <v>86</v>
      </c>
      <c r="S143" s="15" t="s">
        <v>86</v>
      </c>
      <c r="T143" s="15" t="s">
        <v>87</v>
      </c>
      <c r="U143" s="15" t="s">
        <v>86</v>
      </c>
      <c r="V143" s="15" t="s">
        <v>87</v>
      </c>
      <c r="W143" s="15" t="s">
        <v>87</v>
      </c>
      <c r="X143" s="15" t="s">
        <v>87</v>
      </c>
      <c r="Y143" s="15" t="s">
        <v>87</v>
      </c>
      <c r="Z143" s="15" t="s">
        <v>87</v>
      </c>
      <c r="AA143" s="15" t="s">
        <v>87</v>
      </c>
      <c r="AB143" s="15" t="s">
        <v>87</v>
      </c>
      <c r="AC143" s="15" t="s">
        <v>87</v>
      </c>
      <c r="AD143" s="15" t="s">
        <v>87</v>
      </c>
      <c r="AE143" s="15" t="s">
        <v>87</v>
      </c>
      <c r="AF143" s="15" t="s">
        <v>87</v>
      </c>
      <c r="AG143" s="15" t="s">
        <v>87</v>
      </c>
      <c r="AH143" s="15" t="s">
        <v>87</v>
      </c>
      <c r="AI143" s="15" t="s">
        <v>87</v>
      </c>
      <c r="AJ143" s="15" t="s">
        <v>87</v>
      </c>
      <c r="AK143" s="15" t="s">
        <v>87</v>
      </c>
      <c r="AL143" s="15" t="s">
        <v>87</v>
      </c>
      <c r="AM143" s="15" t="s">
        <v>87</v>
      </c>
      <c r="AN143" s="15" t="s">
        <v>87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2"/>
      <c r="DQ143" s="2"/>
      <c r="DR143" s="2"/>
      <c r="DS143" s="2"/>
      <c r="DT143" s="2"/>
      <c r="DU143" s="2"/>
      <c r="DV143" s="2"/>
      <c r="DW143" s="2"/>
      <c r="DX143" s="2"/>
      <c r="DY143" s="2"/>
      <c r="DZ143" s="2"/>
      <c r="EA143" s="2"/>
      <c r="EB143" s="2"/>
      <c r="EC143" s="2"/>
      <c r="ED143" s="2"/>
      <c r="EE143" s="2"/>
      <c r="EF143" s="2"/>
      <c r="EG143" s="2"/>
      <c r="EH143" s="2"/>
      <c r="EI143" s="2"/>
      <c r="EJ143" s="2"/>
      <c r="EK143" s="2"/>
      <c r="EL143" s="2"/>
      <c r="EM143" s="2"/>
      <c r="EN143" s="2"/>
      <c r="EO143" s="2"/>
      <c r="EP143" s="2"/>
      <c r="EQ143" s="2"/>
      <c r="ER143" s="2"/>
      <c r="ES143" s="2"/>
      <c r="ET143" s="2"/>
      <c r="EU143" s="2"/>
      <c r="EV143" s="2"/>
      <c r="EW143" s="2"/>
      <c r="EX143" s="2"/>
      <c r="EY143" s="2"/>
      <c r="EZ143" s="2"/>
      <c r="FA143" s="2"/>
      <c r="FB143" s="2"/>
      <c r="FC143" s="2"/>
      <c r="FD143" s="2"/>
      <c r="FE143" s="2"/>
      <c r="FF143" s="2"/>
      <c r="FG143" s="2"/>
      <c r="FH143" s="2"/>
      <c r="FI143" s="2"/>
      <c r="FJ143" s="2"/>
      <c r="FK143" s="2"/>
      <c r="FL143" s="2"/>
      <c r="FM143" s="2"/>
      <c r="FN143" s="2"/>
      <c r="FO143" s="2"/>
      <c r="FP143" s="2"/>
      <c r="FQ143" s="2"/>
      <c r="FR143" s="2"/>
      <c r="FS143" s="2"/>
      <c r="FT143" s="2"/>
      <c r="FU143" s="2"/>
      <c r="FV143" s="2"/>
      <c r="FW143" s="2"/>
      <c r="FX143" s="2"/>
      <c r="FY143" s="2"/>
      <c r="FZ143" s="2"/>
      <c r="GA143" s="2"/>
      <c r="GB143" s="2"/>
      <c r="GC143" s="2"/>
      <c r="GD143" s="2"/>
      <c r="GE143" s="2"/>
      <c r="GF143" s="2"/>
      <c r="GG143" s="2"/>
      <c r="GH143" s="2"/>
      <c r="GI143" s="2"/>
      <c r="GJ143" s="2"/>
      <c r="GK143" s="2"/>
      <c r="GL143" s="2"/>
      <c r="GM143" s="2"/>
      <c r="GN143" s="2"/>
      <c r="GO143" s="2"/>
      <c r="GP143" s="2"/>
      <c r="GQ143" s="2"/>
      <c r="GR143" s="2"/>
      <c r="GS143" s="2"/>
      <c r="GT143" s="2"/>
      <c r="GU143" s="2"/>
      <c r="GV143" s="2"/>
      <c r="GW143" s="2"/>
      <c r="GX143" s="2"/>
      <c r="GY143" s="2"/>
      <c r="GZ143" s="2"/>
      <c r="HA143" s="2"/>
      <c r="HB143" s="2"/>
      <c r="HC143" s="2"/>
      <c r="HD143" s="2"/>
      <c r="HE143" s="2"/>
      <c r="HF143" s="2"/>
      <c r="HG143" s="2"/>
      <c r="HH143" s="2"/>
      <c r="HI143" s="2"/>
      <c r="HJ143" s="2"/>
      <c r="HK143" s="2"/>
      <c r="HL143" s="2"/>
      <c r="HM143" s="2"/>
      <c r="HN143" s="2"/>
      <c r="HO143" s="2"/>
      <c r="HP143" s="2"/>
      <c r="HQ143" s="2"/>
      <c r="HR143" s="2"/>
      <c r="HS143" s="2"/>
      <c r="HT143" s="2"/>
      <c r="HU143" s="2"/>
      <c r="HV143" s="2"/>
      <c r="HW143" s="2"/>
      <c r="HX143" s="2"/>
      <c r="HY143" s="2"/>
      <c r="HZ143" s="2"/>
      <c r="IA143" s="2"/>
      <c r="IB143" s="2"/>
      <c r="IC143" s="2"/>
      <c r="ID143" s="2"/>
      <c r="IE143" s="2"/>
      <c r="IF143" s="2"/>
      <c r="IG143" s="2"/>
      <c r="IH143" s="2"/>
      <c r="II143" s="2"/>
      <c r="IJ143" s="2"/>
      <c r="IK143" s="2"/>
      <c r="IL143" s="2"/>
      <c r="IM143" s="2"/>
      <c r="IN143" s="2"/>
      <c r="IO143" s="2"/>
      <c r="IP143" s="2"/>
      <c r="IQ143" s="2"/>
      <c r="IR143" s="2"/>
      <c r="IS143" s="2"/>
      <c r="IT143" s="2"/>
      <c r="IU143" s="2"/>
      <c r="IV143" s="2"/>
      <c r="IW143" s="2"/>
      <c r="IX143" s="2"/>
      <c r="IY143" s="2"/>
      <c r="IZ143" s="2"/>
      <c r="JA143" s="2"/>
      <c r="JB143" s="2"/>
      <c r="JC143" s="2"/>
      <c r="JD143" s="2"/>
      <c r="JE143" s="2"/>
      <c r="JF143" s="2"/>
      <c r="JG143" s="2"/>
      <c r="JH143" s="2"/>
      <c r="JI143" s="2"/>
      <c r="JJ143" s="2"/>
      <c r="JK143" s="2"/>
      <c r="JL143" s="2"/>
      <c r="JM143" s="2"/>
      <c r="JN143" s="2"/>
      <c r="JO143" s="2"/>
      <c r="JP143" s="2"/>
      <c r="JQ143" s="2"/>
      <c r="JR143" s="2"/>
      <c r="JS143" s="2"/>
      <c r="JT143" s="2"/>
      <c r="JU143" s="2"/>
      <c r="JV143" s="2"/>
      <c r="JW143" s="2"/>
      <c r="JX143" s="2"/>
      <c r="JY143" s="2"/>
      <c r="JZ143" s="2"/>
      <c r="KA143" s="2"/>
      <c r="KB143" s="2"/>
      <c r="KC143" s="2"/>
      <c r="KD143" s="2"/>
      <c r="KE143" s="2"/>
      <c r="KF143" s="2"/>
      <c r="KG143" s="2"/>
      <c r="KH143" s="2"/>
      <c r="KI143" s="2"/>
      <c r="KJ143" s="2"/>
      <c r="KK143" s="2"/>
      <c r="KL143" s="2"/>
      <c r="KM143" s="2"/>
      <c r="KN143" s="2"/>
      <c r="KO143" s="2"/>
      <c r="KP143" s="2"/>
      <c r="KQ143" s="2"/>
      <c r="KR143" s="2"/>
      <c r="KS143" s="2"/>
      <c r="KT143" s="2"/>
      <c r="KU143" s="2"/>
      <c r="KV143" s="2"/>
      <c r="KW143" s="2"/>
      <c r="KX143" s="2"/>
      <c r="KY143" s="2"/>
      <c r="KZ143" s="2"/>
      <c r="LA143" s="2"/>
      <c r="LB143" s="2"/>
      <c r="LC143" s="2"/>
      <c r="LD143" s="2"/>
      <c r="LE143" s="2"/>
      <c r="LF143" s="2"/>
      <c r="LG143" s="2"/>
      <c r="LH143" s="2"/>
      <c r="LI143" s="2"/>
      <c r="LJ143" s="2"/>
      <c r="LK143" s="2"/>
      <c r="LL143" s="2"/>
      <c r="LM143" s="2"/>
      <c r="LN143" s="2"/>
      <c r="LO143" s="2"/>
      <c r="LP143" s="2"/>
      <c r="LQ143" s="2"/>
      <c r="LR143" s="2"/>
      <c r="LS143" s="2"/>
      <c r="LT143" s="2"/>
      <c r="LU143" s="2"/>
      <c r="LV143" s="2"/>
      <c r="LW143" s="2"/>
      <c r="LX143" s="2"/>
      <c r="LY143" s="2"/>
      <c r="LZ143" s="2"/>
      <c r="MA143" s="2"/>
      <c r="MB143" s="2"/>
      <c r="MC143" s="2"/>
      <c r="MD143" s="2"/>
      <c r="ME143" s="2"/>
      <c r="MF143" s="2"/>
      <c r="MG143" s="2"/>
      <c r="MH143" s="2"/>
      <c r="MI143" s="2"/>
      <c r="MJ143" s="2"/>
      <c r="MK143" s="2"/>
      <c r="ML143" s="2"/>
      <c r="MM143" s="2"/>
      <c r="MN143" s="2"/>
      <c r="MO143" s="2"/>
      <c r="MP143" s="2"/>
      <c r="MQ143" s="2"/>
      <c r="MR143" s="2"/>
      <c r="MS143" s="2"/>
      <c r="MT143" s="2"/>
      <c r="MU143" s="2"/>
      <c r="MV143" s="2"/>
      <c r="MW143" s="2"/>
      <c r="MX143" s="2"/>
      <c r="MY143" s="2"/>
      <c r="MZ143" s="2"/>
      <c r="NA143" s="2"/>
      <c r="NB143" s="2"/>
      <c r="NC143" s="2"/>
      <c r="ND143" s="2"/>
      <c r="NE143" s="2"/>
      <c r="NF143" s="2"/>
      <c r="NG143" s="2"/>
      <c r="NH143" s="2"/>
      <c r="NI143" s="2"/>
      <c r="NJ143" s="2"/>
      <c r="NK143" s="2"/>
      <c r="NL143" s="2"/>
      <c r="NM143" s="2"/>
      <c r="NN143" s="2"/>
      <c r="NO143" s="2"/>
      <c r="NP143" s="2"/>
      <c r="NQ143" s="2"/>
      <c r="NR143" s="2"/>
      <c r="NS143" s="2"/>
      <c r="NT143" s="2"/>
      <c r="NU143" s="2"/>
      <c r="NV143" s="2"/>
      <c r="NW143" s="2"/>
      <c r="NX143" s="2"/>
      <c r="NY143" s="2"/>
      <c r="NZ143" s="2"/>
      <c r="OA143" s="2"/>
      <c r="OB143" s="2"/>
      <c r="OC143" s="2"/>
      <c r="OD143" s="2"/>
      <c r="OE143" s="2"/>
      <c r="OF143" s="2"/>
      <c r="OG143" s="2"/>
      <c r="OH143" s="2"/>
      <c r="OI143" s="2"/>
      <c r="OJ143" s="2"/>
      <c r="OK143" s="2"/>
      <c r="OL143" s="2"/>
      <c r="OM143" s="2"/>
      <c r="ON143" s="2"/>
      <c r="OO143" s="2"/>
      <c r="OP143" s="2"/>
      <c r="OQ143" s="2"/>
      <c r="OR143" s="2"/>
      <c r="OS143" s="2"/>
      <c r="OT143" s="2"/>
      <c r="OU143" s="2"/>
      <c r="OV143" s="2"/>
      <c r="OW143" s="2"/>
      <c r="OX143" s="2"/>
      <c r="OY143" s="2"/>
      <c r="OZ143" s="2"/>
      <c r="PA143" s="2"/>
      <c r="PB143" s="2"/>
      <c r="PC143" s="2"/>
      <c r="PD143" s="2"/>
      <c r="PE143" s="2"/>
      <c r="PF143" s="2"/>
      <c r="PG143" s="2"/>
      <c r="PH143" s="2"/>
      <c r="PI143" s="2"/>
      <c r="PJ143" s="2"/>
      <c r="PK143" s="2"/>
      <c r="PL143" s="2"/>
      <c r="PM143" s="2"/>
      <c r="PN143" s="2"/>
      <c r="PO143" s="2"/>
      <c r="PP143" s="2"/>
      <c r="PQ143" s="2"/>
      <c r="PR143" s="2"/>
      <c r="PS143" s="2"/>
      <c r="PT143" s="2"/>
      <c r="PU143" s="2"/>
      <c r="PV143" s="2"/>
      <c r="PW143" s="2"/>
      <c r="PX143" s="2"/>
      <c r="PY143" s="2"/>
      <c r="PZ143" s="2"/>
      <c r="QA143" s="2"/>
      <c r="QB143" s="2"/>
      <c r="QC143" s="2"/>
      <c r="QD143" s="2"/>
      <c r="QE143" s="2"/>
      <c r="QF143" s="2"/>
      <c r="QG143" s="2"/>
      <c r="QH143" s="2"/>
      <c r="QI143" s="2"/>
      <c r="QJ143" s="2"/>
      <c r="QK143" s="2"/>
      <c r="QL143" s="2"/>
      <c r="QM143" s="2"/>
      <c r="QN143" s="2"/>
      <c r="QO143" s="2"/>
      <c r="QP143" s="2"/>
      <c r="QQ143" s="2"/>
      <c r="QR143" s="2"/>
      <c r="QS143" s="2"/>
      <c r="QT143" s="2"/>
      <c r="QU143" s="2"/>
      <c r="QV143" s="2"/>
      <c r="QW143" s="2"/>
      <c r="QX143" s="2"/>
      <c r="QY143" s="2"/>
      <c r="QZ143" s="2"/>
      <c r="RA143" s="2"/>
      <c r="RB143" s="2"/>
      <c r="RC143" s="2"/>
      <c r="RD143" s="2"/>
      <c r="RE143" s="2"/>
      <c r="RF143" s="2"/>
      <c r="RG143" s="2"/>
      <c r="RH143" s="2"/>
      <c r="RI143" s="2"/>
      <c r="RJ143" s="2"/>
      <c r="RK143" s="2"/>
      <c r="RL143" s="2"/>
      <c r="RM143" s="2"/>
      <c r="RN143" s="2"/>
      <c r="RO143" s="2"/>
      <c r="RP143" s="2"/>
      <c r="RQ143" s="2"/>
      <c r="RR143" s="2"/>
      <c r="RS143" s="2"/>
      <c r="RT143" s="2"/>
      <c r="RU143" s="2"/>
      <c r="RV143" s="2"/>
      <c r="RW143" s="2"/>
      <c r="RX143" s="2"/>
      <c r="RY143" s="2"/>
      <c r="RZ143" s="2"/>
      <c r="SA143" s="2"/>
      <c r="SB143" s="2"/>
      <c r="SC143" s="2"/>
      <c r="SD143" s="2"/>
      <c r="SE143" s="2"/>
      <c r="SF143" s="2"/>
      <c r="SG143" s="2"/>
      <c r="SH143" s="2"/>
      <c r="SI143" s="2"/>
      <c r="SJ143" s="2"/>
      <c r="SK143" s="2"/>
      <c r="SL143" s="2"/>
      <c r="SM143" s="2"/>
      <c r="SN143" s="2"/>
      <c r="SO143" s="2"/>
      <c r="SP143" s="2"/>
      <c r="SQ143" s="2"/>
      <c r="SR143" s="2"/>
      <c r="SS143" s="2"/>
      <c r="ST143" s="2"/>
      <c r="SU143" s="2"/>
      <c r="SV143" s="2"/>
      <c r="SW143" s="2"/>
      <c r="SX143" s="2"/>
      <c r="SY143" s="2"/>
      <c r="SZ143" s="2"/>
      <c r="TA143" s="2"/>
      <c r="TB143" s="2"/>
      <c r="TC143" s="2"/>
      <c r="TD143" s="2"/>
      <c r="TE143" s="2"/>
      <c r="TF143" s="2"/>
      <c r="TG143" s="2"/>
      <c r="TH143" s="2"/>
      <c r="TI143" s="2"/>
      <c r="TJ143" s="2"/>
      <c r="TK143" s="2"/>
      <c r="TL143" s="2"/>
      <c r="TM143" s="2"/>
      <c r="TN143" s="2"/>
      <c r="TO143" s="2"/>
      <c r="TP143" s="2"/>
      <c r="TQ143" s="2"/>
      <c r="TR143" s="2"/>
      <c r="TS143" s="2"/>
      <c r="TT143" s="2"/>
      <c r="TU143" s="2"/>
      <c r="TV143" s="2"/>
      <c r="TW143" s="2"/>
      <c r="TX143" s="2"/>
      <c r="TY143" s="2"/>
      <c r="TZ143" s="2"/>
      <c r="UA143" s="2"/>
      <c r="UB143" s="2"/>
      <c r="UC143" s="2"/>
      <c r="UD143" s="2"/>
      <c r="UE143" s="2"/>
      <c r="UF143" s="2"/>
      <c r="UG143" s="2"/>
      <c r="UH143" s="2"/>
      <c r="UI143" s="2"/>
      <c r="UJ143" s="2"/>
      <c r="UK143" s="2"/>
      <c r="UL143" s="2"/>
      <c r="UM143" s="2"/>
      <c r="UN143" s="2"/>
      <c r="UO143" s="2"/>
      <c r="UP143" s="2"/>
      <c r="UQ143" s="2"/>
      <c r="UR143" s="2"/>
      <c r="US143" s="2"/>
      <c r="UT143" s="2"/>
      <c r="UU143" s="2"/>
      <c r="UV143" s="2"/>
      <c r="UW143" s="2"/>
      <c r="UX143" s="2"/>
      <c r="UY143" s="2"/>
      <c r="UZ143" s="2"/>
      <c r="VA143" s="2"/>
      <c r="VB143" s="2"/>
      <c r="VC143" s="2"/>
      <c r="VD143" s="2"/>
      <c r="VE143" s="2"/>
      <c r="VF143" s="2"/>
      <c r="VG143" s="2"/>
      <c r="VH143" s="2"/>
      <c r="VI143" s="2"/>
      <c r="VJ143" s="2"/>
      <c r="VK143" s="2"/>
      <c r="VL143" s="2"/>
      <c r="VM143" s="2"/>
      <c r="VN143" s="2"/>
      <c r="VO143" s="2"/>
      <c r="VP143" s="2"/>
      <c r="VQ143" s="2"/>
      <c r="VR143" s="2"/>
      <c r="VS143" s="2"/>
      <c r="VT143" s="2"/>
      <c r="VU143" s="2"/>
      <c r="VV143" s="2"/>
      <c r="VW143" s="2"/>
      <c r="VX143" s="2"/>
      <c r="VY143" s="2"/>
      <c r="VZ143" s="2"/>
      <c r="WA143" s="2"/>
      <c r="WB143" s="2"/>
      <c r="WC143" s="2"/>
      <c r="WD143" s="2"/>
      <c r="WE143" s="2"/>
      <c r="WF143" s="2"/>
      <c r="WG143" s="2"/>
      <c r="WH143" s="2"/>
      <c r="WI143" s="2"/>
      <c r="WJ143" s="2"/>
      <c r="WK143" s="2"/>
      <c r="WL143" s="2"/>
      <c r="WM143" s="2"/>
      <c r="WN143" s="2"/>
      <c r="WO143" s="2"/>
      <c r="WP143" s="2"/>
      <c r="UYD143" s="2"/>
      <c r="UYE143" s="2"/>
      <c r="UYF143" s="2"/>
      <c r="UYG143" s="2"/>
      <c r="UYH143" s="2"/>
      <c r="UYI143" s="2"/>
      <c r="UYJ143" s="2"/>
      <c r="UYK143" s="2"/>
      <c r="UYL143" s="2"/>
      <c r="UYM143" s="2"/>
      <c r="UYN143" s="2"/>
      <c r="UYO143" s="2"/>
      <c r="UYP143" s="2"/>
      <c r="UYQ143" s="2"/>
      <c r="UYR143" s="2"/>
      <c r="UYS143" s="2"/>
      <c r="UYT143" s="2"/>
      <c r="UYU143" s="2"/>
      <c r="UYV143" s="2"/>
      <c r="UYW143" s="2"/>
      <c r="UYX143" s="2"/>
      <c r="UYY143" s="2"/>
      <c r="UYZ143" s="2"/>
      <c r="UZA143" s="2"/>
      <c r="UZB143" s="2"/>
      <c r="UZC143" s="2"/>
      <c r="UZD143" s="2"/>
      <c r="UZE143" s="2"/>
      <c r="UZF143" s="2"/>
      <c r="UZG143" s="2"/>
      <c r="UZH143" s="2"/>
      <c r="UZI143" s="2"/>
      <c r="UZJ143" s="2"/>
      <c r="UZK143" s="2"/>
      <c r="UZL143" s="2"/>
      <c r="UZM143" s="2"/>
      <c r="UZN143" s="2"/>
      <c r="UZO143" s="2"/>
      <c r="UZP143" s="2"/>
      <c r="UZQ143" s="2"/>
      <c r="UZR143" s="2"/>
      <c r="UZS143" s="2"/>
      <c r="UZT143" s="2"/>
      <c r="UZU143" s="2"/>
      <c r="UZV143" s="2"/>
      <c r="UZW143" s="2"/>
      <c r="UZX143" s="2"/>
      <c r="UZY143" s="2"/>
      <c r="UZZ143" s="2"/>
      <c r="VAA143" s="2"/>
      <c r="VAB143" s="2"/>
      <c r="VAC143" s="2"/>
      <c r="VAD143" s="2"/>
      <c r="VAE143" s="2"/>
      <c r="VAF143" s="2"/>
      <c r="VAG143" s="2"/>
      <c r="VAH143" s="2"/>
      <c r="VAI143" s="2"/>
      <c r="VAJ143" s="2"/>
      <c r="VAK143" s="2"/>
      <c r="VAL143" s="2"/>
      <c r="VAM143" s="2"/>
      <c r="VAN143" s="2"/>
      <c r="VAO143" s="2"/>
      <c r="VAP143" s="2"/>
      <c r="VAQ143" s="2"/>
      <c r="VAR143" s="2"/>
      <c r="VAS143" s="2"/>
      <c r="VAT143" s="2"/>
      <c r="VAU143" s="2"/>
      <c r="VAV143" s="2"/>
      <c r="VAW143" s="2"/>
      <c r="VAX143" s="2"/>
      <c r="VAY143" s="2"/>
      <c r="VAZ143" s="2"/>
      <c r="VBA143" s="2"/>
      <c r="VBB143" s="2"/>
      <c r="VBC143" s="2"/>
      <c r="VBD143" s="2"/>
      <c r="VBE143" s="2"/>
      <c r="VBF143" s="2"/>
      <c r="VBG143" s="2"/>
      <c r="VBH143" s="2"/>
      <c r="VBI143" s="2"/>
      <c r="VBJ143" s="2"/>
      <c r="VBK143" s="2"/>
      <c r="VBL143" s="2"/>
      <c r="VBM143" s="2"/>
      <c r="VBN143" s="2"/>
      <c r="VBO143" s="2"/>
      <c r="VBP143" s="2"/>
      <c r="VBQ143" s="2"/>
      <c r="VBR143" s="2"/>
      <c r="VBS143" s="2"/>
      <c r="VBT143" s="2"/>
      <c r="VBU143" s="2"/>
      <c r="VBV143" s="2"/>
      <c r="VBW143" s="2"/>
      <c r="VBX143" s="2"/>
      <c r="VBY143" s="2"/>
      <c r="VBZ143" s="2"/>
      <c r="VCA143" s="2"/>
      <c r="VCB143" s="2"/>
      <c r="VCC143" s="2"/>
      <c r="VCD143" s="2"/>
      <c r="VCE143" s="2"/>
      <c r="VCF143" s="2"/>
      <c r="VCG143" s="2"/>
      <c r="VCH143" s="2"/>
      <c r="VCI143" s="2"/>
      <c r="VCJ143" s="2"/>
      <c r="VCK143" s="2"/>
      <c r="VCL143" s="2"/>
      <c r="VCM143" s="2"/>
      <c r="VCN143" s="2"/>
      <c r="VCO143" s="2"/>
      <c r="VCP143" s="2"/>
      <c r="VCQ143" s="2"/>
      <c r="VCR143" s="2"/>
      <c r="VCS143" s="2"/>
      <c r="VCT143" s="2"/>
      <c r="VCU143" s="2"/>
      <c r="VCV143" s="2"/>
      <c r="VCW143" s="2"/>
      <c r="VCX143" s="2"/>
      <c r="VCY143" s="2"/>
      <c r="VCZ143" s="2"/>
      <c r="VDA143" s="2"/>
      <c r="VDB143" s="2"/>
      <c r="VDC143" s="2"/>
      <c r="VDD143" s="2"/>
      <c r="VDE143" s="2"/>
      <c r="VDF143" s="2"/>
      <c r="VDG143" s="2"/>
      <c r="VDH143" s="2"/>
      <c r="VDI143" s="2"/>
      <c r="VDJ143" s="2"/>
      <c r="VDK143" s="2"/>
      <c r="VDL143" s="2"/>
      <c r="VDM143" s="2"/>
      <c r="VDN143" s="2"/>
      <c r="VDO143" s="2"/>
      <c r="VDP143" s="2"/>
      <c r="VDQ143" s="2"/>
      <c r="VDR143" s="2"/>
      <c r="VDS143" s="2"/>
      <c r="VDT143" s="2"/>
      <c r="VDU143" s="2"/>
      <c r="VDV143" s="2"/>
      <c r="VDW143" s="2"/>
      <c r="VDX143" s="2"/>
      <c r="VDY143" s="2"/>
      <c r="VDZ143" s="2"/>
      <c r="VEA143" s="2"/>
      <c r="VEB143" s="2"/>
      <c r="VEC143" s="2"/>
      <c r="VED143" s="2"/>
      <c r="VEE143" s="2"/>
      <c r="VEF143" s="2"/>
      <c r="VEG143" s="2"/>
      <c r="VEH143" s="2"/>
      <c r="VEI143" s="2"/>
      <c r="VEJ143" s="2"/>
      <c r="VEK143" s="2"/>
      <c r="VEL143" s="2"/>
      <c r="VEM143" s="2"/>
      <c r="VEN143" s="2"/>
      <c r="VEO143" s="2"/>
      <c r="VEP143" s="2"/>
      <c r="VEQ143" s="2"/>
      <c r="VER143" s="2"/>
      <c r="VES143" s="2"/>
      <c r="VET143" s="2"/>
      <c r="VEU143" s="2"/>
      <c r="VEV143" s="2"/>
      <c r="VEW143" s="2"/>
      <c r="VEX143" s="2"/>
      <c r="VEY143" s="2"/>
      <c r="VEZ143" s="2"/>
      <c r="VFA143" s="2"/>
      <c r="VFB143" s="2"/>
      <c r="VFC143" s="2"/>
      <c r="VFD143" s="2"/>
      <c r="VFE143" s="2"/>
      <c r="VFF143" s="2"/>
      <c r="VFG143" s="2"/>
      <c r="VFH143" s="2"/>
      <c r="VFI143" s="2"/>
      <c r="VFJ143" s="2"/>
      <c r="VFK143" s="2"/>
      <c r="VFL143" s="2"/>
      <c r="VFM143" s="2"/>
      <c r="VFN143" s="2"/>
      <c r="VFO143" s="2"/>
      <c r="VFP143" s="2"/>
      <c r="VFQ143" s="2"/>
      <c r="VFR143" s="2"/>
      <c r="VFS143" s="2"/>
      <c r="VFT143" s="2"/>
      <c r="VFU143" s="2"/>
      <c r="VFV143" s="2"/>
      <c r="VFW143" s="2"/>
      <c r="VFX143" s="2"/>
      <c r="VFY143" s="2"/>
      <c r="VFZ143" s="2"/>
      <c r="VGA143" s="2"/>
      <c r="VGB143" s="2"/>
      <c r="VGC143" s="2"/>
      <c r="VGD143" s="2"/>
      <c r="VGE143" s="2"/>
      <c r="VGF143" s="2"/>
      <c r="VGG143" s="2"/>
      <c r="VGH143" s="2"/>
      <c r="VGI143" s="2"/>
      <c r="VGJ143" s="2"/>
      <c r="VGK143" s="2"/>
      <c r="VGL143" s="2"/>
      <c r="VGM143" s="2"/>
      <c r="VGN143" s="2"/>
      <c r="VGO143" s="2"/>
      <c r="VGP143" s="2"/>
      <c r="VGQ143" s="2"/>
      <c r="VGR143" s="2"/>
      <c r="VGS143" s="2"/>
      <c r="VGT143" s="2"/>
      <c r="VGU143" s="2"/>
      <c r="VGV143" s="2"/>
      <c r="VGW143" s="2"/>
      <c r="VGX143" s="2"/>
      <c r="VGY143" s="2"/>
      <c r="VGZ143" s="2"/>
      <c r="VHA143" s="2"/>
      <c r="VHB143" s="2"/>
      <c r="VHC143" s="2"/>
      <c r="VHD143" s="2"/>
      <c r="VHE143" s="2"/>
      <c r="VHF143" s="2"/>
      <c r="VHG143" s="2"/>
      <c r="VHH143" s="2"/>
      <c r="VHI143" s="2"/>
      <c r="VHJ143" s="2"/>
      <c r="VHK143" s="2"/>
      <c r="VHL143" s="2"/>
      <c r="VHM143" s="2"/>
      <c r="VHN143" s="2"/>
      <c r="VHO143" s="2"/>
      <c r="VHP143" s="2"/>
      <c r="VHQ143" s="2"/>
      <c r="VHR143" s="2"/>
      <c r="VHS143" s="2"/>
      <c r="VHT143" s="2"/>
      <c r="VHU143" s="2"/>
      <c r="VHV143" s="2"/>
      <c r="VHW143" s="2"/>
      <c r="VHX143" s="2"/>
      <c r="VHY143" s="2"/>
      <c r="VHZ143" s="2"/>
      <c r="VIA143" s="2"/>
      <c r="VIB143" s="2"/>
      <c r="VIC143" s="2"/>
      <c r="VID143" s="2"/>
      <c r="VIE143" s="2"/>
      <c r="VIF143" s="2"/>
      <c r="VIG143" s="2"/>
      <c r="VIH143" s="2"/>
      <c r="VII143" s="2"/>
      <c r="VIJ143" s="2"/>
      <c r="VIK143" s="2"/>
      <c r="VIL143" s="2"/>
      <c r="VIM143" s="2"/>
      <c r="VIN143" s="2"/>
      <c r="VIO143" s="2"/>
      <c r="VIP143" s="2"/>
      <c r="VIQ143" s="2"/>
      <c r="VIR143" s="2"/>
      <c r="VIS143" s="2"/>
      <c r="VIT143" s="2"/>
      <c r="VIU143" s="2"/>
      <c r="VIV143" s="2"/>
      <c r="VIW143" s="2"/>
      <c r="VIX143" s="2"/>
      <c r="VIY143" s="2"/>
      <c r="VIZ143" s="2"/>
      <c r="VJA143" s="2"/>
      <c r="VJB143" s="2"/>
      <c r="VJC143" s="2"/>
      <c r="VJD143" s="2"/>
      <c r="VJE143" s="2"/>
      <c r="VJF143" s="2"/>
      <c r="VJG143" s="2"/>
      <c r="VJH143" s="2"/>
      <c r="VJI143" s="2"/>
      <c r="VJJ143" s="2"/>
      <c r="VJK143" s="2"/>
      <c r="VJL143" s="2"/>
      <c r="VJM143" s="2"/>
      <c r="VJN143" s="2"/>
      <c r="VJO143" s="2"/>
      <c r="VJP143" s="2"/>
      <c r="VJQ143" s="2"/>
      <c r="VJR143" s="2"/>
      <c r="VJS143" s="2"/>
      <c r="VJT143" s="2"/>
      <c r="VJU143" s="2"/>
      <c r="VJV143" s="2"/>
      <c r="VJW143" s="2"/>
      <c r="VJX143" s="2"/>
      <c r="VJY143" s="2"/>
      <c r="VJZ143" s="2"/>
      <c r="VKA143" s="2"/>
      <c r="VKB143" s="2"/>
      <c r="VKC143" s="2"/>
      <c r="VKD143" s="2"/>
      <c r="VKE143" s="2"/>
      <c r="VKF143" s="2"/>
      <c r="VKG143" s="2"/>
      <c r="VKH143" s="2"/>
      <c r="VKI143" s="2"/>
      <c r="VKJ143" s="2"/>
      <c r="VKK143" s="2"/>
      <c r="VKL143" s="2"/>
      <c r="VKM143" s="2"/>
      <c r="VKN143" s="2"/>
      <c r="VKO143" s="2"/>
      <c r="VKP143" s="2"/>
      <c r="VKQ143" s="2"/>
      <c r="VKR143" s="2"/>
      <c r="VKS143" s="2"/>
      <c r="VKT143" s="2"/>
      <c r="VKU143" s="2"/>
      <c r="VKV143" s="2"/>
      <c r="VKW143" s="2"/>
      <c r="VKX143" s="2"/>
      <c r="VKY143" s="2"/>
      <c r="VKZ143" s="2"/>
      <c r="VLA143" s="2"/>
      <c r="VLB143" s="2"/>
      <c r="VLC143" s="2"/>
      <c r="VLD143" s="2"/>
      <c r="VLE143" s="2"/>
      <c r="VLF143" s="2"/>
      <c r="VLG143" s="2"/>
      <c r="VLH143" s="2"/>
      <c r="VLI143" s="2"/>
      <c r="VLJ143" s="2"/>
      <c r="VLK143" s="2"/>
      <c r="VLL143" s="2"/>
      <c r="VLM143" s="2"/>
      <c r="VLN143" s="2"/>
      <c r="VLO143" s="2"/>
      <c r="VLP143" s="2"/>
      <c r="VLQ143" s="2"/>
      <c r="VLR143" s="2"/>
      <c r="VLS143" s="2"/>
      <c r="VLT143" s="2"/>
      <c r="VLU143" s="2"/>
      <c r="VLV143" s="2"/>
      <c r="VLW143" s="2"/>
      <c r="VLX143" s="2"/>
      <c r="VLY143" s="2"/>
      <c r="VLZ143" s="2"/>
      <c r="VMA143" s="2"/>
      <c r="VMB143" s="2"/>
      <c r="VMC143" s="2"/>
      <c r="VMD143" s="2"/>
      <c r="VME143" s="2"/>
      <c r="VMF143" s="2"/>
      <c r="VMG143" s="2"/>
      <c r="VMH143" s="2"/>
      <c r="VMI143" s="2"/>
      <c r="VMJ143" s="2"/>
      <c r="VMK143" s="2"/>
      <c r="VML143" s="2"/>
      <c r="VMM143" s="2"/>
      <c r="VMN143" s="2"/>
      <c r="VMO143" s="2"/>
      <c r="VMP143" s="2"/>
      <c r="VMQ143" s="2"/>
      <c r="VMR143" s="2"/>
      <c r="VMS143" s="2"/>
      <c r="VMT143" s="2"/>
      <c r="VMU143" s="2"/>
      <c r="VMV143" s="2"/>
      <c r="VMW143" s="2"/>
      <c r="VMX143" s="2"/>
      <c r="VMY143" s="2"/>
      <c r="VMZ143" s="2"/>
      <c r="VNA143" s="2"/>
      <c r="VNB143" s="2"/>
      <c r="VNC143" s="2"/>
      <c r="VND143" s="2"/>
      <c r="VNE143" s="2"/>
      <c r="VNF143" s="2"/>
      <c r="VNG143" s="2"/>
      <c r="VNH143" s="2"/>
      <c r="VNI143" s="2"/>
      <c r="VNJ143" s="2"/>
      <c r="VNK143" s="2"/>
      <c r="VNL143" s="2"/>
      <c r="VNM143" s="2"/>
      <c r="VNN143" s="2"/>
      <c r="VNO143" s="2"/>
      <c r="VNP143" s="2"/>
      <c r="VNQ143" s="2"/>
      <c r="VNR143" s="2"/>
      <c r="VNS143" s="2"/>
      <c r="VNT143" s="2"/>
      <c r="VNU143" s="2"/>
      <c r="VNV143" s="2"/>
      <c r="VNW143" s="2"/>
      <c r="VNX143" s="2"/>
      <c r="VNY143" s="2"/>
      <c r="VNZ143" s="2"/>
      <c r="VOA143" s="2"/>
      <c r="VOB143" s="2"/>
      <c r="VOC143" s="2"/>
      <c r="VOD143" s="2"/>
      <c r="VOE143" s="2"/>
      <c r="VOF143" s="2"/>
      <c r="VOG143" s="2"/>
      <c r="VOH143" s="2"/>
      <c r="VOI143" s="2"/>
      <c r="VOJ143" s="2"/>
      <c r="VOK143" s="2"/>
      <c r="VOL143" s="2"/>
      <c r="VOM143" s="2"/>
      <c r="VON143" s="2"/>
      <c r="VOO143" s="2"/>
      <c r="VOP143" s="2"/>
      <c r="VOQ143" s="2"/>
      <c r="VOR143" s="2"/>
      <c r="VOS143" s="2"/>
      <c r="VOT143" s="2"/>
      <c r="VOU143" s="2"/>
      <c r="VOV143" s="2"/>
      <c r="VOW143" s="2"/>
      <c r="VOX143" s="2"/>
      <c r="VOY143" s="2"/>
      <c r="VOZ143" s="2"/>
      <c r="VPA143" s="2"/>
      <c r="VPB143" s="2"/>
      <c r="VPC143" s="2"/>
      <c r="VPD143" s="2"/>
      <c r="VPE143" s="2"/>
      <c r="VPF143" s="2"/>
      <c r="VPG143" s="2"/>
      <c r="VPH143" s="2"/>
      <c r="VPI143" s="2"/>
      <c r="VPJ143" s="2"/>
      <c r="VPK143" s="2"/>
      <c r="VPL143" s="2"/>
      <c r="VPM143" s="2"/>
      <c r="VPN143" s="2"/>
      <c r="VPO143" s="2"/>
      <c r="VPP143" s="2"/>
      <c r="VPQ143" s="2"/>
      <c r="VPR143" s="2"/>
      <c r="VPS143" s="2"/>
      <c r="VPT143" s="2"/>
      <c r="VPU143" s="2"/>
      <c r="VPV143" s="2"/>
      <c r="VPW143" s="2"/>
      <c r="VPX143" s="2"/>
      <c r="VPY143" s="2"/>
      <c r="VPZ143" s="2"/>
      <c r="VQA143" s="2"/>
      <c r="VQB143" s="2"/>
      <c r="VQC143" s="2"/>
      <c r="VQD143" s="2"/>
      <c r="VQE143" s="2"/>
      <c r="VQF143" s="2"/>
      <c r="VQG143" s="2"/>
      <c r="VQH143" s="2"/>
      <c r="VQI143" s="2"/>
      <c r="VQJ143" s="2"/>
      <c r="VQK143" s="2"/>
      <c r="VQL143" s="2"/>
      <c r="VQM143" s="2"/>
      <c r="VQN143" s="2"/>
      <c r="VQO143" s="2"/>
      <c r="VQP143" s="2"/>
      <c r="VQQ143" s="2"/>
      <c r="VQR143" s="2"/>
      <c r="VQS143" s="2"/>
      <c r="VQT143" s="2"/>
      <c r="VQU143" s="2"/>
      <c r="VQV143" s="2"/>
      <c r="VQW143" s="2"/>
      <c r="VQX143" s="2"/>
      <c r="VQY143" s="2"/>
      <c r="VQZ143" s="2"/>
      <c r="VRA143" s="2"/>
      <c r="VRB143" s="2"/>
      <c r="VRC143" s="2"/>
      <c r="VRD143" s="2"/>
      <c r="VRE143" s="2"/>
      <c r="VRF143" s="2"/>
      <c r="VRG143" s="2"/>
      <c r="VRH143" s="2"/>
      <c r="VRI143" s="2"/>
      <c r="VRJ143" s="2"/>
      <c r="VRK143" s="2"/>
      <c r="VRL143" s="2"/>
      <c r="VRM143" s="2"/>
      <c r="VRN143" s="2"/>
      <c r="VRO143" s="2"/>
      <c r="VRP143" s="2"/>
      <c r="VRQ143" s="2"/>
      <c r="VRR143" s="2"/>
      <c r="VRS143" s="2"/>
      <c r="VRT143" s="2"/>
      <c r="VRU143" s="2"/>
      <c r="VRV143" s="2"/>
      <c r="VRW143" s="2"/>
      <c r="VRX143" s="2"/>
      <c r="VRY143" s="2"/>
      <c r="VRZ143" s="2"/>
      <c r="VSA143" s="2"/>
      <c r="VSB143" s="2"/>
      <c r="VSC143" s="2"/>
      <c r="VSD143" s="2"/>
      <c r="VSE143" s="2"/>
      <c r="VSF143" s="2"/>
      <c r="VSG143" s="2"/>
      <c r="VSH143" s="2"/>
      <c r="VSI143" s="2"/>
      <c r="VSJ143" s="2"/>
      <c r="VSK143" s="2"/>
      <c r="VSL143" s="2"/>
      <c r="VSM143" s="2"/>
      <c r="VSN143" s="2"/>
      <c r="VSO143" s="2"/>
      <c r="VSP143" s="2"/>
      <c r="VSQ143" s="2"/>
      <c r="VSR143" s="2"/>
      <c r="VSS143" s="2"/>
      <c r="VST143" s="2"/>
      <c r="VSU143" s="2"/>
      <c r="VSV143" s="2"/>
      <c r="VSW143" s="2"/>
      <c r="VSX143" s="2"/>
      <c r="VSY143" s="2"/>
      <c r="VSZ143" s="2"/>
      <c r="VTA143" s="2"/>
      <c r="VTB143" s="2"/>
      <c r="VTC143" s="2"/>
      <c r="VTD143" s="2"/>
      <c r="VTE143" s="2"/>
      <c r="VTF143" s="2"/>
      <c r="VTG143" s="2"/>
      <c r="VTH143" s="2"/>
      <c r="VTI143" s="2"/>
      <c r="VTJ143" s="2"/>
      <c r="VTK143" s="2"/>
      <c r="VTL143" s="2"/>
      <c r="VTM143" s="2"/>
      <c r="VTN143" s="2"/>
      <c r="VTO143" s="2"/>
      <c r="VTP143" s="2"/>
      <c r="VTQ143" s="2"/>
      <c r="VTR143" s="2"/>
      <c r="VTS143" s="2"/>
      <c r="VTT143" s="2"/>
      <c r="VTU143" s="2"/>
      <c r="VTV143" s="2"/>
      <c r="VTW143" s="2"/>
      <c r="VTX143" s="2"/>
      <c r="VTY143" s="2"/>
      <c r="VTZ143" s="2"/>
      <c r="VUA143" s="2"/>
      <c r="VUB143" s="2"/>
      <c r="VUC143" s="2"/>
      <c r="VUD143" s="2"/>
      <c r="VUE143" s="2"/>
      <c r="VUF143" s="2"/>
      <c r="VUG143" s="2"/>
      <c r="VUH143" s="2"/>
      <c r="VUI143" s="2"/>
      <c r="VUJ143" s="2"/>
      <c r="VUK143" s="2"/>
      <c r="VUL143" s="2"/>
      <c r="VUM143" s="2"/>
      <c r="VUN143" s="2"/>
      <c r="VUO143" s="2"/>
      <c r="VUP143" s="2"/>
      <c r="VUQ143" s="2"/>
      <c r="VUR143" s="2"/>
      <c r="VUS143" s="2"/>
      <c r="VUT143" s="2"/>
      <c r="VUU143" s="2"/>
      <c r="VUV143" s="2"/>
      <c r="VUW143" s="2"/>
      <c r="VUX143" s="2"/>
      <c r="VUY143" s="2"/>
      <c r="VUZ143" s="2"/>
      <c r="VVA143" s="2"/>
      <c r="VVB143" s="2"/>
      <c r="VVC143" s="2"/>
      <c r="VVD143" s="2"/>
      <c r="VVE143" s="2"/>
      <c r="VVF143" s="2"/>
      <c r="VVG143" s="2"/>
      <c r="VVH143" s="2"/>
      <c r="VVI143" s="2"/>
      <c r="VVJ143" s="2"/>
      <c r="VVK143" s="2"/>
      <c r="VVL143" s="2"/>
      <c r="VVM143" s="2"/>
      <c r="VVN143" s="2"/>
      <c r="VVO143" s="2"/>
      <c r="VVP143" s="2"/>
      <c r="VVQ143" s="2"/>
      <c r="VVR143" s="2"/>
      <c r="VVS143" s="2"/>
      <c r="VVT143" s="2"/>
      <c r="VVU143" s="2"/>
      <c r="VVV143" s="2"/>
      <c r="VVW143" s="2"/>
      <c r="VVX143" s="2"/>
      <c r="VVY143" s="2"/>
      <c r="VVZ143" s="2"/>
      <c r="VWA143" s="2"/>
      <c r="VWB143" s="2"/>
      <c r="VWC143" s="2"/>
      <c r="VWD143" s="2"/>
      <c r="VWE143" s="2"/>
      <c r="VWF143" s="2"/>
      <c r="VWG143" s="2"/>
      <c r="VWH143" s="2"/>
      <c r="VWI143" s="2"/>
      <c r="VWJ143" s="2"/>
      <c r="VWK143" s="2"/>
      <c r="VWL143" s="2"/>
      <c r="VWM143" s="2"/>
      <c r="VWN143" s="2"/>
      <c r="VWO143" s="2"/>
      <c r="VWP143" s="2"/>
      <c r="VWQ143" s="2"/>
      <c r="VWR143" s="2"/>
      <c r="VWS143" s="2"/>
      <c r="VWT143" s="2"/>
      <c r="VWU143" s="2"/>
      <c r="VWV143" s="2"/>
      <c r="VWW143" s="2"/>
      <c r="VWX143" s="2"/>
      <c r="VWY143" s="2"/>
      <c r="VWZ143" s="2"/>
      <c r="VXA143" s="2"/>
      <c r="VXB143" s="2"/>
      <c r="VXC143" s="2"/>
      <c r="VXD143" s="2"/>
      <c r="VXE143" s="2"/>
      <c r="VXF143" s="2"/>
      <c r="VXG143" s="2"/>
      <c r="VXH143" s="2"/>
      <c r="VXI143" s="2"/>
      <c r="VXJ143" s="2"/>
      <c r="VXK143" s="2"/>
      <c r="VXL143" s="2"/>
      <c r="VXM143" s="2"/>
      <c r="VXN143" s="2"/>
      <c r="VXO143" s="2"/>
      <c r="VXP143" s="2"/>
      <c r="VXQ143" s="2"/>
      <c r="VXR143" s="2"/>
      <c r="VXS143" s="2"/>
      <c r="VXT143" s="2"/>
      <c r="VXU143" s="2"/>
      <c r="VXV143" s="2"/>
      <c r="VXW143" s="2"/>
      <c r="VXX143" s="2"/>
      <c r="VXY143" s="2"/>
      <c r="VXZ143" s="2"/>
      <c r="VYA143" s="2"/>
      <c r="VYB143" s="2"/>
      <c r="VYC143" s="2"/>
      <c r="VYD143" s="2"/>
      <c r="VYE143" s="2"/>
      <c r="VYF143" s="2"/>
      <c r="VYG143" s="2"/>
      <c r="VYH143" s="2"/>
      <c r="VYI143" s="2"/>
      <c r="VYJ143" s="2"/>
      <c r="VYK143" s="2"/>
      <c r="VYL143" s="2"/>
      <c r="VYM143" s="2"/>
      <c r="VYN143" s="2"/>
      <c r="VYO143" s="2"/>
      <c r="VYP143" s="2"/>
      <c r="VYQ143" s="2"/>
      <c r="VYR143" s="2"/>
      <c r="VYS143" s="2"/>
      <c r="VYT143" s="2"/>
      <c r="VYU143" s="2"/>
      <c r="VYV143" s="2"/>
      <c r="VYW143" s="2"/>
      <c r="VYX143" s="2"/>
      <c r="VYY143" s="2"/>
      <c r="VYZ143" s="2"/>
      <c r="VZA143" s="2"/>
      <c r="VZB143" s="2"/>
      <c r="VZC143" s="2"/>
      <c r="VZD143" s="2"/>
      <c r="VZE143" s="2"/>
      <c r="VZF143" s="2"/>
      <c r="VZG143" s="2"/>
      <c r="VZH143" s="2"/>
      <c r="VZI143" s="2"/>
      <c r="VZJ143" s="2"/>
      <c r="VZK143" s="2"/>
      <c r="VZL143" s="2"/>
      <c r="VZM143" s="2"/>
      <c r="VZN143" s="2"/>
      <c r="VZO143" s="2"/>
      <c r="VZP143" s="2"/>
      <c r="VZQ143" s="2"/>
      <c r="VZR143" s="2"/>
      <c r="VZS143" s="2"/>
      <c r="VZT143" s="2"/>
      <c r="VZU143" s="2"/>
      <c r="VZV143" s="2"/>
      <c r="VZW143" s="2"/>
      <c r="VZX143" s="2"/>
      <c r="VZY143" s="2"/>
      <c r="VZZ143" s="2"/>
      <c r="WAA143" s="2"/>
      <c r="WAB143" s="2"/>
      <c r="WAC143" s="2"/>
      <c r="WAD143" s="2"/>
      <c r="WAE143" s="2"/>
      <c r="WAF143" s="2"/>
      <c r="WAG143" s="2"/>
      <c r="WAH143" s="2"/>
      <c r="WAI143" s="2"/>
      <c r="WAJ143" s="2"/>
      <c r="WAK143" s="2"/>
      <c r="WAL143" s="2"/>
      <c r="WAM143" s="2"/>
      <c r="WAN143" s="2"/>
      <c r="WAO143" s="2"/>
      <c r="WAP143" s="2"/>
      <c r="WAQ143" s="2"/>
      <c r="WAR143" s="2"/>
      <c r="WAS143" s="2"/>
      <c r="WAT143" s="2"/>
      <c r="WAU143" s="2"/>
      <c r="WAV143" s="2"/>
      <c r="WAW143" s="2"/>
      <c r="WAX143" s="2"/>
      <c r="WAY143" s="2"/>
      <c r="WAZ143" s="2"/>
      <c r="WBA143" s="2"/>
      <c r="WBB143" s="2"/>
      <c r="WBC143" s="2"/>
      <c r="WBD143" s="2"/>
      <c r="WBE143" s="2"/>
      <c r="WBF143" s="2"/>
      <c r="WBG143" s="2"/>
      <c r="WBH143" s="2"/>
      <c r="WBI143" s="2"/>
      <c r="WBJ143" s="2"/>
      <c r="WBK143" s="2"/>
      <c r="WBL143" s="2"/>
      <c r="WBM143" s="2"/>
      <c r="WBN143" s="2"/>
      <c r="WBO143" s="2"/>
      <c r="WBP143" s="2"/>
      <c r="WBQ143" s="2"/>
      <c r="WBR143" s="2"/>
      <c r="WBS143" s="2"/>
      <c r="WBT143" s="2"/>
      <c r="WBU143" s="2"/>
      <c r="WBV143" s="2"/>
      <c r="WBW143" s="2"/>
      <c r="WBX143" s="2"/>
      <c r="WBY143" s="2"/>
      <c r="WBZ143" s="2"/>
      <c r="WCA143" s="2"/>
      <c r="WCB143" s="2"/>
      <c r="WCC143" s="2"/>
      <c r="WCD143" s="2"/>
      <c r="WCE143" s="2"/>
      <c r="WCF143" s="2"/>
      <c r="WCG143" s="2"/>
      <c r="WCH143" s="2"/>
      <c r="WCI143" s="2"/>
      <c r="WCJ143" s="2"/>
      <c r="WCK143" s="2"/>
      <c r="WCL143" s="2"/>
      <c r="WCM143" s="2"/>
      <c r="WCN143" s="2"/>
      <c r="WCO143" s="2"/>
      <c r="WCP143" s="2"/>
      <c r="WCQ143" s="2"/>
      <c r="WCR143" s="2"/>
      <c r="WCS143" s="2"/>
      <c r="WCT143" s="2"/>
      <c r="WCU143" s="2"/>
      <c r="WCV143" s="2"/>
      <c r="WCW143" s="2"/>
      <c r="WCX143" s="2"/>
      <c r="WCY143" s="2"/>
      <c r="WCZ143" s="2"/>
      <c r="WDA143" s="2"/>
      <c r="WDB143" s="2"/>
      <c r="WDC143" s="2"/>
      <c r="WDD143" s="2"/>
      <c r="WDE143" s="2"/>
      <c r="WDF143" s="2"/>
      <c r="WDG143" s="2"/>
      <c r="WDH143" s="2"/>
      <c r="WDI143" s="2"/>
      <c r="WDJ143" s="2"/>
      <c r="WDK143" s="2"/>
      <c r="WDL143" s="2"/>
      <c r="WDM143" s="2"/>
      <c r="WDN143" s="2"/>
      <c r="WDO143" s="2"/>
      <c r="WDP143" s="2"/>
      <c r="WDQ143" s="2"/>
      <c r="WDR143" s="2"/>
      <c r="WDS143" s="2"/>
      <c r="WDT143" s="2"/>
      <c r="WDU143" s="2"/>
      <c r="WDV143" s="2"/>
      <c r="WDW143" s="2"/>
      <c r="WDX143" s="2"/>
      <c r="WDY143" s="2"/>
      <c r="WDZ143" s="2"/>
      <c r="WEA143" s="2"/>
      <c r="WEB143" s="2"/>
      <c r="WEC143" s="2"/>
      <c r="WED143" s="2"/>
      <c r="WEE143" s="2"/>
      <c r="WEF143" s="2"/>
      <c r="WEG143" s="2"/>
      <c r="WEH143" s="2"/>
      <c r="WEI143" s="2"/>
      <c r="WEJ143" s="2"/>
      <c r="WEK143" s="2"/>
      <c r="WEL143" s="2"/>
      <c r="WEM143" s="2"/>
      <c r="WEN143" s="2"/>
      <c r="WEO143" s="2"/>
      <c r="WEP143" s="2"/>
      <c r="WEQ143" s="2"/>
      <c r="WER143" s="2"/>
      <c r="WES143" s="2"/>
      <c r="WET143" s="2"/>
      <c r="WEU143" s="2"/>
      <c r="WEV143" s="2"/>
      <c r="WEW143" s="2"/>
      <c r="WEX143" s="2"/>
      <c r="WEY143" s="2"/>
      <c r="WEZ143" s="2"/>
      <c r="WFA143" s="2"/>
      <c r="WFB143" s="2"/>
      <c r="WFC143" s="2"/>
      <c r="WFD143" s="2"/>
      <c r="WFE143" s="2"/>
      <c r="WFF143" s="2"/>
      <c r="WFG143" s="2"/>
      <c r="WFH143" s="2"/>
      <c r="WFI143" s="2"/>
      <c r="WFJ143" s="2"/>
      <c r="WFK143" s="2"/>
      <c r="WFL143" s="2"/>
      <c r="WFM143" s="2"/>
      <c r="WFN143" s="2"/>
      <c r="WFO143" s="2"/>
      <c r="WFP143" s="2"/>
      <c r="WFQ143" s="2"/>
      <c r="WFR143" s="2"/>
      <c r="WFS143" s="2"/>
      <c r="WFT143" s="2"/>
      <c r="WFU143" s="2"/>
      <c r="WFV143" s="2"/>
      <c r="WFW143" s="2"/>
      <c r="WFX143" s="2"/>
      <c r="WFY143" s="2"/>
      <c r="WFZ143" s="2"/>
      <c r="WGA143" s="2"/>
      <c r="WGB143" s="2"/>
      <c r="WGC143" s="2"/>
      <c r="WGD143" s="2"/>
      <c r="WGE143" s="2"/>
      <c r="WGF143" s="2"/>
      <c r="WGG143" s="2"/>
      <c r="WGH143" s="2"/>
      <c r="WGI143" s="2"/>
      <c r="WGJ143" s="2"/>
      <c r="WGK143" s="2"/>
      <c r="WGL143" s="2"/>
      <c r="WGM143" s="2"/>
      <c r="WGN143" s="2"/>
      <c r="WGO143" s="2"/>
      <c r="WGP143" s="2"/>
      <c r="WGQ143" s="2"/>
      <c r="WGR143" s="2"/>
      <c r="WGS143" s="2"/>
      <c r="WGT143" s="2"/>
      <c r="WGU143" s="2"/>
      <c r="WGV143" s="2"/>
      <c r="WGW143" s="2"/>
      <c r="WGX143" s="2"/>
      <c r="WGY143" s="2"/>
      <c r="WGZ143" s="2"/>
      <c r="WHA143" s="2"/>
      <c r="WHB143" s="2"/>
      <c r="WHC143" s="2"/>
      <c r="WHD143" s="2"/>
      <c r="WHE143" s="2"/>
      <c r="WHF143" s="2"/>
      <c r="WHG143" s="2"/>
      <c r="WHH143" s="2"/>
      <c r="WHI143" s="2"/>
      <c r="WHJ143" s="2"/>
      <c r="WHK143" s="2"/>
      <c r="WHL143" s="2"/>
      <c r="WHM143" s="2"/>
      <c r="WHN143" s="2"/>
      <c r="WHO143" s="2"/>
      <c r="WHP143" s="2"/>
      <c r="WHQ143" s="2"/>
      <c r="WHR143" s="2"/>
      <c r="WHS143" s="2"/>
      <c r="WHT143" s="2"/>
      <c r="WHU143" s="2"/>
      <c r="WHV143" s="2"/>
      <c r="WHW143" s="2"/>
      <c r="WHX143" s="2"/>
      <c r="WHY143" s="2"/>
      <c r="WHZ143" s="2"/>
      <c r="WIA143" s="2"/>
      <c r="WIB143" s="2"/>
      <c r="WIC143" s="2"/>
      <c r="WID143" s="2"/>
      <c r="WIE143" s="2"/>
      <c r="WIF143" s="2"/>
      <c r="WIG143" s="2"/>
      <c r="WIH143" s="2"/>
      <c r="WII143" s="2"/>
      <c r="WIJ143" s="2"/>
      <c r="WIK143" s="2"/>
      <c r="WIL143" s="2"/>
      <c r="WIM143" s="2"/>
      <c r="WIN143" s="2"/>
      <c r="WIO143" s="2"/>
      <c r="WIP143" s="2"/>
      <c r="WIQ143" s="2"/>
      <c r="WIR143" s="2"/>
      <c r="WIS143" s="2"/>
      <c r="WIT143" s="2"/>
      <c r="WIU143" s="2"/>
      <c r="WIV143" s="2"/>
      <c r="WIW143" s="2"/>
      <c r="WIX143" s="2"/>
      <c r="WIY143" s="2"/>
      <c r="WIZ143" s="2"/>
      <c r="WJA143" s="2"/>
      <c r="WJB143" s="2"/>
      <c r="WJC143" s="2"/>
      <c r="WJD143" s="2"/>
      <c r="WJE143" s="2"/>
      <c r="WJF143" s="2"/>
      <c r="WJG143" s="2"/>
      <c r="WJH143" s="2"/>
      <c r="WJI143" s="2"/>
      <c r="WJJ143" s="2"/>
      <c r="WJK143" s="2"/>
      <c r="WJL143" s="2"/>
      <c r="WJM143" s="2"/>
      <c r="WJN143" s="2"/>
      <c r="WJO143" s="2"/>
      <c r="WJP143" s="2"/>
      <c r="WJQ143" s="2"/>
      <c r="WJR143" s="2"/>
      <c r="WJS143" s="2"/>
      <c r="WJT143" s="2"/>
      <c r="WJU143" s="2"/>
      <c r="WJV143" s="2"/>
      <c r="WJW143" s="2"/>
      <c r="WJX143" s="2"/>
      <c r="WJY143" s="2"/>
      <c r="WJZ143" s="2"/>
      <c r="WKA143" s="2"/>
      <c r="WKB143" s="2"/>
      <c r="WKC143" s="2"/>
      <c r="WKD143" s="2"/>
      <c r="WKE143" s="2"/>
      <c r="WKF143" s="2"/>
      <c r="WKG143" s="2"/>
      <c r="WKH143" s="2"/>
      <c r="WKI143" s="2"/>
      <c r="WKJ143" s="2"/>
      <c r="WKK143" s="2"/>
      <c r="WKL143" s="2"/>
      <c r="WKM143" s="2"/>
      <c r="WKN143" s="2"/>
      <c r="WKO143" s="2"/>
      <c r="WKP143" s="2"/>
      <c r="WKQ143" s="2"/>
      <c r="WKR143" s="2"/>
      <c r="WKS143" s="2"/>
      <c r="WKT143" s="2"/>
      <c r="WKU143" s="2"/>
      <c r="WKV143" s="2"/>
      <c r="WKW143" s="2"/>
      <c r="WKX143" s="2"/>
      <c r="WKY143" s="2"/>
      <c r="WKZ143" s="2"/>
      <c r="WLA143" s="2"/>
      <c r="WLB143" s="2"/>
      <c r="WLC143" s="2"/>
      <c r="WLD143" s="2"/>
      <c r="WLE143" s="2"/>
      <c r="WLF143" s="2"/>
      <c r="WLG143" s="2"/>
      <c r="WLH143" s="2"/>
      <c r="WLI143" s="2"/>
      <c r="WLJ143" s="2"/>
      <c r="WLK143" s="2"/>
      <c r="WLL143" s="2"/>
      <c r="WLM143" s="2"/>
      <c r="WLN143" s="2"/>
      <c r="WLO143" s="2"/>
      <c r="WLP143" s="2"/>
      <c r="WLQ143" s="2"/>
      <c r="WLR143" s="2"/>
      <c r="WLS143" s="2"/>
      <c r="WLT143" s="2"/>
      <c r="WLU143" s="2"/>
      <c r="WLV143" s="2"/>
      <c r="WLW143" s="2"/>
      <c r="WLX143" s="2"/>
      <c r="WLY143" s="2"/>
      <c r="WLZ143" s="2"/>
      <c r="WMA143" s="2"/>
      <c r="WMB143" s="2"/>
      <c r="WMC143" s="2"/>
      <c r="WMD143" s="2"/>
      <c r="WME143" s="2"/>
      <c r="WMF143" s="2"/>
      <c r="WMG143" s="2"/>
      <c r="WMH143" s="2"/>
      <c r="WMI143" s="2"/>
      <c r="WMJ143" s="2"/>
      <c r="WMK143" s="2"/>
      <c r="WML143" s="2"/>
      <c r="WMM143" s="2"/>
      <c r="WMN143" s="2"/>
      <c r="WMO143" s="2"/>
      <c r="WMP143" s="2"/>
      <c r="WMQ143" s="2"/>
      <c r="WMR143" s="2"/>
      <c r="WMS143" s="2"/>
      <c r="WMT143" s="2"/>
      <c r="WMU143" s="2"/>
      <c r="WMV143" s="2"/>
      <c r="WMW143" s="2"/>
      <c r="WMX143" s="2"/>
      <c r="WMY143" s="2"/>
      <c r="WMZ143" s="2"/>
      <c r="WNA143" s="2"/>
      <c r="WNB143" s="2"/>
      <c r="WNC143" s="2"/>
      <c r="WND143" s="2"/>
      <c r="WNE143" s="2"/>
      <c r="WNF143" s="2"/>
      <c r="WNG143" s="2"/>
      <c r="WNH143" s="2"/>
      <c r="WNI143" s="2"/>
      <c r="WNJ143" s="2"/>
      <c r="WNK143" s="2"/>
      <c r="WNL143" s="2"/>
      <c r="WNM143" s="2"/>
      <c r="WNN143" s="2"/>
      <c r="WNO143" s="2"/>
      <c r="WNP143" s="2"/>
      <c r="WNQ143" s="2"/>
      <c r="WNR143" s="2"/>
      <c r="WNS143" s="2"/>
      <c r="WNT143" s="2"/>
      <c r="WNU143" s="2"/>
      <c r="WNV143" s="2"/>
      <c r="WNW143" s="2"/>
      <c r="WNX143" s="2"/>
      <c r="WNY143" s="2"/>
      <c r="WNZ143" s="2"/>
      <c r="WOA143" s="2"/>
      <c r="WOB143" s="2"/>
      <c r="WOC143" s="2"/>
      <c r="WOD143" s="2"/>
      <c r="WOE143" s="2"/>
      <c r="WOF143" s="2"/>
      <c r="WOG143" s="2"/>
      <c r="WOH143" s="2"/>
      <c r="WOI143" s="2"/>
      <c r="WOJ143" s="2"/>
      <c r="WOK143" s="2"/>
      <c r="WOL143" s="2"/>
      <c r="WOM143" s="2"/>
      <c r="WON143" s="2"/>
      <c r="WOO143" s="2"/>
      <c r="WOP143" s="2"/>
      <c r="WOQ143" s="2"/>
      <c r="WOR143" s="2"/>
      <c r="WOS143" s="2"/>
      <c r="WOT143" s="2"/>
      <c r="WOU143" s="2"/>
      <c r="WOV143" s="2"/>
      <c r="WOW143" s="2"/>
      <c r="WOX143" s="2"/>
      <c r="WOY143" s="2"/>
      <c r="WOZ143" s="2"/>
      <c r="WPA143" s="2"/>
      <c r="WPB143" s="2"/>
      <c r="WPC143" s="2"/>
      <c r="WPD143" s="2"/>
      <c r="WPE143" s="2"/>
      <c r="WPF143" s="2"/>
      <c r="WPG143" s="2"/>
      <c r="WPH143" s="2"/>
      <c r="WPI143" s="2"/>
      <c r="WPJ143" s="2"/>
      <c r="WPK143" s="2"/>
      <c r="WPL143" s="2"/>
      <c r="WPM143" s="2"/>
      <c r="WPN143" s="2"/>
      <c r="WPO143" s="2"/>
      <c r="WPP143" s="2"/>
      <c r="WPQ143" s="2"/>
      <c r="WPR143" s="2"/>
      <c r="WPS143" s="2"/>
      <c r="WPT143" s="2"/>
      <c r="WPU143" s="2"/>
      <c r="WPV143" s="2"/>
      <c r="WPW143" s="2"/>
      <c r="WPX143" s="2"/>
      <c r="WPY143" s="2"/>
      <c r="WPZ143" s="2"/>
      <c r="WQA143" s="2"/>
      <c r="WQB143" s="2"/>
      <c r="WQC143" s="2"/>
      <c r="WQD143" s="2"/>
      <c r="WQE143" s="2"/>
      <c r="WQF143" s="2"/>
      <c r="WQG143" s="2"/>
      <c r="WQH143" s="2"/>
      <c r="WQI143" s="2"/>
      <c r="WQJ143" s="2"/>
      <c r="WQK143" s="2"/>
      <c r="WQL143" s="2"/>
      <c r="WQM143" s="2"/>
      <c r="WQN143" s="2"/>
      <c r="WQO143" s="2"/>
      <c r="WQP143" s="2"/>
      <c r="WQQ143" s="2"/>
      <c r="WQR143" s="2"/>
      <c r="WQS143" s="2"/>
      <c r="WQT143" s="2"/>
      <c r="WQU143" s="2"/>
      <c r="WQV143" s="2"/>
      <c r="WQW143" s="2"/>
      <c r="WQX143" s="2"/>
      <c r="WQY143" s="2"/>
      <c r="WQZ143" s="2"/>
      <c r="WRA143" s="2"/>
      <c r="WRB143" s="2"/>
      <c r="WRC143" s="2"/>
      <c r="WRD143" s="2"/>
      <c r="WRE143" s="2"/>
      <c r="WRF143" s="2"/>
      <c r="WRG143" s="2"/>
      <c r="WRH143" s="2"/>
      <c r="WRI143" s="2"/>
      <c r="WRJ143" s="2"/>
      <c r="WRK143" s="2"/>
      <c r="WRL143" s="2"/>
      <c r="WRM143" s="2"/>
      <c r="WRN143" s="2"/>
      <c r="WRO143" s="2"/>
      <c r="WRP143" s="2"/>
      <c r="WRQ143" s="2"/>
      <c r="WRR143" s="2"/>
      <c r="WRS143" s="2"/>
      <c r="WRT143" s="2"/>
      <c r="WRU143" s="2"/>
      <c r="WRV143" s="2"/>
      <c r="WRW143" s="2"/>
      <c r="WRX143" s="2"/>
      <c r="WRY143" s="2"/>
      <c r="WRZ143" s="2"/>
      <c r="WSA143" s="2"/>
      <c r="WSB143" s="2"/>
      <c r="WSC143" s="2"/>
      <c r="WSD143" s="2"/>
      <c r="WSE143" s="2"/>
      <c r="WSF143" s="2"/>
      <c r="WSG143" s="2"/>
      <c r="WSH143" s="2"/>
      <c r="WSI143" s="2"/>
      <c r="WSJ143" s="2"/>
      <c r="WSK143" s="2"/>
      <c r="WSL143" s="2"/>
      <c r="WSM143" s="2"/>
      <c r="WSN143" s="2"/>
      <c r="WSO143" s="2"/>
      <c r="WSP143" s="2"/>
      <c r="WSQ143" s="2"/>
      <c r="WSR143" s="2"/>
      <c r="WSS143" s="2"/>
      <c r="WST143" s="2"/>
      <c r="WSU143" s="2"/>
      <c r="WSV143" s="2"/>
      <c r="WSW143" s="2"/>
      <c r="WSX143" s="2"/>
      <c r="WSY143" s="2"/>
      <c r="WSZ143" s="2"/>
      <c r="WTA143" s="2"/>
      <c r="WTB143" s="2"/>
      <c r="WTC143" s="2"/>
      <c r="WTD143" s="2"/>
      <c r="WTE143" s="2"/>
      <c r="WTF143" s="2"/>
      <c r="WTG143" s="2"/>
      <c r="WTH143" s="2"/>
      <c r="WTI143" s="2"/>
      <c r="WTJ143" s="2"/>
      <c r="WTK143" s="2"/>
      <c r="WTL143" s="2"/>
      <c r="WTM143" s="2"/>
      <c r="WTN143" s="2"/>
      <c r="WTO143" s="2"/>
      <c r="WTP143" s="2"/>
      <c r="WTQ143" s="2"/>
      <c r="WTR143" s="2"/>
      <c r="WTS143" s="2"/>
      <c r="WTT143" s="2"/>
      <c r="WTU143" s="2"/>
      <c r="WTV143" s="2"/>
      <c r="WTW143" s="2"/>
      <c r="WTX143" s="2"/>
      <c r="WTY143" s="2"/>
      <c r="WTZ143" s="2"/>
      <c r="WUA143" s="2"/>
      <c r="WUB143" s="2"/>
      <c r="WUC143" s="2"/>
      <c r="WUD143" s="2"/>
      <c r="WUE143" s="2"/>
      <c r="WUF143" s="2"/>
      <c r="WUG143" s="2"/>
      <c r="WUH143" s="2"/>
      <c r="WUI143" s="2"/>
      <c r="WUJ143" s="2"/>
      <c r="WUK143" s="2"/>
      <c r="WUL143" s="2"/>
      <c r="WUM143" s="2"/>
      <c r="WUN143" s="2"/>
      <c r="WUO143" s="2"/>
      <c r="WUP143" s="2"/>
      <c r="WUQ143" s="2"/>
      <c r="WUR143" s="2"/>
      <c r="WUS143" s="2"/>
      <c r="WUT143" s="2"/>
      <c r="WUU143" s="2"/>
      <c r="WUV143" s="2"/>
      <c r="WUW143" s="2"/>
      <c r="WUX143" s="2"/>
      <c r="WUY143" s="2"/>
      <c r="WUZ143" s="2"/>
      <c r="WVA143" s="2"/>
      <c r="WVB143" s="2"/>
      <c r="WVC143" s="2"/>
      <c r="WVD143" s="2"/>
      <c r="WVE143" s="2"/>
      <c r="WVF143" s="2"/>
      <c r="WVG143" s="2"/>
      <c r="WVH143" s="2"/>
      <c r="WVI143" s="2"/>
      <c r="WVJ143" s="2"/>
      <c r="WVK143" s="2"/>
      <c r="WVL143" s="2"/>
      <c r="WVM143" s="2"/>
      <c r="WVN143" s="2"/>
      <c r="WVO143" s="2"/>
      <c r="WVP143" s="2"/>
      <c r="WVQ143" s="2"/>
      <c r="WVR143" s="2"/>
      <c r="WVS143" s="2"/>
      <c r="WVT143" s="2"/>
      <c r="WVU143" s="2"/>
      <c r="WVV143" s="2"/>
      <c r="WVW143" s="2"/>
      <c r="WVX143" s="2"/>
      <c r="WVY143" s="2"/>
      <c r="WVZ143" s="2"/>
      <c r="WWA143" s="2"/>
      <c r="WWB143" s="2"/>
      <c r="WWC143" s="2"/>
      <c r="WWD143" s="2"/>
      <c r="WWE143" s="2"/>
      <c r="WWF143" s="2"/>
      <c r="WWG143" s="2"/>
      <c r="WWH143" s="2"/>
      <c r="WWI143" s="2"/>
      <c r="WWJ143" s="2"/>
      <c r="WWK143" s="2"/>
      <c r="WWL143" s="2"/>
      <c r="WWM143" s="2"/>
      <c r="WWN143" s="2"/>
      <c r="WWO143" s="2"/>
      <c r="WWP143" s="2"/>
      <c r="WWQ143" s="2"/>
      <c r="WWR143" s="2"/>
      <c r="WWS143" s="2"/>
      <c r="WWT143" s="2"/>
      <c r="WWU143" s="2"/>
      <c r="WWV143" s="2"/>
      <c r="WWW143" s="2"/>
      <c r="WWX143" s="2"/>
      <c r="WWY143" s="2"/>
      <c r="WWZ143" s="2"/>
      <c r="WXA143" s="2"/>
      <c r="WXB143" s="2"/>
      <c r="WXC143" s="2"/>
      <c r="WXD143" s="2"/>
      <c r="WXE143" s="2"/>
      <c r="WXF143" s="2"/>
      <c r="WXG143" s="2"/>
      <c r="WXH143" s="2"/>
      <c r="WXI143" s="2"/>
      <c r="WXJ143" s="2"/>
      <c r="WXK143" s="2"/>
      <c r="WXL143" s="2"/>
      <c r="WXM143" s="2"/>
      <c r="WXN143" s="2"/>
      <c r="WXO143" s="2"/>
      <c r="WXP143" s="2"/>
      <c r="WXQ143" s="2"/>
      <c r="WXR143" s="2"/>
      <c r="WXS143" s="2"/>
      <c r="WXT143" s="2"/>
      <c r="WXU143" s="2"/>
      <c r="WXV143" s="2"/>
      <c r="WXW143" s="2"/>
      <c r="WXX143" s="2"/>
      <c r="WXY143" s="2"/>
      <c r="WXZ143" s="2"/>
      <c r="WYA143" s="2"/>
      <c r="WYB143" s="2"/>
      <c r="WYC143" s="2"/>
      <c r="WYD143" s="2"/>
      <c r="WYE143" s="2"/>
      <c r="WYF143" s="2"/>
      <c r="WYG143" s="2"/>
      <c r="WYH143" s="2"/>
      <c r="WYI143" s="2"/>
      <c r="WYJ143" s="2"/>
      <c r="WYK143" s="2"/>
      <c r="WYL143" s="2"/>
      <c r="WYM143" s="2"/>
      <c r="WYN143" s="2"/>
      <c r="WYO143" s="2"/>
      <c r="WYP143" s="2"/>
      <c r="WYQ143" s="2"/>
      <c r="WYR143" s="2"/>
      <c r="WYS143" s="2"/>
      <c r="WYT143" s="2"/>
      <c r="WYU143" s="2"/>
      <c r="WYV143" s="2"/>
      <c r="WYW143" s="2"/>
      <c r="WYX143" s="2"/>
      <c r="WYY143" s="2"/>
      <c r="WYZ143" s="2"/>
      <c r="WZA143" s="2"/>
      <c r="WZB143" s="2"/>
      <c r="WZC143" s="2"/>
      <c r="WZD143" s="2"/>
      <c r="WZE143" s="2"/>
      <c r="WZF143" s="2"/>
      <c r="WZG143" s="2"/>
      <c r="WZH143" s="2"/>
      <c r="WZI143" s="2"/>
      <c r="WZJ143" s="2"/>
      <c r="WZK143" s="2"/>
      <c r="WZL143" s="2"/>
      <c r="WZM143" s="2"/>
      <c r="WZN143" s="2"/>
      <c r="WZO143" s="2"/>
      <c r="WZP143" s="2"/>
      <c r="WZQ143" s="2"/>
      <c r="WZR143" s="2"/>
      <c r="WZS143" s="2"/>
      <c r="WZT143" s="2"/>
      <c r="WZU143" s="2"/>
      <c r="WZV143" s="2"/>
      <c r="WZW143" s="2"/>
      <c r="WZX143" s="2"/>
      <c r="WZY143" s="2"/>
      <c r="WZZ143" s="2"/>
      <c r="XAA143" s="2"/>
      <c r="XAB143" s="2"/>
      <c r="XAC143" s="2"/>
      <c r="XAD143" s="2"/>
      <c r="XAE143" s="2"/>
      <c r="XAF143" s="2"/>
      <c r="XAG143" s="2"/>
      <c r="XAH143" s="2"/>
      <c r="XAI143" s="2"/>
      <c r="XAJ143" s="2"/>
      <c r="XAK143" s="2"/>
      <c r="XAL143" s="2"/>
      <c r="XAM143" s="2"/>
      <c r="XAN143" s="2"/>
      <c r="XAO143" s="2"/>
      <c r="XAP143" s="2"/>
      <c r="XAQ143" s="2"/>
      <c r="XAR143" s="2"/>
      <c r="XAS143" s="2"/>
      <c r="XAT143" s="2"/>
      <c r="XAU143" s="2"/>
      <c r="XAV143" s="2"/>
      <c r="XAW143" s="2"/>
      <c r="XAX143" s="2"/>
      <c r="XAY143" s="2"/>
      <c r="XAZ143" s="2"/>
      <c r="XBA143" s="2"/>
      <c r="XBB143" s="2"/>
      <c r="XBC143" s="2"/>
      <c r="XBD143" s="2"/>
      <c r="XBE143" s="2"/>
      <c r="XBF143" s="2"/>
      <c r="XBG143" s="2"/>
      <c r="XBH143" s="2"/>
      <c r="XBI143" s="2"/>
      <c r="XBJ143" s="2"/>
      <c r="XBK143" s="2"/>
      <c r="XBL143" s="2"/>
      <c r="XBM143" s="2"/>
      <c r="XBN143" s="2"/>
      <c r="XBO143" s="2"/>
      <c r="XBP143" s="2"/>
      <c r="XBQ143" s="2"/>
      <c r="XBR143" s="2"/>
      <c r="XBS143" s="2"/>
      <c r="XBT143" s="2"/>
      <c r="XBU143" s="2"/>
      <c r="XBV143" s="2"/>
      <c r="XBW143" s="2"/>
      <c r="XBX143" s="2"/>
      <c r="XBY143" s="2"/>
      <c r="XBZ143" s="2"/>
      <c r="XCA143" s="2"/>
      <c r="XCB143" s="2"/>
      <c r="XCC143" s="2"/>
      <c r="XCD143" s="2"/>
      <c r="XCE143" s="2"/>
      <c r="XCF143" s="2"/>
      <c r="XCG143" s="2"/>
      <c r="XCH143" s="2"/>
      <c r="XCI143" s="2"/>
      <c r="XCJ143" s="2"/>
      <c r="XCK143" s="2"/>
      <c r="XCL143" s="2"/>
      <c r="XCM143" s="2"/>
      <c r="XCN143" s="2"/>
      <c r="XCO143" s="2"/>
      <c r="XCP143" s="2"/>
      <c r="XCQ143" s="2"/>
      <c r="XCR143" s="2"/>
      <c r="XCS143" s="2"/>
      <c r="XCT143" s="2"/>
      <c r="XCU143" s="2"/>
      <c r="XCV143" s="2"/>
      <c r="XCW143" s="2"/>
      <c r="XCX143" s="2"/>
      <c r="XCY143" s="2"/>
      <c r="XCZ143" s="2"/>
      <c r="XDA143" s="2"/>
      <c r="XDB143" s="2"/>
      <c r="XDC143" s="2"/>
      <c r="XDD143" s="2"/>
      <c r="XDE143" s="2"/>
      <c r="XDF143" s="2"/>
      <c r="XDG143" s="2"/>
      <c r="XDH143" s="2"/>
      <c r="XDI143" s="2"/>
      <c r="XDJ143" s="2"/>
      <c r="XDK143" s="2"/>
      <c r="XDL143" s="2"/>
      <c r="XDM143" s="2"/>
      <c r="XDN143" s="2"/>
      <c r="XDO143" s="2"/>
      <c r="XDP143" s="2"/>
      <c r="XDQ143" s="2"/>
      <c r="XDR143" s="2"/>
      <c r="XDS143" s="2"/>
      <c r="XDT143" s="2"/>
      <c r="XDU143" s="2"/>
      <c r="XDV143" s="2"/>
      <c r="XDW143" s="2"/>
      <c r="XDX143" s="2"/>
      <c r="XDY143" s="2"/>
      <c r="XDZ143" s="2"/>
      <c r="XEA143" s="2"/>
      <c r="XEB143" s="2"/>
      <c r="XEC143" s="2"/>
      <c r="XED143" s="2"/>
      <c r="XEE143" s="2"/>
      <c r="XEF143" s="2"/>
      <c r="XEG143" s="2"/>
      <c r="XEH143" s="2"/>
      <c r="XEI143" s="2"/>
      <c r="XEJ143" s="2"/>
      <c r="XEK143" s="2"/>
      <c r="XEL143" s="2"/>
      <c r="XEM143" s="2"/>
      <c r="XEN143" s="2"/>
      <c r="XEO143" s="2"/>
      <c r="XEP143" s="2"/>
      <c r="XEQ143" s="2"/>
      <c r="XER143" s="2"/>
      <c r="XES143" s="2"/>
      <c r="XET143" s="2"/>
      <c r="XEU143" s="2"/>
      <c r="XEV143" s="2"/>
      <c r="XEW143" s="2"/>
      <c r="XEX143" s="2"/>
      <c r="XEY143" s="2"/>
      <c r="XEZ143" s="2"/>
      <c r="XFA143" s="2"/>
    </row>
    <row r="144" spans="1:614 14850:16381" ht="14.4" thickTop="1" x14ac:dyDescent="0.25">
      <c r="A144" s="7" t="s">
        <v>150</v>
      </c>
      <c r="B144" s="7">
        <v>10.47</v>
      </c>
      <c r="C144" s="7">
        <v>1.82</v>
      </c>
      <c r="D144" s="7">
        <v>0.78</v>
      </c>
      <c r="E144" s="7">
        <v>1.2E-2</v>
      </c>
      <c r="F144" s="7">
        <v>0.34</v>
      </c>
      <c r="G144" s="7">
        <v>42.93</v>
      </c>
      <c r="H144" s="7">
        <v>0.86</v>
      </c>
      <c r="I144" s="7">
        <v>0.53</v>
      </c>
      <c r="J144" s="7">
        <v>0.111</v>
      </c>
      <c r="K144" s="7">
        <v>30.4</v>
      </c>
      <c r="L144" s="7"/>
      <c r="M144" s="7"/>
      <c r="N144" s="7"/>
      <c r="O144" s="7"/>
      <c r="P144" s="7">
        <v>1690</v>
      </c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</row>
    <row r="145" spans="1:40" x14ac:dyDescent="0.25">
      <c r="A145" s="7" t="s">
        <v>151</v>
      </c>
      <c r="B145" s="7">
        <v>11.2</v>
      </c>
      <c r="C145" s="7">
        <v>1.8</v>
      </c>
      <c r="D145" s="7">
        <v>0.79</v>
      </c>
      <c r="E145" s="7">
        <v>1.1599999999999999E-2</v>
      </c>
      <c r="F145" s="7">
        <v>0.33</v>
      </c>
      <c r="G145" s="7">
        <v>43.6</v>
      </c>
      <c r="H145" s="7">
        <v>0.86</v>
      </c>
      <c r="I145" s="7">
        <v>0.51</v>
      </c>
      <c r="J145" s="7">
        <v>0.11</v>
      </c>
      <c r="K145" s="7">
        <v>30.2</v>
      </c>
      <c r="L145" s="7"/>
      <c r="M145" s="7"/>
      <c r="N145" s="7"/>
      <c r="O145" s="7"/>
      <c r="P145" s="7">
        <v>1740</v>
      </c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</row>
    <row r="146" spans="1:40" x14ac:dyDescent="0.25">
      <c r="A146" s="7" t="s">
        <v>152</v>
      </c>
      <c r="B146" s="7">
        <v>69.25</v>
      </c>
      <c r="C146" s="7">
        <v>12.73</v>
      </c>
      <c r="D146" s="7">
        <v>3.22</v>
      </c>
      <c r="E146" s="7">
        <v>0.13700000000000001</v>
      </c>
      <c r="F146" s="7">
        <v>0.15</v>
      </c>
      <c r="G146" s="7">
        <v>0.59</v>
      </c>
      <c r="H146" s="7">
        <v>2.46</v>
      </c>
      <c r="I146" s="7">
        <v>5.34</v>
      </c>
      <c r="J146" s="7">
        <v>0.28699999999999998</v>
      </c>
      <c r="K146" s="7">
        <v>0.05</v>
      </c>
      <c r="L146" s="7"/>
      <c r="M146" s="7"/>
      <c r="N146" s="7"/>
      <c r="O146" s="7">
        <v>5</v>
      </c>
      <c r="P146" s="7" t="s">
        <v>101</v>
      </c>
      <c r="Q146" s="7"/>
      <c r="R146" s="7">
        <v>42</v>
      </c>
      <c r="S146" s="7">
        <v>504</v>
      </c>
      <c r="T146" s="7"/>
      <c r="U146" s="7">
        <v>392</v>
      </c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</row>
    <row r="147" spans="1:40" x14ac:dyDescent="0.25">
      <c r="A147" s="7" t="s">
        <v>153</v>
      </c>
      <c r="B147" s="7">
        <v>72.8</v>
      </c>
      <c r="C147" s="7">
        <v>13</v>
      </c>
      <c r="D147" s="7">
        <v>3.21</v>
      </c>
      <c r="E147" s="7">
        <v>0.14000000000000001</v>
      </c>
      <c r="F147" s="7">
        <v>0.16</v>
      </c>
      <c r="G147" s="7">
        <v>0.59</v>
      </c>
      <c r="H147" s="7">
        <v>2.57</v>
      </c>
      <c r="I147" s="7">
        <v>5.43</v>
      </c>
      <c r="J147" s="7">
        <v>0.3</v>
      </c>
      <c r="K147" s="7">
        <v>0.05</v>
      </c>
      <c r="L147" s="7"/>
      <c r="M147" s="7"/>
      <c r="N147" s="7"/>
      <c r="O147" s="7">
        <v>5</v>
      </c>
      <c r="P147" s="7">
        <v>5</v>
      </c>
      <c r="Q147" s="7"/>
      <c r="R147" s="7">
        <v>43</v>
      </c>
      <c r="S147" s="7">
        <v>506</v>
      </c>
      <c r="T147" s="7"/>
      <c r="U147" s="7">
        <v>403</v>
      </c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</row>
    <row r="148" spans="1:40" x14ac:dyDescent="0.25">
      <c r="A148" s="7" t="s">
        <v>97</v>
      </c>
      <c r="B148" s="7">
        <v>50</v>
      </c>
      <c r="C148" s="7">
        <v>20.11</v>
      </c>
      <c r="D148" s="7">
        <v>6.05</v>
      </c>
      <c r="E148" s="7">
        <v>0.10299999999999999</v>
      </c>
      <c r="F148" s="7">
        <v>0.52</v>
      </c>
      <c r="G148" s="7">
        <v>7.89</v>
      </c>
      <c r="H148" s="7">
        <v>6.95</v>
      </c>
      <c r="I148" s="7">
        <v>1.66</v>
      </c>
      <c r="J148" s="7">
        <v>0.29099999999999998</v>
      </c>
      <c r="K148" s="7">
        <v>0.13</v>
      </c>
      <c r="L148" s="7"/>
      <c r="M148" s="7"/>
      <c r="N148" s="7"/>
      <c r="O148" s="7" t="s">
        <v>120</v>
      </c>
      <c r="P148" s="7">
        <v>6</v>
      </c>
      <c r="Q148" s="7"/>
      <c r="R148" s="7">
        <v>1191</v>
      </c>
      <c r="S148" s="7">
        <v>346</v>
      </c>
      <c r="T148" s="7"/>
      <c r="U148" s="7">
        <v>523</v>
      </c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</row>
    <row r="149" spans="1:40" x14ac:dyDescent="0.25">
      <c r="A149" s="7" t="s">
        <v>98</v>
      </c>
      <c r="B149" s="7">
        <v>49.9</v>
      </c>
      <c r="C149" s="7">
        <v>20.69</v>
      </c>
      <c r="D149" s="7">
        <v>6.21</v>
      </c>
      <c r="E149" s="7">
        <v>0.108</v>
      </c>
      <c r="F149" s="7">
        <v>0.54</v>
      </c>
      <c r="G149" s="7">
        <v>8.0500000000000007</v>
      </c>
      <c r="H149" s="7">
        <v>7.1</v>
      </c>
      <c r="I149" s="7">
        <v>1.66</v>
      </c>
      <c r="J149" s="7">
        <v>0.28699999999999998</v>
      </c>
      <c r="K149" s="7">
        <v>0.13100000000000001</v>
      </c>
      <c r="L149" s="7"/>
      <c r="M149" s="7"/>
      <c r="N149" s="7"/>
      <c r="O149" s="7">
        <v>1.1000000000000001</v>
      </c>
      <c r="P149" s="7">
        <v>8</v>
      </c>
      <c r="Q149" s="7"/>
      <c r="R149" s="7">
        <v>1191</v>
      </c>
      <c r="S149" s="7">
        <v>340</v>
      </c>
      <c r="T149" s="7"/>
      <c r="U149" s="7">
        <v>517</v>
      </c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</row>
    <row r="150" spans="1:40" x14ac:dyDescent="0.25">
      <c r="A150" s="10" t="s">
        <v>99</v>
      </c>
      <c r="B150" s="11">
        <f>ABS(B149-B148)/B149*100</f>
        <v>0.20040080160320925</v>
      </c>
      <c r="C150" s="11">
        <f t="shared" ref="C150:K150" si="7">ABS(C149-C148)/C149*100</f>
        <v>2.8032866118898108</v>
      </c>
      <c r="D150" s="11">
        <f t="shared" si="7"/>
        <v>2.5764895330112747</v>
      </c>
      <c r="E150" s="11">
        <f t="shared" si="7"/>
        <v>4.6296296296296333</v>
      </c>
      <c r="F150" s="11">
        <f t="shared" si="7"/>
        <v>3.7037037037037068</v>
      </c>
      <c r="G150" s="11">
        <f t="shared" si="7"/>
        <v>1.9875776397515654</v>
      </c>
      <c r="H150" s="11">
        <f t="shared" si="7"/>
        <v>2.1126760563380209</v>
      </c>
      <c r="I150" s="11">
        <f t="shared" si="7"/>
        <v>0</v>
      </c>
      <c r="J150" s="11">
        <f t="shared" si="7"/>
        <v>1.3937282229965171</v>
      </c>
      <c r="K150" s="11">
        <f t="shared" si="7"/>
        <v>0.76335877862595491</v>
      </c>
      <c r="L150" s="11"/>
      <c r="M150" s="11"/>
      <c r="N150" s="11"/>
      <c r="O150" s="11"/>
      <c r="P150" s="11">
        <f>ABS(P149-P148)/P149*100</f>
        <v>25</v>
      </c>
      <c r="Q150" s="11"/>
      <c r="R150" s="11">
        <f t="shared" ref="R150" si="8">ABS(R149-R148)/R149*100</f>
        <v>0</v>
      </c>
      <c r="S150" s="11">
        <f>ABS(S149-S148)/S149*100</f>
        <v>1.7647058823529411</v>
      </c>
      <c r="T150" s="11"/>
      <c r="U150" s="11">
        <f>ABS(U149-U148)/U149*100</f>
        <v>1.1605415860735011</v>
      </c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</row>
    <row r="151" spans="1:40" x14ac:dyDescent="0.25">
      <c r="A151" s="7" t="s">
        <v>100</v>
      </c>
      <c r="B151" s="7">
        <v>48.26</v>
      </c>
      <c r="C151" s="7">
        <v>15.51</v>
      </c>
      <c r="D151" s="7">
        <v>11.05</v>
      </c>
      <c r="E151" s="7">
        <v>0.16600000000000001</v>
      </c>
      <c r="F151" s="7">
        <v>9.68</v>
      </c>
      <c r="G151" s="7">
        <v>13.39</v>
      </c>
      <c r="H151" s="7">
        <v>1.83</v>
      </c>
      <c r="I151" s="7">
        <v>0.03</v>
      </c>
      <c r="J151" s="7">
        <v>0.98299999999999998</v>
      </c>
      <c r="K151" s="7">
        <v>0.02</v>
      </c>
      <c r="L151" s="7"/>
      <c r="M151" s="7">
        <v>180</v>
      </c>
      <c r="N151" s="7">
        <v>390</v>
      </c>
      <c r="O151" s="7">
        <v>43</v>
      </c>
      <c r="P151" s="7">
        <v>325</v>
      </c>
      <c r="Q151" s="7"/>
      <c r="R151" s="7">
        <v>109</v>
      </c>
      <c r="S151" s="7">
        <v>7</v>
      </c>
      <c r="T151" s="7">
        <v>14.9</v>
      </c>
      <c r="U151" s="7">
        <v>16</v>
      </c>
      <c r="V151" s="7">
        <v>0.6</v>
      </c>
      <c r="W151" s="7">
        <v>0.6</v>
      </c>
      <c r="X151" s="7" t="s">
        <v>101</v>
      </c>
      <c r="Y151" s="7"/>
      <c r="Z151" s="7"/>
      <c r="AA151" s="7">
        <v>0.6</v>
      </c>
      <c r="AB151" s="7">
        <v>1.9</v>
      </c>
      <c r="AC151" s="7"/>
      <c r="AD151" s="7">
        <v>2.4</v>
      </c>
      <c r="AE151" s="7">
        <v>1.1000000000000001</v>
      </c>
      <c r="AF151" s="7">
        <v>0.53</v>
      </c>
      <c r="AG151" s="7">
        <v>1.8</v>
      </c>
      <c r="AH151" s="7"/>
      <c r="AI151" s="7"/>
      <c r="AJ151" s="7"/>
      <c r="AK151" s="7"/>
      <c r="AL151" s="7"/>
      <c r="AM151" s="7">
        <v>1.6</v>
      </c>
      <c r="AN151" s="7">
        <v>0.27</v>
      </c>
    </row>
    <row r="152" spans="1:40" x14ac:dyDescent="0.25">
      <c r="A152" s="7" t="s">
        <v>102</v>
      </c>
      <c r="B152" s="7">
        <v>47.96</v>
      </c>
      <c r="C152" s="7">
        <v>15.5</v>
      </c>
      <c r="D152" s="7">
        <v>11.3</v>
      </c>
      <c r="E152" s="7">
        <v>0.17499999999999999</v>
      </c>
      <c r="F152" s="7">
        <v>9.6999999999999993</v>
      </c>
      <c r="G152" s="7">
        <v>13.3</v>
      </c>
      <c r="H152" s="7">
        <v>1.82</v>
      </c>
      <c r="I152" s="7">
        <v>0.03</v>
      </c>
      <c r="J152" s="7">
        <v>0.96</v>
      </c>
      <c r="K152" s="7">
        <v>2.1000000000000001E-2</v>
      </c>
      <c r="L152" s="7"/>
      <c r="M152" s="7">
        <v>170</v>
      </c>
      <c r="N152" s="7">
        <v>370</v>
      </c>
      <c r="O152" s="7">
        <v>44</v>
      </c>
      <c r="P152" s="7">
        <v>310</v>
      </c>
      <c r="Q152" s="7"/>
      <c r="R152" s="7">
        <v>110</v>
      </c>
      <c r="S152" s="7">
        <v>6</v>
      </c>
      <c r="T152" s="7">
        <v>16</v>
      </c>
      <c r="U152" s="7">
        <v>18</v>
      </c>
      <c r="V152" s="7">
        <v>0.6</v>
      </c>
      <c r="W152" s="7">
        <v>0.6</v>
      </c>
      <c r="X152" s="7">
        <v>3</v>
      </c>
      <c r="Y152" s="7"/>
      <c r="Z152" s="7"/>
      <c r="AA152" s="7">
        <v>0.63</v>
      </c>
      <c r="AB152" s="7">
        <v>1.9</v>
      </c>
      <c r="AC152" s="7"/>
      <c r="AD152" s="7">
        <v>2.5</v>
      </c>
      <c r="AE152" s="7">
        <v>1.1000000000000001</v>
      </c>
      <c r="AF152" s="7">
        <v>0.55000000000000004</v>
      </c>
      <c r="AG152" s="7">
        <v>2</v>
      </c>
      <c r="AH152" s="7"/>
      <c r="AI152" s="7"/>
      <c r="AJ152" s="7"/>
      <c r="AK152" s="7"/>
      <c r="AL152" s="7"/>
      <c r="AM152" s="7">
        <v>1.7</v>
      </c>
      <c r="AN152" s="7">
        <v>0.3</v>
      </c>
    </row>
    <row r="153" spans="1:40" x14ac:dyDescent="0.25">
      <c r="A153" s="7" t="s">
        <v>103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>
        <v>60</v>
      </c>
      <c r="O153" s="7"/>
      <c r="P153" s="7"/>
      <c r="Q153" s="7" t="s">
        <v>104</v>
      </c>
      <c r="R153" s="7"/>
      <c r="S153" s="7"/>
      <c r="T153" s="7">
        <v>33</v>
      </c>
      <c r="U153" s="7"/>
      <c r="V153" s="7">
        <v>9.8000000000000007</v>
      </c>
      <c r="W153" s="7">
        <v>212</v>
      </c>
      <c r="X153" s="7">
        <v>75</v>
      </c>
      <c r="Y153" s="7">
        <v>42.2</v>
      </c>
      <c r="Z153" s="7">
        <v>19.100000000000001</v>
      </c>
      <c r="AA153" s="7">
        <v>29.8</v>
      </c>
      <c r="AB153" s="7">
        <v>97.1</v>
      </c>
      <c r="AC153" s="7">
        <v>9.6</v>
      </c>
      <c r="AD153" s="7">
        <v>24.5</v>
      </c>
      <c r="AE153" s="7">
        <v>6.9</v>
      </c>
      <c r="AF153" s="7"/>
      <c r="AG153" s="7">
        <v>4.3</v>
      </c>
      <c r="AH153" s="7"/>
      <c r="AI153" s="7"/>
      <c r="AJ153" s="7">
        <v>1.8</v>
      </c>
      <c r="AK153" s="7"/>
      <c r="AL153" s="7">
        <v>1.5</v>
      </c>
      <c r="AM153" s="7">
        <v>13.7</v>
      </c>
      <c r="AN153" s="7">
        <v>2.1</v>
      </c>
    </row>
    <row r="154" spans="1:40" x14ac:dyDescent="0.25">
      <c r="A154" s="7" t="s">
        <v>105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>
        <v>56</v>
      </c>
      <c r="O154" s="7"/>
      <c r="P154" s="7"/>
      <c r="Q154" s="7">
        <v>8500</v>
      </c>
      <c r="R154" s="7"/>
      <c r="S154" s="7"/>
      <c r="T154" s="7">
        <v>33</v>
      </c>
      <c r="U154" s="7"/>
      <c r="V154" s="7">
        <v>9.6999999999999993</v>
      </c>
      <c r="W154" s="7">
        <v>198</v>
      </c>
      <c r="X154" s="7">
        <v>80</v>
      </c>
      <c r="Y154" s="7">
        <v>43</v>
      </c>
      <c r="Z154" s="7">
        <v>20</v>
      </c>
      <c r="AA154" s="7">
        <v>30</v>
      </c>
      <c r="AB154" s="7">
        <v>97</v>
      </c>
      <c r="AC154" s="7">
        <v>9.5</v>
      </c>
      <c r="AD154" s="7">
        <v>25</v>
      </c>
      <c r="AE154" s="7">
        <v>6.6</v>
      </c>
      <c r="AF154" s="7"/>
      <c r="AG154" s="7">
        <v>4.7</v>
      </c>
      <c r="AH154" s="7"/>
      <c r="AI154" s="7"/>
      <c r="AJ154" s="7">
        <v>2</v>
      </c>
      <c r="AK154" s="7"/>
      <c r="AL154" s="7">
        <v>1.6</v>
      </c>
      <c r="AM154" s="7">
        <v>14</v>
      </c>
      <c r="AN154" s="7">
        <v>2.2000000000000002</v>
      </c>
    </row>
    <row r="155" spans="1:40" x14ac:dyDescent="0.25">
      <c r="A155" s="7" t="s">
        <v>106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 t="s">
        <v>114</v>
      </c>
      <c r="N155" s="7"/>
      <c r="O155" s="7"/>
      <c r="P155" s="7"/>
      <c r="Q155" s="7"/>
      <c r="R155" s="7"/>
      <c r="S155" s="7"/>
      <c r="T155" s="7">
        <v>166</v>
      </c>
      <c r="U155" s="7"/>
      <c r="V155" s="7"/>
      <c r="W155" s="7"/>
      <c r="X155" s="7"/>
      <c r="Y155" s="7">
        <v>35.799999999999997</v>
      </c>
      <c r="Z155" s="7">
        <v>394</v>
      </c>
      <c r="AA155" s="7">
        <v>770</v>
      </c>
      <c r="AB155" s="7">
        <v>1310</v>
      </c>
      <c r="AC155" s="7">
        <v>120</v>
      </c>
      <c r="AD155" s="7">
        <v>380</v>
      </c>
      <c r="AE155" s="7">
        <v>47</v>
      </c>
      <c r="AF155" s="7">
        <v>7.59</v>
      </c>
      <c r="AG155" s="7"/>
      <c r="AH155" s="7">
        <v>5.07</v>
      </c>
      <c r="AI155" s="7">
        <v>30.5</v>
      </c>
      <c r="AJ155" s="7">
        <v>6.1</v>
      </c>
      <c r="AK155" s="7">
        <v>17.8</v>
      </c>
      <c r="AL155" s="7">
        <v>2.58</v>
      </c>
      <c r="AM155" s="7">
        <v>16.600000000000001</v>
      </c>
      <c r="AN155" s="7">
        <v>2.46</v>
      </c>
    </row>
    <row r="156" spans="1:40" x14ac:dyDescent="0.25">
      <c r="A156" s="7" t="s">
        <v>107</v>
      </c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v>9</v>
      </c>
      <c r="N156" s="7"/>
      <c r="O156" s="7"/>
      <c r="P156" s="7"/>
      <c r="Q156" s="7"/>
      <c r="R156" s="7"/>
      <c r="S156" s="7"/>
      <c r="T156" s="7">
        <v>178</v>
      </c>
      <c r="U156" s="7"/>
      <c r="V156" s="7"/>
      <c r="W156" s="7"/>
      <c r="X156" s="7"/>
      <c r="Y156" s="7">
        <v>37.1</v>
      </c>
      <c r="Z156" s="7">
        <v>396</v>
      </c>
      <c r="AA156" s="7">
        <v>789</v>
      </c>
      <c r="AB156" s="7">
        <v>1331</v>
      </c>
      <c r="AC156" s="7">
        <v>127</v>
      </c>
      <c r="AD156" s="7">
        <v>378</v>
      </c>
      <c r="AE156" s="7">
        <v>48</v>
      </c>
      <c r="AF156" s="7">
        <v>7.77</v>
      </c>
      <c r="AG156" s="7"/>
      <c r="AH156" s="7">
        <v>5.37</v>
      </c>
      <c r="AI156" s="7">
        <v>32.1</v>
      </c>
      <c r="AJ156" s="7">
        <v>6.34</v>
      </c>
      <c r="AK156" s="7">
        <v>18.7</v>
      </c>
      <c r="AL156" s="7">
        <v>2.66</v>
      </c>
      <c r="AM156" s="7">
        <v>17.600000000000001</v>
      </c>
      <c r="AN156" s="7">
        <v>2.58</v>
      </c>
    </row>
    <row r="157" spans="1:40" x14ac:dyDescent="0.25">
      <c r="A157" s="7" t="s">
        <v>108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>
        <v>391</v>
      </c>
      <c r="R157" s="7"/>
      <c r="S157" s="7"/>
      <c r="T157" s="7" t="s">
        <v>95</v>
      </c>
      <c r="U157" s="7"/>
      <c r="V157" s="7"/>
      <c r="W157" s="7"/>
      <c r="X157" s="7"/>
      <c r="Y157" s="7">
        <v>62</v>
      </c>
      <c r="Z157" s="7"/>
      <c r="AA157" s="7">
        <v>1970</v>
      </c>
      <c r="AB157" s="7">
        <v>419</v>
      </c>
      <c r="AC157" s="7">
        <v>740</v>
      </c>
      <c r="AD157" s="7" t="s">
        <v>109</v>
      </c>
      <c r="AE157" s="7" t="s">
        <v>104</v>
      </c>
      <c r="AF157" s="7">
        <v>18.8</v>
      </c>
      <c r="AG157" s="7" t="s">
        <v>104</v>
      </c>
      <c r="AH157" s="7">
        <v>475</v>
      </c>
      <c r="AI157" s="7" t="s">
        <v>104</v>
      </c>
      <c r="AJ157" s="7">
        <v>573</v>
      </c>
      <c r="AK157" s="7" t="s">
        <v>104</v>
      </c>
      <c r="AL157" s="7">
        <v>260</v>
      </c>
      <c r="AM157" s="7" t="s">
        <v>104</v>
      </c>
      <c r="AN157" s="7">
        <v>243</v>
      </c>
    </row>
    <row r="158" spans="1:40" x14ac:dyDescent="0.25">
      <c r="A158" s="7" t="s">
        <v>110</v>
      </c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>
        <v>369.42</v>
      </c>
      <c r="R158" s="7"/>
      <c r="S158" s="7"/>
      <c r="T158" s="7">
        <v>17008</v>
      </c>
      <c r="U158" s="7"/>
      <c r="V158" s="7"/>
      <c r="W158" s="7"/>
      <c r="X158" s="7"/>
      <c r="Y158" s="7">
        <v>67</v>
      </c>
      <c r="Z158" s="7"/>
      <c r="AA158" s="7">
        <v>1960</v>
      </c>
      <c r="AB158" s="7">
        <v>432</v>
      </c>
      <c r="AC158" s="7">
        <v>737</v>
      </c>
      <c r="AD158" s="7">
        <v>3429</v>
      </c>
      <c r="AE158" s="7">
        <v>1725</v>
      </c>
      <c r="AF158" s="7">
        <v>18.91</v>
      </c>
      <c r="AG158" s="7">
        <v>2168</v>
      </c>
      <c r="AH158" s="7">
        <v>468</v>
      </c>
      <c r="AI158" s="7">
        <v>3224</v>
      </c>
      <c r="AJ158" s="7">
        <v>560</v>
      </c>
      <c r="AK158" s="7">
        <v>1750</v>
      </c>
      <c r="AL158" s="7">
        <v>271</v>
      </c>
      <c r="AM158" s="7">
        <v>1844</v>
      </c>
      <c r="AN158" s="7">
        <v>264</v>
      </c>
    </row>
    <row r="159" spans="1:40" x14ac:dyDescent="0.25">
      <c r="A159" s="7" t="s">
        <v>154</v>
      </c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>
        <v>80</v>
      </c>
      <c r="N159" s="7"/>
      <c r="O159" s="7"/>
      <c r="P159" s="7"/>
      <c r="Q159" s="7">
        <v>37</v>
      </c>
      <c r="R159" s="7"/>
      <c r="S159" s="7"/>
      <c r="T159" s="7">
        <v>1010</v>
      </c>
      <c r="U159" s="7"/>
      <c r="V159" s="7"/>
      <c r="W159" s="7"/>
      <c r="X159" s="7">
        <v>1200</v>
      </c>
      <c r="Y159" s="7"/>
      <c r="Z159" s="7"/>
      <c r="AA159" s="7" t="s">
        <v>109</v>
      </c>
      <c r="AB159" s="7" t="s">
        <v>115</v>
      </c>
      <c r="AC159" s="7" t="s">
        <v>104</v>
      </c>
      <c r="AD159" s="7" t="s">
        <v>109</v>
      </c>
      <c r="AE159" s="7">
        <v>860</v>
      </c>
      <c r="AF159" s="7">
        <v>191</v>
      </c>
      <c r="AG159" s="7"/>
      <c r="AH159" s="7"/>
      <c r="AI159" s="7"/>
      <c r="AJ159" s="7"/>
      <c r="AK159" s="7"/>
      <c r="AL159" s="7"/>
      <c r="AM159" s="7">
        <v>50</v>
      </c>
      <c r="AN159" s="7"/>
    </row>
    <row r="160" spans="1:40" x14ac:dyDescent="0.25">
      <c r="A160" s="7" t="s">
        <v>155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v>70.8</v>
      </c>
      <c r="N160" s="7"/>
      <c r="O160" s="7"/>
      <c r="P160" s="7"/>
      <c r="Q160" s="7">
        <v>43</v>
      </c>
      <c r="R160" s="7"/>
      <c r="S160" s="7"/>
      <c r="T160" s="7">
        <v>959</v>
      </c>
      <c r="U160" s="7"/>
      <c r="V160" s="7"/>
      <c r="W160" s="7"/>
      <c r="X160" s="7">
        <v>1100</v>
      </c>
      <c r="Y160" s="7"/>
      <c r="Z160" s="7"/>
      <c r="AA160" s="7">
        <v>19300</v>
      </c>
      <c r="AB160" s="7">
        <v>29000</v>
      </c>
      <c r="AC160" s="7">
        <v>2800</v>
      </c>
      <c r="AD160" s="7">
        <v>8800</v>
      </c>
      <c r="AE160" s="7">
        <v>900</v>
      </c>
      <c r="AF160" s="7">
        <v>211</v>
      </c>
      <c r="AG160" s="7"/>
      <c r="AH160" s="7"/>
      <c r="AI160" s="7"/>
      <c r="AJ160" s="7"/>
      <c r="AK160" s="7"/>
      <c r="AL160" s="7"/>
      <c r="AM160" s="7">
        <v>54.5</v>
      </c>
      <c r="AN160" s="7"/>
    </row>
    <row r="161" spans="1:618 14850:16381" x14ac:dyDescent="0.25">
      <c r="A161" s="7" t="s">
        <v>156</v>
      </c>
      <c r="B161" s="7">
        <v>46.93</v>
      </c>
      <c r="C161" s="7">
        <v>18.239999999999998</v>
      </c>
      <c r="D161" s="7">
        <v>9.61</v>
      </c>
      <c r="E161" s="7">
        <v>0.14299999999999999</v>
      </c>
      <c r="F161" s="7">
        <v>10.050000000000001</v>
      </c>
      <c r="G161" s="7">
        <v>11.25</v>
      </c>
      <c r="H161" s="7">
        <v>1.91</v>
      </c>
      <c r="I161" s="7">
        <v>0.22</v>
      </c>
      <c r="J161" s="7">
        <v>0.47399999999999998</v>
      </c>
      <c r="K161" s="7">
        <v>7.0000000000000007E-2</v>
      </c>
      <c r="L161" s="7"/>
      <c r="M161" s="7"/>
      <c r="N161" s="7"/>
      <c r="O161" s="7">
        <v>31</v>
      </c>
      <c r="P161" s="7">
        <v>149</v>
      </c>
      <c r="Q161" s="7"/>
      <c r="R161" s="7">
        <v>144</v>
      </c>
      <c r="S161" s="7">
        <v>109</v>
      </c>
      <c r="T161" s="7"/>
      <c r="U161" s="7">
        <v>40</v>
      </c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</row>
    <row r="162" spans="1:618 14850:16381" x14ac:dyDescent="0.25">
      <c r="A162" s="7" t="s">
        <v>157</v>
      </c>
      <c r="B162" s="7">
        <v>47.15</v>
      </c>
      <c r="C162" s="7">
        <v>18.34</v>
      </c>
      <c r="D162" s="7">
        <v>9.9700000000000006</v>
      </c>
      <c r="E162" s="7">
        <v>0.15</v>
      </c>
      <c r="F162" s="7">
        <v>10.130000000000001</v>
      </c>
      <c r="G162" s="7">
        <v>11.49</v>
      </c>
      <c r="H162" s="7">
        <v>1.89</v>
      </c>
      <c r="I162" s="7">
        <v>0.23400000000000001</v>
      </c>
      <c r="J162" s="7">
        <v>0.48</v>
      </c>
      <c r="K162" s="7">
        <v>7.0000000000000007E-2</v>
      </c>
      <c r="L162" s="7"/>
      <c r="M162" s="7"/>
      <c r="N162" s="7"/>
      <c r="O162" s="7">
        <v>31</v>
      </c>
      <c r="P162" s="7">
        <v>148</v>
      </c>
      <c r="Q162" s="7"/>
      <c r="R162" s="7">
        <v>144</v>
      </c>
      <c r="S162" s="7">
        <v>118</v>
      </c>
      <c r="T162" s="7"/>
      <c r="U162" s="7">
        <v>38</v>
      </c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</row>
    <row r="163" spans="1:618 14850:16381" x14ac:dyDescent="0.25">
      <c r="A163" s="7" t="s">
        <v>158</v>
      </c>
      <c r="B163" s="7">
        <v>54.7</v>
      </c>
      <c r="C163" s="7">
        <v>13.59</v>
      </c>
      <c r="D163" s="7">
        <v>13.67</v>
      </c>
      <c r="E163" s="7">
        <v>0.19</v>
      </c>
      <c r="F163" s="7">
        <v>3.57</v>
      </c>
      <c r="G163" s="7">
        <v>7.26</v>
      </c>
      <c r="H163" s="7">
        <v>3.06</v>
      </c>
      <c r="I163" s="7">
        <v>1.79</v>
      </c>
      <c r="J163" s="7">
        <v>2.2719999999999998</v>
      </c>
      <c r="K163" s="7">
        <v>0.37</v>
      </c>
      <c r="L163" s="7"/>
      <c r="M163" s="7"/>
      <c r="N163" s="7"/>
      <c r="O163" s="7">
        <v>33</v>
      </c>
      <c r="P163" s="7">
        <v>433</v>
      </c>
      <c r="Q163" s="7"/>
      <c r="R163" s="7">
        <v>340</v>
      </c>
      <c r="S163" s="7">
        <v>710</v>
      </c>
      <c r="T163" s="7"/>
      <c r="U163" s="7">
        <v>189</v>
      </c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</row>
    <row r="164" spans="1:618 14850:16381" x14ac:dyDescent="0.25">
      <c r="A164" s="7" t="s">
        <v>159</v>
      </c>
      <c r="B164" s="7">
        <v>54.1</v>
      </c>
      <c r="C164" s="7">
        <v>13.5</v>
      </c>
      <c r="D164" s="7">
        <v>13.8</v>
      </c>
      <c r="E164" s="7">
        <v>0.19600000000000001</v>
      </c>
      <c r="F164" s="7">
        <v>3.59</v>
      </c>
      <c r="G164" s="7">
        <v>7.12</v>
      </c>
      <c r="H164" s="7">
        <v>3.16</v>
      </c>
      <c r="I164" s="7">
        <v>1.79</v>
      </c>
      <c r="J164" s="7">
        <v>2.2599999999999998</v>
      </c>
      <c r="K164" s="7">
        <v>0.35</v>
      </c>
      <c r="L164" s="7"/>
      <c r="M164" s="7"/>
      <c r="N164" s="7"/>
      <c r="O164" s="7">
        <v>33</v>
      </c>
      <c r="P164" s="7">
        <v>416</v>
      </c>
      <c r="Q164" s="7"/>
      <c r="R164" s="7">
        <v>346</v>
      </c>
      <c r="S164" s="7">
        <v>683</v>
      </c>
      <c r="T164" s="7"/>
      <c r="U164" s="7">
        <v>188</v>
      </c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</row>
    <row r="165" spans="1:618 14850:16381" x14ac:dyDescent="0.25">
      <c r="A165" s="7" t="s">
        <v>113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>
        <v>161</v>
      </c>
      <c r="U165" s="7"/>
      <c r="V165" s="7"/>
      <c r="W165" s="7"/>
      <c r="X165" s="7">
        <v>1700</v>
      </c>
      <c r="Y165" s="7">
        <v>908</v>
      </c>
      <c r="Z165" s="7"/>
      <c r="AA165" s="7" t="s">
        <v>109</v>
      </c>
      <c r="AB165" s="7" t="s">
        <v>115</v>
      </c>
      <c r="AC165" s="7" t="s">
        <v>104</v>
      </c>
      <c r="AD165" s="7" t="s">
        <v>109</v>
      </c>
      <c r="AE165" s="7">
        <v>522</v>
      </c>
      <c r="AF165" s="7">
        <v>82</v>
      </c>
      <c r="AG165" s="7"/>
      <c r="AH165" s="7"/>
      <c r="AI165" s="7"/>
      <c r="AJ165" s="7">
        <v>7.82</v>
      </c>
      <c r="AK165" s="7"/>
      <c r="AL165" s="7"/>
      <c r="AM165" s="7">
        <v>16.8</v>
      </c>
      <c r="AN165" s="7"/>
    </row>
    <row r="166" spans="1:618 14850:16381" x14ac:dyDescent="0.25">
      <c r="A166" s="7" t="s">
        <v>116</v>
      </c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>
        <v>167</v>
      </c>
      <c r="U166" s="7"/>
      <c r="V166" s="7"/>
      <c r="W166" s="7"/>
      <c r="X166" s="7">
        <v>1600</v>
      </c>
      <c r="Y166" s="7">
        <v>946</v>
      </c>
      <c r="Z166" s="7"/>
      <c r="AA166" s="7">
        <v>21100</v>
      </c>
      <c r="AB166" s="7">
        <v>27600</v>
      </c>
      <c r="AC166" s="7">
        <v>2300</v>
      </c>
      <c r="AD166" s="7">
        <v>6500</v>
      </c>
      <c r="AE166" s="7">
        <v>539</v>
      </c>
      <c r="AF166" s="7">
        <v>87.22</v>
      </c>
      <c r="AG166" s="7"/>
      <c r="AH166" s="7"/>
      <c r="AI166" s="7"/>
      <c r="AJ166" s="7">
        <v>7.86</v>
      </c>
      <c r="AK166" s="7"/>
      <c r="AL166" s="7"/>
      <c r="AM166" s="7">
        <v>17.850000000000001</v>
      </c>
      <c r="AN166" s="7"/>
    </row>
    <row r="167" spans="1:618 14850:16381" x14ac:dyDescent="0.25">
      <c r="A167" s="7" t="s">
        <v>117</v>
      </c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>
        <v>20</v>
      </c>
      <c r="N167" s="7">
        <v>300</v>
      </c>
      <c r="O167" s="7"/>
      <c r="P167" s="7"/>
      <c r="Q167" s="7" t="s">
        <v>104</v>
      </c>
      <c r="R167" s="7"/>
      <c r="S167" s="7"/>
      <c r="T167" s="7">
        <v>5900</v>
      </c>
      <c r="U167" s="7"/>
      <c r="V167" s="7">
        <v>490</v>
      </c>
      <c r="W167" s="7" t="s">
        <v>104</v>
      </c>
      <c r="X167" s="7"/>
      <c r="Y167" s="7">
        <v>739</v>
      </c>
      <c r="Z167" s="7">
        <v>129</v>
      </c>
      <c r="AA167" s="7">
        <v>1720</v>
      </c>
      <c r="AB167" s="7" t="s">
        <v>115</v>
      </c>
      <c r="AC167" s="7">
        <v>444</v>
      </c>
      <c r="AD167" s="7">
        <v>1460</v>
      </c>
      <c r="AE167" s="7">
        <v>395</v>
      </c>
      <c r="AF167" s="7">
        <v>23.8</v>
      </c>
      <c r="AG167" s="7">
        <v>404</v>
      </c>
      <c r="AH167" s="7">
        <v>105</v>
      </c>
      <c r="AI167" s="7">
        <v>833</v>
      </c>
      <c r="AJ167" s="7">
        <v>192</v>
      </c>
      <c r="AK167" s="7">
        <v>683</v>
      </c>
      <c r="AL167" s="7">
        <v>102</v>
      </c>
      <c r="AM167" s="7">
        <v>670</v>
      </c>
      <c r="AN167" s="7"/>
    </row>
    <row r="168" spans="1:618 14850:16381" x14ac:dyDescent="0.25">
      <c r="A168" s="7" t="s">
        <v>118</v>
      </c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>
        <v>24.7</v>
      </c>
      <c r="N168" s="7">
        <v>277</v>
      </c>
      <c r="O168" s="7"/>
      <c r="P168" s="7"/>
      <c r="Q168" s="7">
        <v>1050</v>
      </c>
      <c r="R168" s="7"/>
      <c r="S168" s="7"/>
      <c r="T168" s="7">
        <v>5480</v>
      </c>
      <c r="U168" s="7"/>
      <c r="V168" s="7">
        <v>479</v>
      </c>
      <c r="W168" s="7">
        <v>4050</v>
      </c>
      <c r="X168" s="7"/>
      <c r="Y168" s="7">
        <v>719</v>
      </c>
      <c r="Z168" s="7">
        <v>137</v>
      </c>
      <c r="AA168" s="7">
        <v>1661</v>
      </c>
      <c r="AB168" s="7">
        <v>3960</v>
      </c>
      <c r="AC168" s="7">
        <v>435</v>
      </c>
      <c r="AD168" s="7">
        <v>1456</v>
      </c>
      <c r="AE168" s="7">
        <v>381</v>
      </c>
      <c r="AF168" s="7">
        <v>23.5</v>
      </c>
      <c r="AG168" s="7">
        <v>433</v>
      </c>
      <c r="AH168" s="7">
        <v>106</v>
      </c>
      <c r="AI168" s="7">
        <v>847</v>
      </c>
      <c r="AJ168" s="7">
        <v>208</v>
      </c>
      <c r="AK168" s="7">
        <v>701</v>
      </c>
      <c r="AL168" s="7">
        <v>106</v>
      </c>
      <c r="AM168" s="7">
        <v>678</v>
      </c>
      <c r="AN168" s="7"/>
    </row>
    <row r="169" spans="1:618 14850:16381" x14ac:dyDescent="0.25">
      <c r="A169" s="7" t="s">
        <v>160</v>
      </c>
      <c r="B169" s="7">
        <v>53.12</v>
      </c>
      <c r="C169" s="7">
        <v>15.65</v>
      </c>
      <c r="D169" s="7">
        <v>10.79</v>
      </c>
      <c r="E169" s="7">
        <v>0.16</v>
      </c>
      <c r="F169" s="7">
        <v>6.33</v>
      </c>
      <c r="G169" s="7">
        <v>10.9</v>
      </c>
      <c r="H169" s="7">
        <v>2.21</v>
      </c>
      <c r="I169" s="7">
        <v>0.62</v>
      </c>
      <c r="J169" s="7">
        <v>1.089</v>
      </c>
      <c r="K169" s="7">
        <v>0.15</v>
      </c>
      <c r="L169" s="7"/>
      <c r="M169" s="7">
        <v>80</v>
      </c>
      <c r="N169" s="7">
        <v>90</v>
      </c>
      <c r="O169" s="7">
        <v>36</v>
      </c>
      <c r="P169" s="7">
        <v>271</v>
      </c>
      <c r="Q169" s="7">
        <v>20</v>
      </c>
      <c r="R169" s="7">
        <v>197</v>
      </c>
      <c r="S169" s="7">
        <v>181</v>
      </c>
      <c r="T169" s="7">
        <v>21</v>
      </c>
      <c r="U169" s="7">
        <v>96</v>
      </c>
      <c r="V169" s="7">
        <v>2.7</v>
      </c>
      <c r="W169" s="7">
        <v>7.5</v>
      </c>
      <c r="X169" s="7"/>
      <c r="Y169" s="7">
        <v>2.2000000000000002</v>
      </c>
      <c r="Z169" s="7">
        <v>0.52</v>
      </c>
      <c r="AA169" s="7">
        <v>10.9</v>
      </c>
      <c r="AB169" s="7">
        <v>23.7</v>
      </c>
      <c r="AC169" s="7"/>
      <c r="AD169" s="7">
        <v>13.1</v>
      </c>
      <c r="AE169" s="7">
        <v>3.4</v>
      </c>
      <c r="AF169" s="7">
        <v>1.1000000000000001</v>
      </c>
      <c r="AG169" s="7"/>
      <c r="AH169" s="7">
        <v>0.61</v>
      </c>
      <c r="AI169" s="7">
        <v>3.8</v>
      </c>
      <c r="AJ169" s="7">
        <v>0.77</v>
      </c>
      <c r="AK169" s="7">
        <v>2.2000000000000002</v>
      </c>
      <c r="AL169" s="7">
        <v>0.32</v>
      </c>
      <c r="AM169" s="7">
        <v>1.9</v>
      </c>
      <c r="AN169" s="7">
        <v>0.31</v>
      </c>
    </row>
    <row r="170" spans="1:618 14850:16381" x14ac:dyDescent="0.25">
      <c r="A170" s="7" t="s">
        <v>161</v>
      </c>
      <c r="B170" s="7">
        <v>52.4</v>
      </c>
      <c r="C170" s="7">
        <v>15.4</v>
      </c>
      <c r="D170" s="7">
        <v>10.7</v>
      </c>
      <c r="E170" s="7">
        <v>0.16300000000000001</v>
      </c>
      <c r="F170" s="7">
        <v>6.37</v>
      </c>
      <c r="G170" s="7">
        <v>10.9</v>
      </c>
      <c r="H170" s="7">
        <v>2.14</v>
      </c>
      <c r="I170" s="7">
        <v>0.626</v>
      </c>
      <c r="J170" s="7">
        <v>1.06</v>
      </c>
      <c r="K170" s="7">
        <v>0.14000000000000001</v>
      </c>
      <c r="L170" s="7"/>
      <c r="M170" s="7">
        <v>70</v>
      </c>
      <c r="N170" s="7">
        <v>92</v>
      </c>
      <c r="O170" s="7">
        <v>36</v>
      </c>
      <c r="P170" s="7">
        <v>262</v>
      </c>
      <c r="Q170" s="7">
        <v>21</v>
      </c>
      <c r="R170" s="7">
        <v>190</v>
      </c>
      <c r="S170" s="7">
        <v>182</v>
      </c>
      <c r="T170" s="7">
        <v>24</v>
      </c>
      <c r="U170" s="7">
        <v>94</v>
      </c>
      <c r="V170" s="7">
        <v>2.6</v>
      </c>
      <c r="W170" s="7">
        <v>7.9</v>
      </c>
      <c r="X170" s="7"/>
      <c r="Y170" s="7">
        <v>2.4</v>
      </c>
      <c r="Z170" s="7">
        <v>0.53</v>
      </c>
      <c r="AA170" s="7">
        <v>10</v>
      </c>
      <c r="AB170" s="7">
        <v>23</v>
      </c>
      <c r="AC170" s="7"/>
      <c r="AD170" s="7">
        <v>13</v>
      </c>
      <c r="AE170" s="7">
        <v>3.3</v>
      </c>
      <c r="AF170" s="7">
        <v>1</v>
      </c>
      <c r="AG170" s="7"/>
      <c r="AH170" s="7">
        <v>0.63</v>
      </c>
      <c r="AI170" s="7">
        <v>3.6</v>
      </c>
      <c r="AJ170" s="7">
        <v>0.76</v>
      </c>
      <c r="AK170" s="7">
        <v>2.5</v>
      </c>
      <c r="AL170" s="7">
        <v>0.38</v>
      </c>
      <c r="AM170" s="7">
        <v>2.1</v>
      </c>
      <c r="AN170" s="7">
        <v>0.33</v>
      </c>
    </row>
    <row r="171" spans="1:618 14850:16381" x14ac:dyDescent="0.25">
      <c r="A171" s="7" t="s">
        <v>162</v>
      </c>
      <c r="B171" s="7">
        <v>57.23</v>
      </c>
      <c r="C171" s="7">
        <v>21.66</v>
      </c>
      <c r="D171" s="7">
        <v>2.4500000000000002</v>
      </c>
      <c r="E171" s="7">
        <v>0.184</v>
      </c>
      <c r="F171" s="7">
        <v>0.22</v>
      </c>
      <c r="G171" s="7">
        <v>1.02</v>
      </c>
      <c r="H171" s="7">
        <v>7.65</v>
      </c>
      <c r="I171" s="7">
        <v>7.37</v>
      </c>
      <c r="J171" s="7">
        <v>0.46700000000000003</v>
      </c>
      <c r="K171" s="7">
        <v>0.05</v>
      </c>
      <c r="L171" s="7">
        <v>98.85</v>
      </c>
      <c r="M171" s="7" t="s">
        <v>114</v>
      </c>
      <c r="N171" s="7" t="s">
        <v>114</v>
      </c>
      <c r="O171" s="7" t="s">
        <v>120</v>
      </c>
      <c r="P171" s="7">
        <v>14</v>
      </c>
      <c r="Q171" s="7">
        <v>193</v>
      </c>
      <c r="R171" s="7">
        <v>22</v>
      </c>
      <c r="S171" s="7">
        <v>4</v>
      </c>
      <c r="T171" s="7">
        <v>30.6</v>
      </c>
      <c r="U171" s="7">
        <v>131</v>
      </c>
      <c r="V171" s="7">
        <v>4</v>
      </c>
      <c r="W171" s="7">
        <v>151</v>
      </c>
      <c r="X171" s="7">
        <v>6</v>
      </c>
      <c r="Y171" s="7">
        <v>19.3</v>
      </c>
      <c r="Z171" s="7">
        <v>3.2</v>
      </c>
      <c r="AA171" s="7">
        <v>224</v>
      </c>
      <c r="AB171" s="7">
        <v>431</v>
      </c>
      <c r="AC171" s="7">
        <v>38.9</v>
      </c>
      <c r="AD171" s="7">
        <v>106</v>
      </c>
      <c r="AE171" s="7">
        <v>11.2</v>
      </c>
      <c r="AF171" s="7">
        <v>1.03</v>
      </c>
      <c r="AG171" s="7">
        <v>6.08</v>
      </c>
      <c r="AH171" s="7">
        <v>0.94</v>
      </c>
      <c r="AI171" s="7">
        <v>6.05</v>
      </c>
      <c r="AJ171" s="7">
        <v>1.0900000000000001</v>
      </c>
      <c r="AK171" s="7">
        <v>2.97</v>
      </c>
      <c r="AL171" s="7">
        <v>0.379</v>
      </c>
      <c r="AM171" s="7">
        <v>2.37</v>
      </c>
      <c r="AN171" s="7">
        <v>0.32400000000000001</v>
      </c>
    </row>
    <row r="172" spans="1:618 14850:16381" x14ac:dyDescent="0.25">
      <c r="A172" s="7" t="s">
        <v>163</v>
      </c>
      <c r="B172" s="7">
        <v>58.41</v>
      </c>
      <c r="C172" s="7">
        <v>21.92</v>
      </c>
      <c r="D172" s="7">
        <v>2.46</v>
      </c>
      <c r="E172" s="7">
        <v>0.185</v>
      </c>
      <c r="F172" s="7">
        <v>0.22</v>
      </c>
      <c r="G172" s="7">
        <v>1.02</v>
      </c>
      <c r="H172" s="7">
        <v>7.66</v>
      </c>
      <c r="I172" s="7">
        <v>7.39</v>
      </c>
      <c r="J172" s="7">
        <v>0.47599999999999998</v>
      </c>
      <c r="K172" s="7">
        <v>0.05</v>
      </c>
      <c r="L172" s="7">
        <v>100.3</v>
      </c>
      <c r="M172" s="7" t="s">
        <v>114</v>
      </c>
      <c r="N172" s="7" t="s">
        <v>114</v>
      </c>
      <c r="O172" s="7" t="s">
        <v>120</v>
      </c>
      <c r="P172" s="7">
        <v>13</v>
      </c>
      <c r="Q172" s="7">
        <v>183</v>
      </c>
      <c r="R172" s="7">
        <v>22</v>
      </c>
      <c r="S172" s="7">
        <v>4</v>
      </c>
      <c r="T172" s="7">
        <v>29.3</v>
      </c>
      <c r="U172" s="7">
        <v>141</v>
      </c>
      <c r="V172" s="7">
        <v>4.0999999999999996</v>
      </c>
      <c r="W172" s="7">
        <v>157</v>
      </c>
      <c r="X172" s="7">
        <v>6</v>
      </c>
      <c r="Y172" s="7">
        <v>18.399999999999999</v>
      </c>
      <c r="Z172" s="7">
        <v>3.02</v>
      </c>
      <c r="AA172" s="7">
        <v>212</v>
      </c>
      <c r="AB172" s="7">
        <v>408</v>
      </c>
      <c r="AC172" s="7">
        <v>36.9</v>
      </c>
      <c r="AD172" s="7">
        <v>98.5</v>
      </c>
      <c r="AE172" s="7">
        <v>10.4</v>
      </c>
      <c r="AF172" s="7">
        <v>0.96599999999999997</v>
      </c>
      <c r="AG172" s="7">
        <v>5.99</v>
      </c>
      <c r="AH172" s="7">
        <v>0.93</v>
      </c>
      <c r="AI172" s="7">
        <v>5.68</v>
      </c>
      <c r="AJ172" s="7">
        <v>1.02</v>
      </c>
      <c r="AK172" s="7">
        <v>2.8</v>
      </c>
      <c r="AL172" s="7">
        <v>0.35799999999999998</v>
      </c>
      <c r="AM172" s="7">
        <v>2.1800000000000002</v>
      </c>
      <c r="AN172" s="7">
        <v>0.32300000000000001</v>
      </c>
    </row>
    <row r="173" spans="1:618 14850:16381" s="19" customFormat="1" x14ac:dyDescent="0.25">
      <c r="A173" s="17" t="s">
        <v>122</v>
      </c>
      <c r="B173" s="18">
        <f t="shared" ref="B173:L173" si="9">ABS(B172-B171)/B172*100</f>
        <v>2.0202020202020199</v>
      </c>
      <c r="C173" s="18">
        <f t="shared" si="9"/>
        <v>1.186131386861321</v>
      </c>
      <c r="D173" s="18">
        <f t="shared" si="9"/>
        <v>0.40650406504064179</v>
      </c>
      <c r="E173" s="18">
        <f t="shared" si="9"/>
        <v>0.54054054054054101</v>
      </c>
      <c r="F173" s="18">
        <f t="shared" si="9"/>
        <v>0</v>
      </c>
      <c r="G173" s="18">
        <f t="shared" si="9"/>
        <v>0</v>
      </c>
      <c r="H173" s="18">
        <f t="shared" si="9"/>
        <v>0.13054830287205987</v>
      </c>
      <c r="I173" s="18">
        <f t="shared" si="9"/>
        <v>0.27063599458727439</v>
      </c>
      <c r="J173" s="18">
        <f t="shared" si="9"/>
        <v>1.8907563025209986</v>
      </c>
      <c r="K173" s="18">
        <f t="shared" si="9"/>
        <v>0</v>
      </c>
      <c r="L173" s="18">
        <f t="shared" si="9"/>
        <v>1.4456630109671016</v>
      </c>
      <c r="M173" s="18"/>
      <c r="N173" s="18"/>
      <c r="O173" s="18"/>
      <c r="P173" s="18">
        <f>ABS(P172-P171)/P172*100</f>
        <v>7.6923076923076925</v>
      </c>
      <c r="Q173" s="18">
        <f>ABS(Q172-Q171)/Q172*100</f>
        <v>5.4644808743169397</v>
      </c>
      <c r="R173" s="18">
        <f t="shared" ref="R173:AN173" si="10">ABS(R172-R171)/R172*100</f>
        <v>0</v>
      </c>
      <c r="S173" s="18">
        <f t="shared" si="10"/>
        <v>0</v>
      </c>
      <c r="T173" s="18">
        <f t="shared" si="10"/>
        <v>4.4368600682593877</v>
      </c>
      <c r="U173" s="18">
        <f t="shared" si="10"/>
        <v>7.0921985815602842</v>
      </c>
      <c r="V173" s="18">
        <f t="shared" si="10"/>
        <v>2.4390243902438939</v>
      </c>
      <c r="W173" s="18">
        <f t="shared" si="10"/>
        <v>3.8216560509554141</v>
      </c>
      <c r="X173" s="18">
        <f>ABS(X172-X171)/X172*100</f>
        <v>0</v>
      </c>
      <c r="Y173" s="18">
        <f>ABS(Y172-Y171)/Y172*100</f>
        <v>4.8913043478260994</v>
      </c>
      <c r="Z173" s="18">
        <f>ABS(Z172-Z171)/Z172*100</f>
        <v>5.9602649006622572</v>
      </c>
      <c r="AA173" s="18">
        <f t="shared" si="10"/>
        <v>5.6603773584905666</v>
      </c>
      <c r="AB173" s="18">
        <f t="shared" si="10"/>
        <v>5.6372549019607847</v>
      </c>
      <c r="AC173" s="18">
        <f t="shared" si="10"/>
        <v>5.4200542005420056</v>
      </c>
      <c r="AD173" s="18">
        <f t="shared" si="10"/>
        <v>7.6142131979695442</v>
      </c>
      <c r="AE173" s="18">
        <f t="shared" si="10"/>
        <v>7.6923076923076819</v>
      </c>
      <c r="AF173" s="18">
        <f t="shared" si="10"/>
        <v>6.6252587991718483</v>
      </c>
      <c r="AG173" s="18">
        <f t="shared" si="10"/>
        <v>1.5025041736227021</v>
      </c>
      <c r="AH173" s="18">
        <f t="shared" si="10"/>
        <v>1.0752688172042901</v>
      </c>
      <c r="AI173" s="18">
        <f t="shared" si="10"/>
        <v>6.5140845070422557</v>
      </c>
      <c r="AJ173" s="18">
        <f t="shared" si="10"/>
        <v>6.8627450980392215</v>
      </c>
      <c r="AK173" s="18">
        <f t="shared" si="10"/>
        <v>6.0714285714285854</v>
      </c>
      <c r="AL173" s="18">
        <f t="shared" si="10"/>
        <v>5.8659217877095031</v>
      </c>
      <c r="AM173" s="18">
        <f t="shared" si="10"/>
        <v>8.7155963302752255</v>
      </c>
      <c r="AN173" s="18">
        <f t="shared" si="10"/>
        <v>0.30959752321981454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2"/>
      <c r="DQ173" s="2"/>
      <c r="DR173" s="2"/>
      <c r="DS173" s="2"/>
      <c r="DT173" s="2"/>
      <c r="DU173" s="2"/>
      <c r="DV173" s="2"/>
      <c r="DW173" s="2"/>
      <c r="DX173" s="2"/>
      <c r="DY173" s="2"/>
      <c r="DZ173" s="2"/>
      <c r="EA173" s="2"/>
      <c r="EB173" s="2"/>
      <c r="EC173" s="2"/>
      <c r="ED173" s="2"/>
      <c r="EE173" s="2"/>
      <c r="EF173" s="2"/>
      <c r="EG173" s="2"/>
      <c r="EH173" s="2"/>
      <c r="EI173" s="2"/>
      <c r="EJ173" s="2"/>
      <c r="EK173" s="2"/>
      <c r="EL173" s="2"/>
      <c r="EM173" s="2"/>
      <c r="EN173" s="2"/>
      <c r="EO173" s="2"/>
      <c r="EP173" s="2"/>
      <c r="EQ173" s="2"/>
      <c r="ER173" s="2"/>
      <c r="ES173" s="2"/>
      <c r="ET173" s="2"/>
      <c r="EU173" s="2"/>
      <c r="EV173" s="2"/>
      <c r="EW173" s="2"/>
      <c r="EX173" s="2"/>
      <c r="EY173" s="2"/>
      <c r="EZ173" s="2"/>
      <c r="FA173" s="2"/>
      <c r="FB173" s="2"/>
      <c r="FC173" s="2"/>
      <c r="FD173" s="2"/>
      <c r="FE173" s="2"/>
      <c r="FF173" s="2"/>
      <c r="FG173" s="2"/>
      <c r="FH173" s="2"/>
      <c r="FI173" s="2"/>
      <c r="FJ173" s="2"/>
      <c r="FK173" s="2"/>
      <c r="FL173" s="2"/>
      <c r="FM173" s="2"/>
      <c r="FN173" s="2"/>
      <c r="FO173" s="2"/>
      <c r="FP173" s="2"/>
      <c r="FQ173" s="2"/>
      <c r="FR173" s="2"/>
      <c r="FS173" s="2"/>
      <c r="FT173" s="2"/>
      <c r="FU173" s="2"/>
      <c r="FV173" s="2"/>
      <c r="FW173" s="2"/>
      <c r="FX173" s="2"/>
      <c r="FY173" s="2"/>
      <c r="FZ173" s="2"/>
      <c r="GA173" s="2"/>
      <c r="GB173" s="2"/>
      <c r="GC173" s="2"/>
      <c r="GD173" s="2"/>
      <c r="GE173" s="2"/>
      <c r="GF173" s="2"/>
      <c r="GG173" s="2"/>
      <c r="GH173" s="2"/>
      <c r="GI173" s="2"/>
      <c r="GJ173" s="2"/>
      <c r="GK173" s="2"/>
      <c r="GL173" s="2"/>
      <c r="GM173" s="2"/>
      <c r="GN173" s="2"/>
      <c r="GO173" s="2"/>
      <c r="GP173" s="2"/>
      <c r="GQ173" s="2"/>
      <c r="GR173" s="2"/>
      <c r="GS173" s="2"/>
      <c r="GT173" s="2"/>
      <c r="GU173" s="2"/>
      <c r="GV173" s="2"/>
      <c r="GW173" s="2"/>
      <c r="GX173" s="2"/>
      <c r="GY173" s="2"/>
      <c r="GZ173" s="2"/>
      <c r="HA173" s="2"/>
      <c r="HB173" s="2"/>
      <c r="HC173" s="2"/>
      <c r="HD173" s="2"/>
      <c r="HE173" s="2"/>
      <c r="HF173" s="2"/>
      <c r="HG173" s="2"/>
      <c r="HH173" s="2"/>
      <c r="HI173" s="2"/>
      <c r="HJ173" s="2"/>
      <c r="HK173" s="2"/>
      <c r="HL173" s="2"/>
      <c r="HM173" s="2"/>
      <c r="HN173" s="2"/>
      <c r="HO173" s="2"/>
      <c r="HP173" s="2"/>
      <c r="HQ173" s="2"/>
      <c r="HR173" s="2"/>
      <c r="HS173" s="2"/>
      <c r="HT173" s="2"/>
      <c r="HU173" s="2"/>
      <c r="HV173" s="2"/>
      <c r="HW173" s="2"/>
      <c r="HX173" s="2"/>
      <c r="HY173" s="2"/>
      <c r="HZ173" s="2"/>
      <c r="IA173" s="2"/>
      <c r="IB173" s="2"/>
      <c r="IC173" s="2"/>
      <c r="ID173" s="2"/>
      <c r="IE173" s="2"/>
      <c r="IF173" s="2"/>
      <c r="IG173" s="2"/>
      <c r="IH173" s="2"/>
      <c r="II173" s="2"/>
      <c r="IJ173" s="2"/>
      <c r="IK173" s="2"/>
      <c r="IL173" s="2"/>
      <c r="IM173" s="2"/>
      <c r="IN173" s="2"/>
      <c r="IO173" s="2"/>
      <c r="IP173" s="2"/>
      <c r="IQ173" s="2"/>
      <c r="IR173" s="2"/>
      <c r="IS173" s="2"/>
      <c r="IT173" s="2"/>
      <c r="IU173" s="2"/>
      <c r="IV173" s="2"/>
      <c r="IW173" s="2"/>
      <c r="IX173" s="2"/>
      <c r="IY173" s="2"/>
      <c r="IZ173" s="2"/>
      <c r="JA173" s="2"/>
      <c r="JB173" s="2"/>
      <c r="JC173" s="2"/>
      <c r="JD173" s="2"/>
      <c r="JE173" s="2"/>
      <c r="JF173" s="2"/>
      <c r="JG173" s="2"/>
      <c r="JH173" s="2"/>
      <c r="JI173" s="2"/>
      <c r="JJ173" s="2"/>
      <c r="JK173" s="2"/>
      <c r="JL173" s="2"/>
      <c r="JM173" s="2"/>
      <c r="JN173" s="2"/>
      <c r="JO173" s="2"/>
      <c r="JP173" s="2"/>
      <c r="JQ173" s="2"/>
      <c r="JR173" s="2"/>
      <c r="JS173" s="2"/>
      <c r="JT173" s="2"/>
      <c r="JU173" s="2"/>
      <c r="JV173" s="2"/>
      <c r="JW173" s="2"/>
      <c r="JX173" s="2"/>
      <c r="JY173" s="2"/>
      <c r="JZ173" s="2"/>
      <c r="KA173" s="2"/>
      <c r="KB173" s="2"/>
      <c r="KC173" s="2"/>
      <c r="KD173" s="2"/>
      <c r="KE173" s="2"/>
      <c r="KF173" s="2"/>
      <c r="KG173" s="2"/>
      <c r="KH173" s="2"/>
      <c r="KI173" s="2"/>
      <c r="KJ173" s="2"/>
      <c r="KK173" s="2"/>
      <c r="KL173" s="2"/>
      <c r="KM173" s="2"/>
      <c r="KN173" s="2"/>
      <c r="KO173" s="2"/>
      <c r="KP173" s="2"/>
      <c r="KQ173" s="2"/>
      <c r="KR173" s="2"/>
      <c r="KS173" s="2"/>
      <c r="KT173" s="2"/>
      <c r="KU173" s="2"/>
      <c r="KV173" s="2"/>
      <c r="KW173" s="2"/>
      <c r="KX173" s="2"/>
      <c r="KY173" s="2"/>
      <c r="KZ173" s="2"/>
      <c r="LA173" s="2"/>
      <c r="LB173" s="2"/>
      <c r="LC173" s="2"/>
      <c r="LD173" s="2"/>
      <c r="LE173" s="2"/>
      <c r="LF173" s="2"/>
      <c r="LG173" s="2"/>
      <c r="LH173" s="2"/>
      <c r="LI173" s="2"/>
      <c r="LJ173" s="2"/>
      <c r="LK173" s="2"/>
      <c r="LL173" s="2"/>
      <c r="LM173" s="2"/>
      <c r="LN173" s="2"/>
      <c r="LO173" s="2"/>
      <c r="LP173" s="2"/>
      <c r="LQ173" s="2"/>
      <c r="LR173" s="2"/>
      <c r="LS173" s="2"/>
      <c r="LT173" s="2"/>
      <c r="LU173" s="2"/>
      <c r="LV173" s="2"/>
      <c r="LW173" s="2"/>
      <c r="LX173" s="2"/>
      <c r="LY173" s="2"/>
      <c r="LZ173" s="2"/>
      <c r="MA173" s="2"/>
      <c r="MB173" s="2"/>
      <c r="MC173" s="2"/>
      <c r="MD173" s="2"/>
      <c r="ME173" s="2"/>
      <c r="MF173" s="2"/>
      <c r="MG173" s="2"/>
      <c r="MH173" s="2"/>
      <c r="MI173" s="2"/>
      <c r="MJ173" s="2"/>
      <c r="MK173" s="2"/>
      <c r="ML173" s="2"/>
      <c r="MM173" s="2"/>
      <c r="MN173" s="2"/>
      <c r="MO173" s="2"/>
      <c r="MP173" s="2"/>
      <c r="MQ173" s="2"/>
      <c r="MR173" s="2"/>
      <c r="MS173" s="2"/>
      <c r="MT173" s="2"/>
      <c r="MU173" s="2"/>
      <c r="MV173" s="2"/>
      <c r="MW173" s="2"/>
      <c r="MX173" s="2"/>
      <c r="MY173" s="2"/>
      <c r="MZ173" s="2"/>
      <c r="NA173" s="2"/>
      <c r="NB173" s="2"/>
      <c r="NC173" s="2"/>
      <c r="ND173" s="2"/>
      <c r="NE173" s="2"/>
      <c r="NF173" s="2"/>
      <c r="NG173" s="2"/>
      <c r="NH173" s="2"/>
      <c r="NI173" s="2"/>
      <c r="NJ173" s="2"/>
      <c r="NK173" s="2"/>
      <c r="NL173" s="2"/>
      <c r="NM173" s="2"/>
      <c r="NN173" s="2"/>
      <c r="NO173" s="2"/>
      <c r="NP173" s="2"/>
      <c r="NQ173" s="2"/>
      <c r="NR173" s="2"/>
      <c r="NS173" s="2"/>
      <c r="NT173" s="2"/>
      <c r="NU173" s="2"/>
      <c r="NV173" s="2"/>
      <c r="NW173" s="2"/>
      <c r="NX173" s="2"/>
      <c r="NY173" s="2"/>
      <c r="NZ173" s="2"/>
      <c r="OA173" s="2"/>
      <c r="OB173" s="2"/>
      <c r="OC173" s="2"/>
      <c r="OD173" s="2"/>
      <c r="OE173" s="2"/>
      <c r="OF173" s="2"/>
      <c r="OG173" s="2"/>
      <c r="OH173" s="2"/>
      <c r="OI173" s="2"/>
      <c r="OJ173" s="2"/>
      <c r="OK173" s="2"/>
      <c r="OL173" s="2"/>
      <c r="OM173" s="2"/>
      <c r="ON173" s="2"/>
      <c r="OO173" s="2"/>
      <c r="OP173" s="2"/>
      <c r="OQ173" s="2"/>
      <c r="OR173" s="2"/>
      <c r="OS173" s="2"/>
      <c r="OT173" s="2"/>
      <c r="OU173" s="2"/>
      <c r="OV173" s="2"/>
      <c r="OW173" s="2"/>
      <c r="OX173" s="2"/>
      <c r="OY173" s="2"/>
      <c r="OZ173" s="2"/>
      <c r="PA173" s="2"/>
      <c r="PB173" s="2"/>
      <c r="PC173" s="2"/>
      <c r="PD173" s="2"/>
      <c r="PE173" s="2"/>
      <c r="PF173" s="2"/>
      <c r="PG173" s="2"/>
      <c r="PH173" s="2"/>
      <c r="PI173" s="2"/>
      <c r="PJ173" s="2"/>
      <c r="PK173" s="2"/>
      <c r="PL173" s="2"/>
      <c r="PM173" s="2"/>
      <c r="PN173" s="2"/>
      <c r="PO173" s="2"/>
      <c r="PP173" s="2"/>
      <c r="PQ173" s="2"/>
      <c r="PR173" s="2"/>
      <c r="PS173" s="2"/>
      <c r="PT173" s="2"/>
      <c r="PU173" s="2"/>
      <c r="PV173" s="2"/>
      <c r="PW173" s="2"/>
      <c r="PX173" s="2"/>
      <c r="PY173" s="2"/>
      <c r="PZ173" s="2"/>
      <c r="QA173" s="2"/>
      <c r="QB173" s="2"/>
      <c r="QC173" s="2"/>
      <c r="QD173" s="2"/>
      <c r="QE173" s="2"/>
      <c r="QF173" s="2"/>
      <c r="QG173" s="2"/>
      <c r="QH173" s="2"/>
      <c r="QI173" s="2"/>
      <c r="QJ173" s="2"/>
      <c r="QK173" s="2"/>
      <c r="QL173" s="2"/>
      <c r="QM173" s="2"/>
      <c r="QN173" s="2"/>
      <c r="QO173" s="2"/>
      <c r="QP173" s="2"/>
      <c r="QQ173" s="2"/>
      <c r="QR173" s="2"/>
      <c r="QS173" s="2"/>
      <c r="QT173" s="2"/>
      <c r="QU173" s="2"/>
      <c r="QV173" s="2"/>
      <c r="QW173" s="2"/>
      <c r="QX173" s="2"/>
      <c r="QY173" s="2"/>
      <c r="QZ173" s="2"/>
      <c r="RA173" s="2"/>
      <c r="RB173" s="2"/>
      <c r="RC173" s="2"/>
      <c r="RD173" s="2"/>
      <c r="RE173" s="2"/>
      <c r="RF173" s="2"/>
      <c r="RG173" s="2"/>
      <c r="RH173" s="2"/>
      <c r="RI173" s="2"/>
      <c r="RJ173" s="2"/>
      <c r="RK173" s="2"/>
      <c r="RL173" s="2"/>
      <c r="RM173" s="2"/>
      <c r="RN173" s="2"/>
      <c r="RO173" s="2"/>
      <c r="RP173" s="2"/>
      <c r="RQ173" s="2"/>
      <c r="RR173" s="2"/>
      <c r="RS173" s="2"/>
      <c r="RT173" s="2"/>
      <c r="RU173" s="2"/>
      <c r="RV173" s="2"/>
      <c r="RW173" s="2"/>
      <c r="RX173" s="2"/>
      <c r="RY173" s="2"/>
      <c r="RZ173" s="2"/>
      <c r="SA173" s="2"/>
      <c r="SB173" s="2"/>
      <c r="SC173" s="2"/>
      <c r="SD173" s="2"/>
      <c r="SE173" s="2"/>
      <c r="SF173" s="2"/>
      <c r="SG173" s="2"/>
      <c r="SH173" s="2"/>
      <c r="SI173" s="2"/>
      <c r="SJ173" s="2"/>
      <c r="SK173" s="2"/>
      <c r="SL173" s="2"/>
      <c r="SM173" s="2"/>
      <c r="SN173" s="2"/>
      <c r="SO173" s="2"/>
      <c r="SP173" s="2"/>
      <c r="SQ173" s="2"/>
      <c r="SR173" s="2"/>
      <c r="SS173" s="2"/>
      <c r="ST173" s="2"/>
      <c r="SU173" s="2"/>
      <c r="SV173" s="2"/>
      <c r="SW173" s="2"/>
      <c r="SX173" s="2"/>
      <c r="SY173" s="2"/>
      <c r="SZ173" s="2"/>
      <c r="TA173" s="2"/>
      <c r="TB173" s="2"/>
      <c r="TC173" s="2"/>
      <c r="TD173" s="2"/>
      <c r="TE173" s="2"/>
      <c r="TF173" s="2"/>
      <c r="TG173" s="2"/>
      <c r="TH173" s="2"/>
      <c r="TI173" s="2"/>
      <c r="TJ173" s="2"/>
      <c r="TK173" s="2"/>
      <c r="TL173" s="2"/>
      <c r="TM173" s="2"/>
      <c r="TN173" s="2"/>
      <c r="TO173" s="2"/>
      <c r="TP173" s="2"/>
      <c r="TQ173" s="2"/>
      <c r="TR173" s="2"/>
      <c r="TS173" s="2"/>
      <c r="TT173" s="2"/>
      <c r="TU173" s="2"/>
      <c r="TV173" s="2"/>
      <c r="TW173" s="2"/>
      <c r="TX173" s="2"/>
      <c r="TY173" s="2"/>
      <c r="TZ173" s="2"/>
      <c r="UA173" s="2"/>
      <c r="UB173" s="2"/>
      <c r="UC173" s="2"/>
      <c r="UD173" s="2"/>
      <c r="UE173" s="2"/>
      <c r="UF173" s="2"/>
      <c r="UG173" s="2"/>
      <c r="UH173" s="2"/>
      <c r="UI173" s="2"/>
      <c r="UJ173" s="2"/>
      <c r="UK173" s="2"/>
      <c r="UL173" s="2"/>
      <c r="UM173" s="2"/>
      <c r="UN173" s="2"/>
      <c r="UO173" s="2"/>
      <c r="UP173" s="2"/>
      <c r="UQ173" s="2"/>
      <c r="UR173" s="2"/>
      <c r="US173" s="2"/>
      <c r="UT173" s="2"/>
      <c r="UU173" s="2"/>
      <c r="UV173" s="2"/>
      <c r="UW173" s="2"/>
      <c r="UX173" s="2"/>
      <c r="UY173" s="2"/>
      <c r="UZ173" s="2"/>
      <c r="VA173" s="2"/>
      <c r="VB173" s="2"/>
      <c r="VC173" s="2"/>
      <c r="VD173" s="2"/>
      <c r="VE173" s="2"/>
      <c r="VF173" s="2"/>
      <c r="VG173" s="2"/>
      <c r="VH173" s="2"/>
      <c r="VI173" s="2"/>
      <c r="VJ173" s="2"/>
      <c r="VK173" s="2"/>
      <c r="VL173" s="2"/>
      <c r="VM173" s="2"/>
      <c r="VN173" s="2"/>
      <c r="VO173" s="2"/>
      <c r="VP173" s="2"/>
      <c r="VQ173" s="2"/>
      <c r="VR173" s="2"/>
      <c r="VS173" s="2"/>
      <c r="VT173" s="2"/>
      <c r="VU173" s="2"/>
      <c r="VV173" s="2"/>
      <c r="VW173" s="2"/>
      <c r="VX173" s="2"/>
      <c r="VY173" s="2"/>
      <c r="VZ173" s="2"/>
      <c r="WA173" s="2"/>
      <c r="WB173" s="2"/>
      <c r="WC173" s="2"/>
      <c r="WD173" s="2"/>
      <c r="WE173" s="2"/>
      <c r="WF173" s="2"/>
      <c r="WG173" s="2"/>
      <c r="WH173" s="2"/>
      <c r="WI173" s="2"/>
      <c r="WJ173" s="2"/>
      <c r="WK173" s="2"/>
      <c r="WL173" s="2"/>
      <c r="WM173" s="2"/>
      <c r="WN173" s="2"/>
      <c r="WO173" s="2"/>
      <c r="WP173" s="2"/>
      <c r="WQ173" s="2"/>
      <c r="WR173" s="2"/>
      <c r="WS173" s="2"/>
      <c r="WT173" s="2"/>
      <c r="UYD173" s="2"/>
      <c r="UYE173" s="2"/>
      <c r="UYF173" s="2"/>
      <c r="UYG173" s="2"/>
      <c r="UYH173" s="2"/>
      <c r="UYI173" s="2"/>
      <c r="UYJ173" s="2"/>
      <c r="UYK173" s="2"/>
      <c r="UYL173" s="2"/>
      <c r="UYM173" s="2"/>
      <c r="UYN173" s="2"/>
      <c r="UYO173" s="2"/>
      <c r="UYP173" s="2"/>
      <c r="UYQ173" s="2"/>
      <c r="UYR173" s="2"/>
      <c r="UYS173" s="2"/>
      <c r="UYT173" s="2"/>
      <c r="UYU173" s="2"/>
      <c r="UYV173" s="2"/>
      <c r="UYW173" s="2"/>
      <c r="UYX173" s="2"/>
      <c r="UYY173" s="2"/>
      <c r="UYZ173" s="2"/>
      <c r="UZA173" s="2"/>
      <c r="UZB173" s="2"/>
      <c r="UZC173" s="2"/>
      <c r="UZD173" s="2"/>
      <c r="UZE173" s="2"/>
      <c r="UZF173" s="2"/>
      <c r="UZG173" s="2"/>
      <c r="UZH173" s="2"/>
      <c r="UZI173" s="2"/>
      <c r="UZJ173" s="2"/>
      <c r="UZK173" s="2"/>
      <c r="UZL173" s="2"/>
      <c r="UZM173" s="2"/>
      <c r="UZN173" s="2"/>
      <c r="UZO173" s="2"/>
      <c r="UZP173" s="2"/>
      <c r="UZQ173" s="2"/>
      <c r="UZR173" s="2"/>
      <c r="UZS173" s="2"/>
      <c r="UZT173" s="2"/>
      <c r="UZU173" s="2"/>
      <c r="UZV173" s="2"/>
      <c r="UZW173" s="2"/>
      <c r="UZX173" s="2"/>
      <c r="UZY173" s="2"/>
      <c r="UZZ173" s="2"/>
      <c r="VAA173" s="2"/>
      <c r="VAB173" s="2"/>
      <c r="VAC173" s="2"/>
      <c r="VAD173" s="2"/>
      <c r="VAE173" s="2"/>
      <c r="VAF173" s="2"/>
      <c r="VAG173" s="2"/>
      <c r="VAH173" s="2"/>
      <c r="VAI173" s="2"/>
      <c r="VAJ173" s="2"/>
      <c r="VAK173" s="2"/>
      <c r="VAL173" s="2"/>
      <c r="VAM173" s="2"/>
      <c r="VAN173" s="2"/>
      <c r="VAO173" s="2"/>
      <c r="VAP173" s="2"/>
      <c r="VAQ173" s="2"/>
      <c r="VAR173" s="2"/>
      <c r="VAS173" s="2"/>
      <c r="VAT173" s="2"/>
      <c r="VAU173" s="2"/>
      <c r="VAV173" s="2"/>
      <c r="VAW173" s="2"/>
      <c r="VAX173" s="2"/>
      <c r="VAY173" s="2"/>
      <c r="VAZ173" s="2"/>
      <c r="VBA173" s="2"/>
      <c r="VBB173" s="2"/>
      <c r="VBC173" s="2"/>
      <c r="VBD173" s="2"/>
      <c r="VBE173" s="2"/>
      <c r="VBF173" s="2"/>
      <c r="VBG173" s="2"/>
      <c r="VBH173" s="2"/>
      <c r="VBI173" s="2"/>
      <c r="VBJ173" s="2"/>
      <c r="VBK173" s="2"/>
      <c r="VBL173" s="2"/>
      <c r="VBM173" s="2"/>
      <c r="VBN173" s="2"/>
      <c r="VBO173" s="2"/>
      <c r="VBP173" s="2"/>
      <c r="VBQ173" s="2"/>
      <c r="VBR173" s="2"/>
      <c r="VBS173" s="2"/>
      <c r="VBT173" s="2"/>
      <c r="VBU173" s="2"/>
      <c r="VBV173" s="2"/>
      <c r="VBW173" s="2"/>
      <c r="VBX173" s="2"/>
      <c r="VBY173" s="2"/>
      <c r="VBZ173" s="2"/>
      <c r="VCA173" s="2"/>
      <c r="VCB173" s="2"/>
      <c r="VCC173" s="2"/>
      <c r="VCD173" s="2"/>
      <c r="VCE173" s="2"/>
      <c r="VCF173" s="2"/>
      <c r="VCG173" s="2"/>
      <c r="VCH173" s="2"/>
      <c r="VCI173" s="2"/>
      <c r="VCJ173" s="2"/>
      <c r="VCK173" s="2"/>
      <c r="VCL173" s="2"/>
      <c r="VCM173" s="2"/>
      <c r="VCN173" s="2"/>
      <c r="VCO173" s="2"/>
      <c r="VCP173" s="2"/>
      <c r="VCQ173" s="2"/>
      <c r="VCR173" s="2"/>
      <c r="VCS173" s="2"/>
      <c r="VCT173" s="2"/>
      <c r="VCU173" s="2"/>
      <c r="VCV173" s="2"/>
      <c r="VCW173" s="2"/>
      <c r="VCX173" s="2"/>
      <c r="VCY173" s="2"/>
      <c r="VCZ173" s="2"/>
      <c r="VDA173" s="2"/>
      <c r="VDB173" s="2"/>
      <c r="VDC173" s="2"/>
      <c r="VDD173" s="2"/>
      <c r="VDE173" s="2"/>
      <c r="VDF173" s="2"/>
      <c r="VDG173" s="2"/>
      <c r="VDH173" s="2"/>
      <c r="VDI173" s="2"/>
      <c r="VDJ173" s="2"/>
      <c r="VDK173" s="2"/>
      <c r="VDL173" s="2"/>
      <c r="VDM173" s="2"/>
      <c r="VDN173" s="2"/>
      <c r="VDO173" s="2"/>
      <c r="VDP173" s="2"/>
      <c r="VDQ173" s="2"/>
      <c r="VDR173" s="2"/>
      <c r="VDS173" s="2"/>
      <c r="VDT173" s="2"/>
      <c r="VDU173" s="2"/>
      <c r="VDV173" s="2"/>
      <c r="VDW173" s="2"/>
      <c r="VDX173" s="2"/>
      <c r="VDY173" s="2"/>
      <c r="VDZ173" s="2"/>
      <c r="VEA173" s="2"/>
      <c r="VEB173" s="2"/>
      <c r="VEC173" s="2"/>
      <c r="VED173" s="2"/>
      <c r="VEE173" s="2"/>
      <c r="VEF173" s="2"/>
      <c r="VEG173" s="2"/>
      <c r="VEH173" s="2"/>
      <c r="VEI173" s="2"/>
      <c r="VEJ173" s="2"/>
      <c r="VEK173" s="2"/>
      <c r="VEL173" s="2"/>
      <c r="VEM173" s="2"/>
      <c r="VEN173" s="2"/>
      <c r="VEO173" s="2"/>
      <c r="VEP173" s="2"/>
      <c r="VEQ173" s="2"/>
      <c r="VER173" s="2"/>
      <c r="VES173" s="2"/>
      <c r="VET173" s="2"/>
      <c r="VEU173" s="2"/>
      <c r="VEV173" s="2"/>
      <c r="VEW173" s="2"/>
      <c r="VEX173" s="2"/>
      <c r="VEY173" s="2"/>
      <c r="VEZ173" s="2"/>
      <c r="VFA173" s="2"/>
      <c r="VFB173" s="2"/>
      <c r="VFC173" s="2"/>
      <c r="VFD173" s="2"/>
      <c r="VFE173" s="2"/>
      <c r="VFF173" s="2"/>
      <c r="VFG173" s="2"/>
      <c r="VFH173" s="2"/>
      <c r="VFI173" s="2"/>
      <c r="VFJ173" s="2"/>
      <c r="VFK173" s="2"/>
      <c r="VFL173" s="2"/>
      <c r="VFM173" s="2"/>
      <c r="VFN173" s="2"/>
      <c r="VFO173" s="2"/>
      <c r="VFP173" s="2"/>
      <c r="VFQ173" s="2"/>
      <c r="VFR173" s="2"/>
      <c r="VFS173" s="2"/>
      <c r="VFT173" s="2"/>
      <c r="VFU173" s="2"/>
      <c r="VFV173" s="2"/>
      <c r="VFW173" s="2"/>
      <c r="VFX173" s="2"/>
      <c r="VFY173" s="2"/>
      <c r="VFZ173" s="2"/>
      <c r="VGA173" s="2"/>
      <c r="VGB173" s="2"/>
      <c r="VGC173" s="2"/>
      <c r="VGD173" s="2"/>
      <c r="VGE173" s="2"/>
      <c r="VGF173" s="2"/>
      <c r="VGG173" s="2"/>
      <c r="VGH173" s="2"/>
      <c r="VGI173" s="2"/>
      <c r="VGJ173" s="2"/>
      <c r="VGK173" s="2"/>
      <c r="VGL173" s="2"/>
      <c r="VGM173" s="2"/>
      <c r="VGN173" s="2"/>
      <c r="VGO173" s="2"/>
      <c r="VGP173" s="2"/>
      <c r="VGQ173" s="2"/>
      <c r="VGR173" s="2"/>
      <c r="VGS173" s="2"/>
      <c r="VGT173" s="2"/>
      <c r="VGU173" s="2"/>
      <c r="VGV173" s="2"/>
      <c r="VGW173" s="2"/>
      <c r="VGX173" s="2"/>
      <c r="VGY173" s="2"/>
      <c r="VGZ173" s="2"/>
      <c r="VHA173" s="2"/>
      <c r="VHB173" s="2"/>
      <c r="VHC173" s="2"/>
      <c r="VHD173" s="2"/>
      <c r="VHE173" s="2"/>
      <c r="VHF173" s="2"/>
      <c r="VHG173" s="2"/>
      <c r="VHH173" s="2"/>
      <c r="VHI173" s="2"/>
      <c r="VHJ173" s="2"/>
      <c r="VHK173" s="2"/>
      <c r="VHL173" s="2"/>
      <c r="VHM173" s="2"/>
      <c r="VHN173" s="2"/>
      <c r="VHO173" s="2"/>
      <c r="VHP173" s="2"/>
      <c r="VHQ173" s="2"/>
      <c r="VHR173" s="2"/>
      <c r="VHS173" s="2"/>
      <c r="VHT173" s="2"/>
      <c r="VHU173" s="2"/>
      <c r="VHV173" s="2"/>
      <c r="VHW173" s="2"/>
      <c r="VHX173" s="2"/>
      <c r="VHY173" s="2"/>
      <c r="VHZ173" s="2"/>
      <c r="VIA173" s="2"/>
      <c r="VIB173" s="2"/>
      <c r="VIC173" s="2"/>
      <c r="VID173" s="2"/>
      <c r="VIE173" s="2"/>
      <c r="VIF173" s="2"/>
      <c r="VIG173" s="2"/>
      <c r="VIH173" s="2"/>
      <c r="VII173" s="2"/>
      <c r="VIJ173" s="2"/>
      <c r="VIK173" s="2"/>
      <c r="VIL173" s="2"/>
      <c r="VIM173" s="2"/>
      <c r="VIN173" s="2"/>
      <c r="VIO173" s="2"/>
      <c r="VIP173" s="2"/>
      <c r="VIQ173" s="2"/>
      <c r="VIR173" s="2"/>
      <c r="VIS173" s="2"/>
      <c r="VIT173" s="2"/>
      <c r="VIU173" s="2"/>
      <c r="VIV173" s="2"/>
      <c r="VIW173" s="2"/>
      <c r="VIX173" s="2"/>
      <c r="VIY173" s="2"/>
      <c r="VIZ173" s="2"/>
      <c r="VJA173" s="2"/>
      <c r="VJB173" s="2"/>
      <c r="VJC173" s="2"/>
      <c r="VJD173" s="2"/>
      <c r="VJE173" s="2"/>
      <c r="VJF173" s="2"/>
      <c r="VJG173" s="2"/>
      <c r="VJH173" s="2"/>
      <c r="VJI173" s="2"/>
      <c r="VJJ173" s="2"/>
      <c r="VJK173" s="2"/>
      <c r="VJL173" s="2"/>
      <c r="VJM173" s="2"/>
      <c r="VJN173" s="2"/>
      <c r="VJO173" s="2"/>
      <c r="VJP173" s="2"/>
      <c r="VJQ173" s="2"/>
      <c r="VJR173" s="2"/>
      <c r="VJS173" s="2"/>
      <c r="VJT173" s="2"/>
      <c r="VJU173" s="2"/>
      <c r="VJV173" s="2"/>
      <c r="VJW173" s="2"/>
      <c r="VJX173" s="2"/>
      <c r="VJY173" s="2"/>
      <c r="VJZ173" s="2"/>
      <c r="VKA173" s="2"/>
      <c r="VKB173" s="2"/>
      <c r="VKC173" s="2"/>
      <c r="VKD173" s="2"/>
      <c r="VKE173" s="2"/>
      <c r="VKF173" s="2"/>
      <c r="VKG173" s="2"/>
      <c r="VKH173" s="2"/>
      <c r="VKI173" s="2"/>
      <c r="VKJ173" s="2"/>
      <c r="VKK173" s="2"/>
      <c r="VKL173" s="2"/>
      <c r="VKM173" s="2"/>
      <c r="VKN173" s="2"/>
      <c r="VKO173" s="2"/>
      <c r="VKP173" s="2"/>
      <c r="VKQ173" s="2"/>
      <c r="VKR173" s="2"/>
      <c r="VKS173" s="2"/>
      <c r="VKT173" s="2"/>
      <c r="VKU173" s="2"/>
      <c r="VKV173" s="2"/>
      <c r="VKW173" s="2"/>
      <c r="VKX173" s="2"/>
      <c r="VKY173" s="2"/>
      <c r="VKZ173" s="2"/>
      <c r="VLA173" s="2"/>
      <c r="VLB173" s="2"/>
      <c r="VLC173" s="2"/>
      <c r="VLD173" s="2"/>
      <c r="VLE173" s="2"/>
      <c r="VLF173" s="2"/>
      <c r="VLG173" s="2"/>
      <c r="VLH173" s="2"/>
      <c r="VLI173" s="2"/>
      <c r="VLJ173" s="2"/>
      <c r="VLK173" s="2"/>
      <c r="VLL173" s="2"/>
      <c r="VLM173" s="2"/>
      <c r="VLN173" s="2"/>
      <c r="VLO173" s="2"/>
      <c r="VLP173" s="2"/>
      <c r="VLQ173" s="2"/>
      <c r="VLR173" s="2"/>
      <c r="VLS173" s="2"/>
      <c r="VLT173" s="2"/>
      <c r="VLU173" s="2"/>
      <c r="VLV173" s="2"/>
      <c r="VLW173" s="2"/>
      <c r="VLX173" s="2"/>
      <c r="VLY173" s="2"/>
      <c r="VLZ173" s="2"/>
      <c r="VMA173" s="2"/>
      <c r="VMB173" s="2"/>
      <c r="VMC173" s="2"/>
      <c r="VMD173" s="2"/>
      <c r="VME173" s="2"/>
      <c r="VMF173" s="2"/>
      <c r="VMG173" s="2"/>
      <c r="VMH173" s="2"/>
      <c r="VMI173" s="2"/>
      <c r="VMJ173" s="2"/>
      <c r="VMK173" s="2"/>
      <c r="VML173" s="2"/>
      <c r="VMM173" s="2"/>
      <c r="VMN173" s="2"/>
      <c r="VMO173" s="2"/>
      <c r="VMP173" s="2"/>
      <c r="VMQ173" s="2"/>
      <c r="VMR173" s="2"/>
      <c r="VMS173" s="2"/>
      <c r="VMT173" s="2"/>
      <c r="VMU173" s="2"/>
      <c r="VMV173" s="2"/>
      <c r="VMW173" s="2"/>
      <c r="VMX173" s="2"/>
      <c r="VMY173" s="2"/>
      <c r="VMZ173" s="2"/>
      <c r="VNA173" s="2"/>
      <c r="VNB173" s="2"/>
      <c r="VNC173" s="2"/>
      <c r="VND173" s="2"/>
      <c r="VNE173" s="2"/>
      <c r="VNF173" s="2"/>
      <c r="VNG173" s="2"/>
      <c r="VNH173" s="2"/>
      <c r="VNI173" s="2"/>
      <c r="VNJ173" s="2"/>
      <c r="VNK173" s="2"/>
      <c r="VNL173" s="2"/>
      <c r="VNM173" s="2"/>
      <c r="VNN173" s="2"/>
      <c r="VNO173" s="2"/>
      <c r="VNP173" s="2"/>
      <c r="VNQ173" s="2"/>
      <c r="VNR173" s="2"/>
      <c r="VNS173" s="2"/>
      <c r="VNT173" s="2"/>
      <c r="VNU173" s="2"/>
      <c r="VNV173" s="2"/>
      <c r="VNW173" s="2"/>
      <c r="VNX173" s="2"/>
      <c r="VNY173" s="2"/>
      <c r="VNZ173" s="2"/>
      <c r="VOA173" s="2"/>
      <c r="VOB173" s="2"/>
      <c r="VOC173" s="2"/>
      <c r="VOD173" s="2"/>
      <c r="VOE173" s="2"/>
      <c r="VOF173" s="2"/>
      <c r="VOG173" s="2"/>
      <c r="VOH173" s="2"/>
      <c r="VOI173" s="2"/>
      <c r="VOJ173" s="2"/>
      <c r="VOK173" s="2"/>
      <c r="VOL173" s="2"/>
      <c r="VOM173" s="2"/>
      <c r="VON173" s="2"/>
      <c r="VOO173" s="2"/>
      <c r="VOP173" s="2"/>
      <c r="VOQ173" s="2"/>
      <c r="VOR173" s="2"/>
      <c r="VOS173" s="2"/>
      <c r="VOT173" s="2"/>
      <c r="VOU173" s="2"/>
      <c r="VOV173" s="2"/>
      <c r="VOW173" s="2"/>
      <c r="VOX173" s="2"/>
      <c r="VOY173" s="2"/>
      <c r="VOZ173" s="2"/>
      <c r="VPA173" s="2"/>
      <c r="VPB173" s="2"/>
      <c r="VPC173" s="2"/>
      <c r="VPD173" s="2"/>
      <c r="VPE173" s="2"/>
      <c r="VPF173" s="2"/>
      <c r="VPG173" s="2"/>
      <c r="VPH173" s="2"/>
      <c r="VPI173" s="2"/>
      <c r="VPJ173" s="2"/>
      <c r="VPK173" s="2"/>
      <c r="VPL173" s="2"/>
      <c r="VPM173" s="2"/>
      <c r="VPN173" s="2"/>
      <c r="VPO173" s="2"/>
      <c r="VPP173" s="2"/>
      <c r="VPQ173" s="2"/>
      <c r="VPR173" s="2"/>
      <c r="VPS173" s="2"/>
      <c r="VPT173" s="2"/>
      <c r="VPU173" s="2"/>
      <c r="VPV173" s="2"/>
      <c r="VPW173" s="2"/>
      <c r="VPX173" s="2"/>
      <c r="VPY173" s="2"/>
      <c r="VPZ173" s="2"/>
      <c r="VQA173" s="2"/>
      <c r="VQB173" s="2"/>
      <c r="VQC173" s="2"/>
      <c r="VQD173" s="2"/>
      <c r="VQE173" s="2"/>
      <c r="VQF173" s="2"/>
      <c r="VQG173" s="2"/>
      <c r="VQH173" s="2"/>
      <c r="VQI173" s="2"/>
      <c r="VQJ173" s="2"/>
      <c r="VQK173" s="2"/>
      <c r="VQL173" s="2"/>
      <c r="VQM173" s="2"/>
      <c r="VQN173" s="2"/>
      <c r="VQO173" s="2"/>
      <c r="VQP173" s="2"/>
      <c r="VQQ173" s="2"/>
      <c r="VQR173" s="2"/>
      <c r="VQS173" s="2"/>
      <c r="VQT173" s="2"/>
      <c r="VQU173" s="2"/>
      <c r="VQV173" s="2"/>
      <c r="VQW173" s="2"/>
      <c r="VQX173" s="2"/>
      <c r="VQY173" s="2"/>
      <c r="VQZ173" s="2"/>
      <c r="VRA173" s="2"/>
      <c r="VRB173" s="2"/>
      <c r="VRC173" s="2"/>
      <c r="VRD173" s="2"/>
      <c r="VRE173" s="2"/>
      <c r="VRF173" s="2"/>
      <c r="VRG173" s="2"/>
      <c r="VRH173" s="2"/>
      <c r="VRI173" s="2"/>
      <c r="VRJ173" s="2"/>
      <c r="VRK173" s="2"/>
      <c r="VRL173" s="2"/>
      <c r="VRM173" s="2"/>
      <c r="VRN173" s="2"/>
      <c r="VRO173" s="2"/>
      <c r="VRP173" s="2"/>
      <c r="VRQ173" s="2"/>
      <c r="VRR173" s="2"/>
      <c r="VRS173" s="2"/>
      <c r="VRT173" s="2"/>
      <c r="VRU173" s="2"/>
      <c r="VRV173" s="2"/>
      <c r="VRW173" s="2"/>
      <c r="VRX173" s="2"/>
      <c r="VRY173" s="2"/>
      <c r="VRZ173" s="2"/>
      <c r="VSA173" s="2"/>
      <c r="VSB173" s="2"/>
      <c r="VSC173" s="2"/>
      <c r="VSD173" s="2"/>
      <c r="VSE173" s="2"/>
      <c r="VSF173" s="2"/>
      <c r="VSG173" s="2"/>
      <c r="VSH173" s="2"/>
      <c r="VSI173" s="2"/>
      <c r="VSJ173" s="2"/>
      <c r="VSK173" s="2"/>
      <c r="VSL173" s="2"/>
      <c r="VSM173" s="2"/>
      <c r="VSN173" s="2"/>
      <c r="VSO173" s="2"/>
      <c r="VSP173" s="2"/>
      <c r="VSQ173" s="2"/>
      <c r="VSR173" s="2"/>
      <c r="VSS173" s="2"/>
      <c r="VST173" s="2"/>
      <c r="VSU173" s="2"/>
      <c r="VSV173" s="2"/>
      <c r="VSW173" s="2"/>
      <c r="VSX173" s="2"/>
      <c r="VSY173" s="2"/>
      <c r="VSZ173" s="2"/>
      <c r="VTA173" s="2"/>
      <c r="VTB173" s="2"/>
      <c r="VTC173" s="2"/>
      <c r="VTD173" s="2"/>
      <c r="VTE173" s="2"/>
      <c r="VTF173" s="2"/>
      <c r="VTG173" s="2"/>
      <c r="VTH173" s="2"/>
      <c r="VTI173" s="2"/>
      <c r="VTJ173" s="2"/>
      <c r="VTK173" s="2"/>
      <c r="VTL173" s="2"/>
      <c r="VTM173" s="2"/>
      <c r="VTN173" s="2"/>
      <c r="VTO173" s="2"/>
      <c r="VTP173" s="2"/>
      <c r="VTQ173" s="2"/>
      <c r="VTR173" s="2"/>
      <c r="VTS173" s="2"/>
      <c r="VTT173" s="2"/>
      <c r="VTU173" s="2"/>
      <c r="VTV173" s="2"/>
      <c r="VTW173" s="2"/>
      <c r="VTX173" s="2"/>
      <c r="VTY173" s="2"/>
      <c r="VTZ173" s="2"/>
      <c r="VUA173" s="2"/>
      <c r="VUB173" s="2"/>
      <c r="VUC173" s="2"/>
      <c r="VUD173" s="2"/>
      <c r="VUE173" s="2"/>
      <c r="VUF173" s="2"/>
      <c r="VUG173" s="2"/>
      <c r="VUH173" s="2"/>
      <c r="VUI173" s="2"/>
      <c r="VUJ173" s="2"/>
      <c r="VUK173" s="2"/>
      <c r="VUL173" s="2"/>
      <c r="VUM173" s="2"/>
      <c r="VUN173" s="2"/>
      <c r="VUO173" s="2"/>
      <c r="VUP173" s="2"/>
      <c r="VUQ173" s="2"/>
      <c r="VUR173" s="2"/>
      <c r="VUS173" s="2"/>
      <c r="VUT173" s="2"/>
      <c r="VUU173" s="2"/>
      <c r="VUV173" s="2"/>
      <c r="VUW173" s="2"/>
      <c r="VUX173" s="2"/>
      <c r="VUY173" s="2"/>
      <c r="VUZ173" s="2"/>
      <c r="VVA173" s="2"/>
      <c r="VVB173" s="2"/>
      <c r="VVC173" s="2"/>
      <c r="VVD173" s="2"/>
      <c r="VVE173" s="2"/>
      <c r="VVF173" s="2"/>
      <c r="VVG173" s="2"/>
      <c r="VVH173" s="2"/>
      <c r="VVI173" s="2"/>
      <c r="VVJ173" s="2"/>
      <c r="VVK173" s="2"/>
      <c r="VVL173" s="2"/>
      <c r="VVM173" s="2"/>
      <c r="VVN173" s="2"/>
      <c r="VVO173" s="2"/>
      <c r="VVP173" s="2"/>
      <c r="VVQ173" s="2"/>
      <c r="VVR173" s="2"/>
      <c r="VVS173" s="2"/>
      <c r="VVT173" s="2"/>
      <c r="VVU173" s="2"/>
      <c r="VVV173" s="2"/>
      <c r="VVW173" s="2"/>
      <c r="VVX173" s="2"/>
      <c r="VVY173" s="2"/>
      <c r="VVZ173" s="2"/>
      <c r="VWA173" s="2"/>
      <c r="VWB173" s="2"/>
      <c r="VWC173" s="2"/>
      <c r="VWD173" s="2"/>
      <c r="VWE173" s="2"/>
      <c r="VWF173" s="2"/>
      <c r="VWG173" s="2"/>
      <c r="VWH173" s="2"/>
      <c r="VWI173" s="2"/>
      <c r="VWJ173" s="2"/>
      <c r="VWK173" s="2"/>
      <c r="VWL173" s="2"/>
      <c r="VWM173" s="2"/>
      <c r="VWN173" s="2"/>
      <c r="VWO173" s="2"/>
      <c r="VWP173" s="2"/>
      <c r="VWQ173" s="2"/>
      <c r="VWR173" s="2"/>
      <c r="VWS173" s="2"/>
      <c r="VWT173" s="2"/>
      <c r="VWU173" s="2"/>
      <c r="VWV173" s="2"/>
      <c r="VWW173" s="2"/>
      <c r="VWX173" s="2"/>
      <c r="VWY173" s="2"/>
      <c r="VWZ173" s="2"/>
      <c r="VXA173" s="2"/>
      <c r="VXB173" s="2"/>
      <c r="VXC173" s="2"/>
      <c r="VXD173" s="2"/>
      <c r="VXE173" s="2"/>
      <c r="VXF173" s="2"/>
      <c r="VXG173" s="2"/>
      <c r="VXH173" s="2"/>
      <c r="VXI173" s="2"/>
      <c r="VXJ173" s="2"/>
      <c r="VXK173" s="2"/>
      <c r="VXL173" s="2"/>
      <c r="VXM173" s="2"/>
      <c r="VXN173" s="2"/>
      <c r="VXO173" s="2"/>
      <c r="VXP173" s="2"/>
      <c r="VXQ173" s="2"/>
      <c r="VXR173" s="2"/>
      <c r="VXS173" s="2"/>
      <c r="VXT173" s="2"/>
      <c r="VXU173" s="2"/>
      <c r="VXV173" s="2"/>
      <c r="VXW173" s="2"/>
      <c r="VXX173" s="2"/>
      <c r="VXY173" s="2"/>
      <c r="VXZ173" s="2"/>
      <c r="VYA173" s="2"/>
      <c r="VYB173" s="2"/>
      <c r="VYC173" s="2"/>
      <c r="VYD173" s="2"/>
      <c r="VYE173" s="2"/>
      <c r="VYF173" s="2"/>
      <c r="VYG173" s="2"/>
      <c r="VYH173" s="2"/>
      <c r="VYI173" s="2"/>
      <c r="VYJ173" s="2"/>
      <c r="VYK173" s="2"/>
      <c r="VYL173" s="2"/>
      <c r="VYM173" s="2"/>
      <c r="VYN173" s="2"/>
      <c r="VYO173" s="2"/>
      <c r="VYP173" s="2"/>
      <c r="VYQ173" s="2"/>
      <c r="VYR173" s="2"/>
      <c r="VYS173" s="2"/>
      <c r="VYT173" s="2"/>
      <c r="VYU173" s="2"/>
      <c r="VYV173" s="2"/>
      <c r="VYW173" s="2"/>
      <c r="VYX173" s="2"/>
      <c r="VYY173" s="2"/>
      <c r="VYZ173" s="2"/>
      <c r="VZA173" s="2"/>
      <c r="VZB173" s="2"/>
      <c r="VZC173" s="2"/>
      <c r="VZD173" s="2"/>
      <c r="VZE173" s="2"/>
      <c r="VZF173" s="2"/>
      <c r="VZG173" s="2"/>
      <c r="VZH173" s="2"/>
      <c r="VZI173" s="2"/>
      <c r="VZJ173" s="2"/>
      <c r="VZK173" s="2"/>
      <c r="VZL173" s="2"/>
      <c r="VZM173" s="2"/>
      <c r="VZN173" s="2"/>
      <c r="VZO173" s="2"/>
      <c r="VZP173" s="2"/>
      <c r="VZQ173" s="2"/>
      <c r="VZR173" s="2"/>
      <c r="VZS173" s="2"/>
      <c r="VZT173" s="2"/>
      <c r="VZU173" s="2"/>
      <c r="VZV173" s="2"/>
      <c r="VZW173" s="2"/>
      <c r="VZX173" s="2"/>
      <c r="VZY173" s="2"/>
      <c r="VZZ173" s="2"/>
      <c r="WAA173" s="2"/>
      <c r="WAB173" s="2"/>
      <c r="WAC173" s="2"/>
      <c r="WAD173" s="2"/>
      <c r="WAE173" s="2"/>
      <c r="WAF173" s="2"/>
      <c r="WAG173" s="2"/>
      <c r="WAH173" s="2"/>
      <c r="WAI173" s="2"/>
      <c r="WAJ173" s="2"/>
      <c r="WAK173" s="2"/>
      <c r="WAL173" s="2"/>
      <c r="WAM173" s="2"/>
      <c r="WAN173" s="2"/>
      <c r="WAO173" s="2"/>
      <c r="WAP173" s="2"/>
      <c r="WAQ173" s="2"/>
      <c r="WAR173" s="2"/>
      <c r="WAS173" s="2"/>
      <c r="WAT173" s="2"/>
      <c r="WAU173" s="2"/>
      <c r="WAV173" s="2"/>
      <c r="WAW173" s="2"/>
      <c r="WAX173" s="2"/>
      <c r="WAY173" s="2"/>
      <c r="WAZ173" s="2"/>
      <c r="WBA173" s="2"/>
      <c r="WBB173" s="2"/>
      <c r="WBC173" s="2"/>
      <c r="WBD173" s="2"/>
      <c r="WBE173" s="2"/>
      <c r="WBF173" s="2"/>
      <c r="WBG173" s="2"/>
      <c r="WBH173" s="2"/>
      <c r="WBI173" s="2"/>
      <c r="WBJ173" s="2"/>
      <c r="WBK173" s="2"/>
      <c r="WBL173" s="2"/>
      <c r="WBM173" s="2"/>
      <c r="WBN173" s="2"/>
      <c r="WBO173" s="2"/>
      <c r="WBP173" s="2"/>
      <c r="WBQ173" s="2"/>
      <c r="WBR173" s="2"/>
      <c r="WBS173" s="2"/>
      <c r="WBT173" s="2"/>
      <c r="WBU173" s="2"/>
      <c r="WBV173" s="2"/>
      <c r="WBW173" s="2"/>
      <c r="WBX173" s="2"/>
      <c r="WBY173" s="2"/>
      <c r="WBZ173" s="2"/>
      <c r="WCA173" s="2"/>
      <c r="WCB173" s="2"/>
      <c r="WCC173" s="2"/>
      <c r="WCD173" s="2"/>
      <c r="WCE173" s="2"/>
      <c r="WCF173" s="2"/>
      <c r="WCG173" s="2"/>
      <c r="WCH173" s="2"/>
      <c r="WCI173" s="2"/>
      <c r="WCJ173" s="2"/>
      <c r="WCK173" s="2"/>
      <c r="WCL173" s="2"/>
      <c r="WCM173" s="2"/>
      <c r="WCN173" s="2"/>
      <c r="WCO173" s="2"/>
      <c r="WCP173" s="2"/>
      <c r="WCQ173" s="2"/>
      <c r="WCR173" s="2"/>
      <c r="WCS173" s="2"/>
      <c r="WCT173" s="2"/>
      <c r="WCU173" s="2"/>
      <c r="WCV173" s="2"/>
      <c r="WCW173" s="2"/>
      <c r="WCX173" s="2"/>
      <c r="WCY173" s="2"/>
      <c r="WCZ173" s="2"/>
      <c r="WDA173" s="2"/>
      <c r="WDB173" s="2"/>
      <c r="WDC173" s="2"/>
      <c r="WDD173" s="2"/>
      <c r="WDE173" s="2"/>
      <c r="WDF173" s="2"/>
      <c r="WDG173" s="2"/>
      <c r="WDH173" s="2"/>
      <c r="WDI173" s="2"/>
      <c r="WDJ173" s="2"/>
      <c r="WDK173" s="2"/>
      <c r="WDL173" s="2"/>
      <c r="WDM173" s="2"/>
      <c r="WDN173" s="2"/>
      <c r="WDO173" s="2"/>
      <c r="WDP173" s="2"/>
      <c r="WDQ173" s="2"/>
      <c r="WDR173" s="2"/>
      <c r="WDS173" s="2"/>
      <c r="WDT173" s="2"/>
      <c r="WDU173" s="2"/>
      <c r="WDV173" s="2"/>
      <c r="WDW173" s="2"/>
      <c r="WDX173" s="2"/>
      <c r="WDY173" s="2"/>
      <c r="WDZ173" s="2"/>
      <c r="WEA173" s="2"/>
      <c r="WEB173" s="2"/>
      <c r="WEC173" s="2"/>
      <c r="WED173" s="2"/>
      <c r="WEE173" s="2"/>
      <c r="WEF173" s="2"/>
      <c r="WEG173" s="2"/>
      <c r="WEH173" s="2"/>
      <c r="WEI173" s="2"/>
      <c r="WEJ173" s="2"/>
      <c r="WEK173" s="2"/>
      <c r="WEL173" s="2"/>
      <c r="WEM173" s="2"/>
      <c r="WEN173" s="2"/>
      <c r="WEO173" s="2"/>
      <c r="WEP173" s="2"/>
      <c r="WEQ173" s="2"/>
      <c r="WER173" s="2"/>
      <c r="WES173" s="2"/>
      <c r="WET173" s="2"/>
      <c r="WEU173" s="2"/>
      <c r="WEV173" s="2"/>
      <c r="WEW173" s="2"/>
      <c r="WEX173" s="2"/>
      <c r="WEY173" s="2"/>
      <c r="WEZ173" s="2"/>
      <c r="WFA173" s="2"/>
      <c r="WFB173" s="2"/>
      <c r="WFC173" s="2"/>
      <c r="WFD173" s="2"/>
      <c r="WFE173" s="2"/>
      <c r="WFF173" s="2"/>
      <c r="WFG173" s="2"/>
      <c r="WFH173" s="2"/>
      <c r="WFI173" s="2"/>
      <c r="WFJ173" s="2"/>
      <c r="WFK173" s="2"/>
      <c r="WFL173" s="2"/>
      <c r="WFM173" s="2"/>
      <c r="WFN173" s="2"/>
      <c r="WFO173" s="2"/>
      <c r="WFP173" s="2"/>
      <c r="WFQ173" s="2"/>
      <c r="WFR173" s="2"/>
      <c r="WFS173" s="2"/>
      <c r="WFT173" s="2"/>
      <c r="WFU173" s="2"/>
      <c r="WFV173" s="2"/>
      <c r="WFW173" s="2"/>
      <c r="WFX173" s="2"/>
      <c r="WFY173" s="2"/>
      <c r="WFZ173" s="2"/>
      <c r="WGA173" s="2"/>
      <c r="WGB173" s="2"/>
      <c r="WGC173" s="2"/>
      <c r="WGD173" s="2"/>
      <c r="WGE173" s="2"/>
      <c r="WGF173" s="2"/>
      <c r="WGG173" s="2"/>
      <c r="WGH173" s="2"/>
      <c r="WGI173" s="2"/>
      <c r="WGJ173" s="2"/>
      <c r="WGK173" s="2"/>
      <c r="WGL173" s="2"/>
      <c r="WGM173" s="2"/>
      <c r="WGN173" s="2"/>
      <c r="WGO173" s="2"/>
      <c r="WGP173" s="2"/>
      <c r="WGQ173" s="2"/>
      <c r="WGR173" s="2"/>
      <c r="WGS173" s="2"/>
      <c r="WGT173" s="2"/>
      <c r="WGU173" s="2"/>
      <c r="WGV173" s="2"/>
      <c r="WGW173" s="2"/>
      <c r="WGX173" s="2"/>
      <c r="WGY173" s="2"/>
      <c r="WGZ173" s="2"/>
      <c r="WHA173" s="2"/>
      <c r="WHB173" s="2"/>
      <c r="WHC173" s="2"/>
      <c r="WHD173" s="2"/>
      <c r="WHE173" s="2"/>
      <c r="WHF173" s="2"/>
      <c r="WHG173" s="2"/>
      <c r="WHH173" s="2"/>
      <c r="WHI173" s="2"/>
      <c r="WHJ173" s="2"/>
      <c r="WHK173" s="2"/>
      <c r="WHL173" s="2"/>
      <c r="WHM173" s="2"/>
      <c r="WHN173" s="2"/>
      <c r="WHO173" s="2"/>
      <c r="WHP173" s="2"/>
      <c r="WHQ173" s="2"/>
      <c r="WHR173" s="2"/>
      <c r="WHS173" s="2"/>
      <c r="WHT173" s="2"/>
      <c r="WHU173" s="2"/>
      <c r="WHV173" s="2"/>
      <c r="WHW173" s="2"/>
      <c r="WHX173" s="2"/>
      <c r="WHY173" s="2"/>
      <c r="WHZ173" s="2"/>
      <c r="WIA173" s="2"/>
      <c r="WIB173" s="2"/>
      <c r="WIC173" s="2"/>
      <c r="WID173" s="2"/>
      <c r="WIE173" s="2"/>
      <c r="WIF173" s="2"/>
      <c r="WIG173" s="2"/>
      <c r="WIH173" s="2"/>
      <c r="WII173" s="2"/>
      <c r="WIJ173" s="2"/>
      <c r="WIK173" s="2"/>
      <c r="WIL173" s="2"/>
      <c r="WIM173" s="2"/>
      <c r="WIN173" s="2"/>
      <c r="WIO173" s="2"/>
      <c r="WIP173" s="2"/>
      <c r="WIQ173" s="2"/>
      <c r="WIR173" s="2"/>
      <c r="WIS173" s="2"/>
      <c r="WIT173" s="2"/>
      <c r="WIU173" s="2"/>
      <c r="WIV173" s="2"/>
      <c r="WIW173" s="2"/>
      <c r="WIX173" s="2"/>
      <c r="WIY173" s="2"/>
      <c r="WIZ173" s="2"/>
      <c r="WJA173" s="2"/>
      <c r="WJB173" s="2"/>
      <c r="WJC173" s="2"/>
      <c r="WJD173" s="2"/>
      <c r="WJE173" s="2"/>
      <c r="WJF173" s="2"/>
      <c r="WJG173" s="2"/>
      <c r="WJH173" s="2"/>
      <c r="WJI173" s="2"/>
      <c r="WJJ173" s="2"/>
      <c r="WJK173" s="2"/>
      <c r="WJL173" s="2"/>
      <c r="WJM173" s="2"/>
      <c r="WJN173" s="2"/>
      <c r="WJO173" s="2"/>
      <c r="WJP173" s="2"/>
      <c r="WJQ173" s="2"/>
      <c r="WJR173" s="2"/>
      <c r="WJS173" s="2"/>
      <c r="WJT173" s="2"/>
      <c r="WJU173" s="2"/>
      <c r="WJV173" s="2"/>
      <c r="WJW173" s="2"/>
      <c r="WJX173" s="2"/>
      <c r="WJY173" s="2"/>
      <c r="WJZ173" s="2"/>
      <c r="WKA173" s="2"/>
      <c r="WKB173" s="2"/>
      <c r="WKC173" s="2"/>
      <c r="WKD173" s="2"/>
      <c r="WKE173" s="2"/>
      <c r="WKF173" s="2"/>
      <c r="WKG173" s="2"/>
      <c r="WKH173" s="2"/>
      <c r="WKI173" s="2"/>
      <c r="WKJ173" s="2"/>
      <c r="WKK173" s="2"/>
      <c r="WKL173" s="2"/>
      <c r="WKM173" s="2"/>
      <c r="WKN173" s="2"/>
      <c r="WKO173" s="2"/>
      <c r="WKP173" s="2"/>
      <c r="WKQ173" s="2"/>
      <c r="WKR173" s="2"/>
      <c r="WKS173" s="2"/>
      <c r="WKT173" s="2"/>
      <c r="WKU173" s="2"/>
      <c r="WKV173" s="2"/>
      <c r="WKW173" s="2"/>
      <c r="WKX173" s="2"/>
      <c r="WKY173" s="2"/>
      <c r="WKZ173" s="2"/>
      <c r="WLA173" s="2"/>
      <c r="WLB173" s="2"/>
      <c r="WLC173" s="2"/>
      <c r="WLD173" s="2"/>
      <c r="WLE173" s="2"/>
      <c r="WLF173" s="2"/>
      <c r="WLG173" s="2"/>
      <c r="WLH173" s="2"/>
      <c r="WLI173" s="2"/>
      <c r="WLJ173" s="2"/>
      <c r="WLK173" s="2"/>
      <c r="WLL173" s="2"/>
      <c r="WLM173" s="2"/>
      <c r="WLN173" s="2"/>
      <c r="WLO173" s="2"/>
      <c r="WLP173" s="2"/>
      <c r="WLQ173" s="2"/>
      <c r="WLR173" s="2"/>
      <c r="WLS173" s="2"/>
      <c r="WLT173" s="2"/>
      <c r="WLU173" s="2"/>
      <c r="WLV173" s="2"/>
      <c r="WLW173" s="2"/>
      <c r="WLX173" s="2"/>
      <c r="WLY173" s="2"/>
      <c r="WLZ173" s="2"/>
      <c r="WMA173" s="2"/>
      <c r="WMB173" s="2"/>
      <c r="WMC173" s="2"/>
      <c r="WMD173" s="2"/>
      <c r="WME173" s="2"/>
      <c r="WMF173" s="2"/>
      <c r="WMG173" s="2"/>
      <c r="WMH173" s="2"/>
      <c r="WMI173" s="2"/>
      <c r="WMJ173" s="2"/>
      <c r="WMK173" s="2"/>
      <c r="WML173" s="2"/>
      <c r="WMM173" s="2"/>
      <c r="WMN173" s="2"/>
      <c r="WMO173" s="2"/>
      <c r="WMP173" s="2"/>
      <c r="WMQ173" s="2"/>
      <c r="WMR173" s="2"/>
      <c r="WMS173" s="2"/>
      <c r="WMT173" s="2"/>
      <c r="WMU173" s="2"/>
      <c r="WMV173" s="2"/>
      <c r="WMW173" s="2"/>
      <c r="WMX173" s="2"/>
      <c r="WMY173" s="2"/>
      <c r="WMZ173" s="2"/>
      <c r="WNA173" s="2"/>
      <c r="WNB173" s="2"/>
      <c r="WNC173" s="2"/>
      <c r="WND173" s="2"/>
      <c r="WNE173" s="2"/>
      <c r="WNF173" s="2"/>
      <c r="WNG173" s="2"/>
      <c r="WNH173" s="2"/>
      <c r="WNI173" s="2"/>
      <c r="WNJ173" s="2"/>
      <c r="WNK173" s="2"/>
      <c r="WNL173" s="2"/>
      <c r="WNM173" s="2"/>
      <c r="WNN173" s="2"/>
      <c r="WNO173" s="2"/>
      <c r="WNP173" s="2"/>
      <c r="WNQ173" s="2"/>
      <c r="WNR173" s="2"/>
      <c r="WNS173" s="2"/>
      <c r="WNT173" s="2"/>
      <c r="WNU173" s="2"/>
      <c r="WNV173" s="2"/>
      <c r="WNW173" s="2"/>
      <c r="WNX173" s="2"/>
      <c r="WNY173" s="2"/>
      <c r="WNZ173" s="2"/>
      <c r="WOA173" s="2"/>
      <c r="WOB173" s="2"/>
      <c r="WOC173" s="2"/>
      <c r="WOD173" s="2"/>
      <c r="WOE173" s="2"/>
      <c r="WOF173" s="2"/>
      <c r="WOG173" s="2"/>
      <c r="WOH173" s="2"/>
      <c r="WOI173" s="2"/>
      <c r="WOJ173" s="2"/>
      <c r="WOK173" s="2"/>
      <c r="WOL173" s="2"/>
      <c r="WOM173" s="2"/>
      <c r="WON173" s="2"/>
      <c r="WOO173" s="2"/>
      <c r="WOP173" s="2"/>
      <c r="WOQ173" s="2"/>
      <c r="WOR173" s="2"/>
      <c r="WOS173" s="2"/>
      <c r="WOT173" s="2"/>
      <c r="WOU173" s="2"/>
      <c r="WOV173" s="2"/>
      <c r="WOW173" s="2"/>
      <c r="WOX173" s="2"/>
      <c r="WOY173" s="2"/>
      <c r="WOZ173" s="2"/>
      <c r="WPA173" s="2"/>
      <c r="WPB173" s="2"/>
      <c r="WPC173" s="2"/>
      <c r="WPD173" s="2"/>
      <c r="WPE173" s="2"/>
      <c r="WPF173" s="2"/>
      <c r="WPG173" s="2"/>
      <c r="WPH173" s="2"/>
      <c r="WPI173" s="2"/>
      <c r="WPJ173" s="2"/>
      <c r="WPK173" s="2"/>
      <c r="WPL173" s="2"/>
      <c r="WPM173" s="2"/>
      <c r="WPN173" s="2"/>
      <c r="WPO173" s="2"/>
      <c r="WPP173" s="2"/>
      <c r="WPQ173" s="2"/>
      <c r="WPR173" s="2"/>
      <c r="WPS173" s="2"/>
      <c r="WPT173" s="2"/>
      <c r="WPU173" s="2"/>
      <c r="WPV173" s="2"/>
      <c r="WPW173" s="2"/>
      <c r="WPX173" s="2"/>
      <c r="WPY173" s="2"/>
      <c r="WPZ173" s="2"/>
      <c r="WQA173" s="2"/>
      <c r="WQB173" s="2"/>
      <c r="WQC173" s="2"/>
      <c r="WQD173" s="2"/>
      <c r="WQE173" s="2"/>
      <c r="WQF173" s="2"/>
      <c r="WQG173" s="2"/>
      <c r="WQH173" s="2"/>
      <c r="WQI173" s="2"/>
      <c r="WQJ173" s="2"/>
      <c r="WQK173" s="2"/>
      <c r="WQL173" s="2"/>
      <c r="WQM173" s="2"/>
      <c r="WQN173" s="2"/>
      <c r="WQO173" s="2"/>
      <c r="WQP173" s="2"/>
      <c r="WQQ173" s="2"/>
      <c r="WQR173" s="2"/>
      <c r="WQS173" s="2"/>
      <c r="WQT173" s="2"/>
      <c r="WQU173" s="2"/>
      <c r="WQV173" s="2"/>
      <c r="WQW173" s="2"/>
      <c r="WQX173" s="2"/>
      <c r="WQY173" s="2"/>
      <c r="WQZ173" s="2"/>
      <c r="WRA173" s="2"/>
      <c r="WRB173" s="2"/>
      <c r="WRC173" s="2"/>
      <c r="WRD173" s="2"/>
      <c r="WRE173" s="2"/>
      <c r="WRF173" s="2"/>
      <c r="WRG173" s="2"/>
      <c r="WRH173" s="2"/>
      <c r="WRI173" s="2"/>
      <c r="WRJ173" s="2"/>
      <c r="WRK173" s="2"/>
      <c r="WRL173" s="2"/>
      <c r="WRM173" s="2"/>
      <c r="WRN173" s="2"/>
      <c r="WRO173" s="2"/>
      <c r="WRP173" s="2"/>
      <c r="WRQ173" s="2"/>
      <c r="WRR173" s="2"/>
      <c r="WRS173" s="2"/>
      <c r="WRT173" s="2"/>
      <c r="WRU173" s="2"/>
      <c r="WRV173" s="2"/>
      <c r="WRW173" s="2"/>
      <c r="WRX173" s="2"/>
      <c r="WRY173" s="2"/>
      <c r="WRZ173" s="2"/>
      <c r="WSA173" s="2"/>
      <c r="WSB173" s="2"/>
      <c r="WSC173" s="2"/>
      <c r="WSD173" s="2"/>
      <c r="WSE173" s="2"/>
      <c r="WSF173" s="2"/>
      <c r="WSG173" s="2"/>
      <c r="WSH173" s="2"/>
      <c r="WSI173" s="2"/>
      <c r="WSJ173" s="2"/>
      <c r="WSK173" s="2"/>
      <c r="WSL173" s="2"/>
      <c r="WSM173" s="2"/>
      <c r="WSN173" s="2"/>
      <c r="WSO173" s="2"/>
      <c r="WSP173" s="2"/>
      <c r="WSQ173" s="2"/>
      <c r="WSR173" s="2"/>
      <c r="WSS173" s="2"/>
      <c r="WST173" s="2"/>
      <c r="WSU173" s="2"/>
      <c r="WSV173" s="2"/>
      <c r="WSW173" s="2"/>
      <c r="WSX173" s="2"/>
      <c r="WSY173" s="2"/>
      <c r="WSZ173" s="2"/>
      <c r="WTA173" s="2"/>
      <c r="WTB173" s="2"/>
      <c r="WTC173" s="2"/>
      <c r="WTD173" s="2"/>
      <c r="WTE173" s="2"/>
      <c r="WTF173" s="2"/>
      <c r="WTG173" s="2"/>
      <c r="WTH173" s="2"/>
      <c r="WTI173" s="2"/>
      <c r="WTJ173" s="2"/>
      <c r="WTK173" s="2"/>
      <c r="WTL173" s="2"/>
      <c r="WTM173" s="2"/>
      <c r="WTN173" s="2"/>
      <c r="WTO173" s="2"/>
      <c r="WTP173" s="2"/>
      <c r="WTQ173" s="2"/>
      <c r="WTR173" s="2"/>
      <c r="WTS173" s="2"/>
      <c r="WTT173" s="2"/>
      <c r="WTU173" s="2"/>
      <c r="WTV173" s="2"/>
      <c r="WTW173" s="2"/>
      <c r="WTX173" s="2"/>
      <c r="WTY173" s="2"/>
      <c r="WTZ173" s="2"/>
      <c r="WUA173" s="2"/>
      <c r="WUB173" s="2"/>
      <c r="WUC173" s="2"/>
      <c r="WUD173" s="2"/>
      <c r="WUE173" s="2"/>
      <c r="WUF173" s="2"/>
      <c r="WUG173" s="2"/>
      <c r="WUH173" s="2"/>
      <c r="WUI173" s="2"/>
      <c r="WUJ173" s="2"/>
      <c r="WUK173" s="2"/>
      <c r="WUL173" s="2"/>
      <c r="WUM173" s="2"/>
      <c r="WUN173" s="2"/>
      <c r="WUO173" s="2"/>
      <c r="WUP173" s="2"/>
      <c r="WUQ173" s="2"/>
      <c r="WUR173" s="2"/>
      <c r="WUS173" s="2"/>
      <c r="WUT173" s="2"/>
      <c r="WUU173" s="2"/>
      <c r="WUV173" s="2"/>
      <c r="WUW173" s="2"/>
      <c r="WUX173" s="2"/>
      <c r="WUY173" s="2"/>
      <c r="WUZ173" s="2"/>
      <c r="WVA173" s="2"/>
      <c r="WVB173" s="2"/>
      <c r="WVC173" s="2"/>
      <c r="WVD173" s="2"/>
      <c r="WVE173" s="2"/>
      <c r="WVF173" s="2"/>
      <c r="WVG173" s="2"/>
      <c r="WVH173" s="2"/>
      <c r="WVI173" s="2"/>
      <c r="WVJ173" s="2"/>
      <c r="WVK173" s="2"/>
      <c r="WVL173" s="2"/>
      <c r="WVM173" s="2"/>
      <c r="WVN173" s="2"/>
      <c r="WVO173" s="2"/>
      <c r="WVP173" s="2"/>
      <c r="WVQ173" s="2"/>
      <c r="WVR173" s="2"/>
      <c r="WVS173" s="2"/>
      <c r="WVT173" s="2"/>
      <c r="WVU173" s="2"/>
      <c r="WVV173" s="2"/>
      <c r="WVW173" s="2"/>
      <c r="WVX173" s="2"/>
      <c r="WVY173" s="2"/>
      <c r="WVZ173" s="2"/>
      <c r="WWA173" s="2"/>
      <c r="WWB173" s="2"/>
      <c r="WWC173" s="2"/>
      <c r="WWD173" s="2"/>
      <c r="WWE173" s="2"/>
      <c r="WWF173" s="2"/>
      <c r="WWG173" s="2"/>
      <c r="WWH173" s="2"/>
      <c r="WWI173" s="2"/>
      <c r="WWJ173" s="2"/>
      <c r="WWK173" s="2"/>
      <c r="WWL173" s="2"/>
      <c r="WWM173" s="2"/>
      <c r="WWN173" s="2"/>
      <c r="WWO173" s="2"/>
      <c r="WWP173" s="2"/>
      <c r="WWQ173" s="2"/>
      <c r="WWR173" s="2"/>
      <c r="WWS173" s="2"/>
      <c r="WWT173" s="2"/>
      <c r="WWU173" s="2"/>
      <c r="WWV173" s="2"/>
      <c r="WWW173" s="2"/>
      <c r="WWX173" s="2"/>
      <c r="WWY173" s="2"/>
      <c r="WWZ173" s="2"/>
      <c r="WXA173" s="2"/>
      <c r="WXB173" s="2"/>
      <c r="WXC173" s="2"/>
      <c r="WXD173" s="2"/>
      <c r="WXE173" s="2"/>
      <c r="WXF173" s="2"/>
      <c r="WXG173" s="2"/>
      <c r="WXH173" s="2"/>
      <c r="WXI173" s="2"/>
      <c r="WXJ173" s="2"/>
      <c r="WXK173" s="2"/>
      <c r="WXL173" s="2"/>
      <c r="WXM173" s="2"/>
      <c r="WXN173" s="2"/>
      <c r="WXO173" s="2"/>
      <c r="WXP173" s="2"/>
      <c r="WXQ173" s="2"/>
      <c r="WXR173" s="2"/>
      <c r="WXS173" s="2"/>
      <c r="WXT173" s="2"/>
      <c r="WXU173" s="2"/>
      <c r="WXV173" s="2"/>
      <c r="WXW173" s="2"/>
      <c r="WXX173" s="2"/>
      <c r="WXY173" s="2"/>
      <c r="WXZ173" s="2"/>
      <c r="WYA173" s="2"/>
      <c r="WYB173" s="2"/>
      <c r="WYC173" s="2"/>
      <c r="WYD173" s="2"/>
      <c r="WYE173" s="2"/>
      <c r="WYF173" s="2"/>
      <c r="WYG173" s="2"/>
      <c r="WYH173" s="2"/>
      <c r="WYI173" s="2"/>
      <c r="WYJ173" s="2"/>
      <c r="WYK173" s="2"/>
      <c r="WYL173" s="2"/>
      <c r="WYM173" s="2"/>
      <c r="WYN173" s="2"/>
      <c r="WYO173" s="2"/>
      <c r="WYP173" s="2"/>
      <c r="WYQ173" s="2"/>
      <c r="WYR173" s="2"/>
      <c r="WYS173" s="2"/>
      <c r="WYT173" s="2"/>
      <c r="WYU173" s="2"/>
      <c r="WYV173" s="2"/>
      <c r="WYW173" s="2"/>
      <c r="WYX173" s="2"/>
      <c r="WYY173" s="2"/>
      <c r="WYZ173" s="2"/>
      <c r="WZA173" s="2"/>
      <c r="WZB173" s="2"/>
      <c r="WZC173" s="2"/>
      <c r="WZD173" s="2"/>
      <c r="WZE173" s="2"/>
      <c r="WZF173" s="2"/>
      <c r="WZG173" s="2"/>
      <c r="WZH173" s="2"/>
      <c r="WZI173" s="2"/>
      <c r="WZJ173" s="2"/>
      <c r="WZK173" s="2"/>
      <c r="WZL173" s="2"/>
      <c r="WZM173" s="2"/>
      <c r="WZN173" s="2"/>
      <c r="WZO173" s="2"/>
      <c r="WZP173" s="2"/>
      <c r="WZQ173" s="2"/>
      <c r="WZR173" s="2"/>
      <c r="WZS173" s="2"/>
      <c r="WZT173" s="2"/>
      <c r="WZU173" s="2"/>
      <c r="WZV173" s="2"/>
      <c r="WZW173" s="2"/>
      <c r="WZX173" s="2"/>
      <c r="WZY173" s="2"/>
      <c r="WZZ173" s="2"/>
      <c r="XAA173" s="2"/>
      <c r="XAB173" s="2"/>
      <c r="XAC173" s="2"/>
      <c r="XAD173" s="2"/>
      <c r="XAE173" s="2"/>
      <c r="XAF173" s="2"/>
      <c r="XAG173" s="2"/>
      <c r="XAH173" s="2"/>
      <c r="XAI173" s="2"/>
      <c r="XAJ173" s="2"/>
      <c r="XAK173" s="2"/>
      <c r="XAL173" s="2"/>
      <c r="XAM173" s="2"/>
      <c r="XAN173" s="2"/>
      <c r="XAO173" s="2"/>
      <c r="XAP173" s="2"/>
      <c r="XAQ173" s="2"/>
      <c r="XAR173" s="2"/>
      <c r="XAS173" s="2"/>
      <c r="XAT173" s="2"/>
      <c r="XAU173" s="2"/>
      <c r="XAV173" s="2"/>
      <c r="XAW173" s="2"/>
      <c r="XAX173" s="2"/>
      <c r="XAY173" s="2"/>
      <c r="XAZ173" s="2"/>
      <c r="XBA173" s="2"/>
      <c r="XBB173" s="2"/>
      <c r="XBC173" s="2"/>
      <c r="XBD173" s="2"/>
      <c r="XBE173" s="2"/>
      <c r="XBF173" s="2"/>
      <c r="XBG173" s="2"/>
      <c r="XBH173" s="2"/>
      <c r="XBI173" s="2"/>
      <c r="XBJ173" s="2"/>
      <c r="XBK173" s="2"/>
      <c r="XBL173" s="2"/>
      <c r="XBM173" s="2"/>
      <c r="XBN173" s="2"/>
      <c r="XBO173" s="2"/>
      <c r="XBP173" s="2"/>
      <c r="XBQ173" s="2"/>
      <c r="XBR173" s="2"/>
      <c r="XBS173" s="2"/>
      <c r="XBT173" s="2"/>
      <c r="XBU173" s="2"/>
      <c r="XBV173" s="2"/>
      <c r="XBW173" s="2"/>
      <c r="XBX173" s="2"/>
      <c r="XBY173" s="2"/>
      <c r="XBZ173" s="2"/>
      <c r="XCA173" s="2"/>
      <c r="XCB173" s="2"/>
      <c r="XCC173" s="2"/>
      <c r="XCD173" s="2"/>
      <c r="XCE173" s="2"/>
      <c r="XCF173" s="2"/>
      <c r="XCG173" s="2"/>
      <c r="XCH173" s="2"/>
      <c r="XCI173" s="2"/>
      <c r="XCJ173" s="2"/>
      <c r="XCK173" s="2"/>
      <c r="XCL173" s="2"/>
      <c r="XCM173" s="2"/>
      <c r="XCN173" s="2"/>
      <c r="XCO173" s="2"/>
      <c r="XCP173" s="2"/>
      <c r="XCQ173" s="2"/>
      <c r="XCR173" s="2"/>
      <c r="XCS173" s="2"/>
      <c r="XCT173" s="2"/>
      <c r="XCU173" s="2"/>
      <c r="XCV173" s="2"/>
      <c r="XCW173" s="2"/>
      <c r="XCX173" s="2"/>
      <c r="XCY173" s="2"/>
      <c r="XCZ173" s="2"/>
      <c r="XDA173" s="2"/>
      <c r="XDB173" s="2"/>
      <c r="XDC173" s="2"/>
      <c r="XDD173" s="2"/>
      <c r="XDE173" s="2"/>
      <c r="XDF173" s="2"/>
      <c r="XDG173" s="2"/>
      <c r="XDH173" s="2"/>
      <c r="XDI173" s="2"/>
      <c r="XDJ173" s="2"/>
      <c r="XDK173" s="2"/>
      <c r="XDL173" s="2"/>
      <c r="XDM173" s="2"/>
      <c r="XDN173" s="2"/>
      <c r="XDO173" s="2"/>
      <c r="XDP173" s="2"/>
      <c r="XDQ173" s="2"/>
      <c r="XDR173" s="2"/>
      <c r="XDS173" s="2"/>
      <c r="XDT173" s="2"/>
      <c r="XDU173" s="2"/>
      <c r="XDV173" s="2"/>
      <c r="XDW173" s="2"/>
      <c r="XDX173" s="2"/>
      <c r="XDY173" s="2"/>
      <c r="XDZ173" s="2"/>
      <c r="XEA173" s="2"/>
      <c r="XEB173" s="2"/>
      <c r="XEC173" s="2"/>
      <c r="XED173" s="2"/>
      <c r="XEE173" s="2"/>
      <c r="XEF173" s="2"/>
      <c r="XEG173" s="2"/>
      <c r="XEH173" s="2"/>
      <c r="XEI173" s="2"/>
      <c r="XEJ173" s="2"/>
      <c r="XEK173" s="2"/>
      <c r="XEL173" s="2"/>
      <c r="XEM173" s="2"/>
      <c r="XEN173" s="2"/>
      <c r="XEO173" s="2"/>
      <c r="XEP173" s="2"/>
      <c r="XEQ173" s="2"/>
      <c r="XER173" s="2"/>
      <c r="XES173" s="2"/>
      <c r="XET173" s="2"/>
      <c r="XEU173" s="2"/>
      <c r="XEV173" s="2"/>
      <c r="XEW173" s="2"/>
      <c r="XEX173" s="2"/>
      <c r="XEY173" s="2"/>
      <c r="XEZ173" s="2"/>
      <c r="XFA173" s="2"/>
    </row>
    <row r="174" spans="1:618 14850:16381" x14ac:dyDescent="0.25">
      <c r="A174" s="7" t="s">
        <v>123</v>
      </c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 t="s">
        <v>114</v>
      </c>
      <c r="N174" s="7" t="s">
        <v>114</v>
      </c>
      <c r="O174" s="7"/>
      <c r="P174" s="7"/>
      <c r="Q174" s="7" t="s">
        <v>120</v>
      </c>
      <c r="R174" s="7"/>
      <c r="S174" s="7"/>
      <c r="T174" s="7" t="s">
        <v>124</v>
      </c>
      <c r="U174" s="7"/>
      <c r="V174" s="7" t="s">
        <v>125</v>
      </c>
      <c r="W174" s="7" t="s">
        <v>126</v>
      </c>
      <c r="X174" s="7" t="s">
        <v>101</v>
      </c>
      <c r="Y174" s="7" t="s">
        <v>127</v>
      </c>
      <c r="Z174" s="7" t="s">
        <v>128</v>
      </c>
      <c r="AA174" s="7" t="s">
        <v>127</v>
      </c>
      <c r="AB174" s="7" t="s">
        <v>127</v>
      </c>
      <c r="AC174" s="7" t="s">
        <v>128</v>
      </c>
      <c r="AD174" s="7" t="s">
        <v>127</v>
      </c>
      <c r="AE174" s="7" t="s">
        <v>128</v>
      </c>
      <c r="AF174" s="7" t="s">
        <v>129</v>
      </c>
      <c r="AG174" s="7" t="s">
        <v>128</v>
      </c>
      <c r="AH174" s="7" t="s">
        <v>128</v>
      </c>
      <c r="AI174" s="7" t="s">
        <v>128</v>
      </c>
      <c r="AJ174" s="7" t="s">
        <v>128</v>
      </c>
      <c r="AK174" s="7" t="s">
        <v>128</v>
      </c>
      <c r="AL174" s="7" t="s">
        <v>129</v>
      </c>
      <c r="AM174" s="7" t="s">
        <v>128</v>
      </c>
      <c r="AN174" s="7" t="s">
        <v>130</v>
      </c>
    </row>
    <row r="175" spans="1:618 14850:16381" x14ac:dyDescent="0.25">
      <c r="A175" s="7" t="s">
        <v>123</v>
      </c>
      <c r="B175" s="7">
        <v>0.02</v>
      </c>
      <c r="C175" s="7" t="s">
        <v>128</v>
      </c>
      <c r="D175" s="7">
        <v>0.01</v>
      </c>
      <c r="E175" s="7" t="s">
        <v>129</v>
      </c>
      <c r="F175" s="7" t="s">
        <v>128</v>
      </c>
      <c r="G175" s="7">
        <v>0.01</v>
      </c>
      <c r="H175" s="7" t="s">
        <v>128</v>
      </c>
      <c r="I175" s="7" t="s">
        <v>128</v>
      </c>
      <c r="J175" s="7" t="s">
        <v>131</v>
      </c>
      <c r="K175" s="7">
        <v>0.02</v>
      </c>
      <c r="L175" s="7"/>
      <c r="M175" s="7"/>
      <c r="N175" s="7"/>
      <c r="O175" s="7" t="s">
        <v>120</v>
      </c>
      <c r="P175" s="7" t="s">
        <v>101</v>
      </c>
      <c r="Q175" s="7"/>
      <c r="R175" s="7" t="s">
        <v>132</v>
      </c>
      <c r="S175" s="7" t="s">
        <v>132</v>
      </c>
      <c r="T175" s="7"/>
      <c r="U175" s="7">
        <v>2</v>
      </c>
      <c r="V175" s="7"/>
      <c r="W175" s="7"/>
      <c r="X175" s="7"/>
      <c r="Y175" s="7"/>
      <c r="Z175" s="7"/>
      <c r="AB175" s="7"/>
      <c r="AC175" s="7"/>
      <c r="AD175" s="7"/>
      <c r="AE175" s="7"/>
      <c r="AF175" s="7"/>
      <c r="AG175" s="7"/>
      <c r="AH175" s="7"/>
      <c r="AI175" s="7" t="s">
        <v>132</v>
      </c>
      <c r="AJ175" s="7"/>
      <c r="AK175" s="7"/>
      <c r="AL175" s="7"/>
      <c r="AM175" s="7"/>
      <c r="AN175" s="7"/>
    </row>
    <row r="176" spans="1:618 14850:16381" s="4" customFormat="1" x14ac:dyDescent="0.25">
      <c r="A176" s="13" t="s">
        <v>123</v>
      </c>
      <c r="B176" s="13" t="s">
        <v>128</v>
      </c>
      <c r="C176" s="13" t="s">
        <v>128</v>
      </c>
      <c r="D176" s="13" t="s">
        <v>128</v>
      </c>
      <c r="E176" s="13" t="s">
        <v>129</v>
      </c>
      <c r="F176" s="13" t="s">
        <v>128</v>
      </c>
      <c r="G176" s="13" t="s">
        <v>128</v>
      </c>
      <c r="H176" s="13" t="s">
        <v>128</v>
      </c>
      <c r="I176" s="13" t="s">
        <v>128</v>
      </c>
      <c r="J176" s="13" t="s">
        <v>131</v>
      </c>
      <c r="K176" s="13" t="s">
        <v>128</v>
      </c>
      <c r="L176" s="13"/>
      <c r="M176" s="13"/>
      <c r="N176" s="13"/>
      <c r="O176" s="13" t="s">
        <v>120</v>
      </c>
      <c r="P176" s="13" t="s">
        <v>101</v>
      </c>
      <c r="Q176" s="13"/>
      <c r="R176" s="13" t="s">
        <v>132</v>
      </c>
      <c r="S176" s="13" t="s">
        <v>132</v>
      </c>
      <c r="T176" s="13"/>
      <c r="U176" s="13">
        <v>1</v>
      </c>
      <c r="V176" s="13"/>
      <c r="W176" s="13"/>
      <c r="X176" s="13"/>
      <c r="Y176" s="13"/>
      <c r="Z176" s="13"/>
      <c r="AB176" s="13"/>
      <c r="AC176" s="13"/>
      <c r="AD176" s="13"/>
      <c r="AE176" s="13"/>
      <c r="AF176" s="13"/>
      <c r="AG176" s="13"/>
      <c r="AH176" s="13"/>
      <c r="AI176" s="13" t="s">
        <v>132</v>
      </c>
      <c r="AJ176" s="13"/>
      <c r="AK176" s="13"/>
      <c r="AL176" s="13"/>
      <c r="AM176" s="13"/>
      <c r="AN176" s="13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2"/>
      <c r="DQ176" s="2"/>
      <c r="DR176" s="2"/>
      <c r="DS176" s="2"/>
      <c r="DT176" s="2"/>
      <c r="DU176" s="2"/>
      <c r="DV176" s="2"/>
      <c r="DW176" s="2"/>
      <c r="DX176" s="2"/>
      <c r="DY176" s="2"/>
      <c r="DZ176" s="2"/>
      <c r="EA176" s="2"/>
      <c r="EB176" s="2"/>
      <c r="EC176" s="2"/>
      <c r="ED176" s="2"/>
      <c r="EE176" s="2"/>
      <c r="EF176" s="2"/>
      <c r="EG176" s="2"/>
      <c r="EH176" s="2"/>
      <c r="EI176" s="2"/>
      <c r="EJ176" s="2"/>
      <c r="EK176" s="2"/>
      <c r="EL176" s="2"/>
      <c r="EM176" s="2"/>
      <c r="EN176" s="2"/>
      <c r="EO176" s="2"/>
      <c r="EP176" s="2"/>
      <c r="EQ176" s="2"/>
      <c r="ER176" s="2"/>
      <c r="ES176" s="2"/>
      <c r="ET176" s="2"/>
      <c r="EU176" s="2"/>
      <c r="EV176" s="2"/>
      <c r="EW176" s="2"/>
      <c r="EX176" s="2"/>
      <c r="EY176" s="2"/>
      <c r="EZ176" s="2"/>
      <c r="FA176" s="2"/>
      <c r="FB176" s="2"/>
      <c r="FC176" s="2"/>
      <c r="FD176" s="2"/>
      <c r="FE176" s="2"/>
      <c r="FF176" s="2"/>
      <c r="FG176" s="2"/>
      <c r="FH176" s="2"/>
      <c r="FI176" s="2"/>
      <c r="FJ176" s="2"/>
      <c r="FK176" s="2"/>
      <c r="FL176" s="2"/>
      <c r="FM176" s="2"/>
      <c r="FN176" s="2"/>
      <c r="FO176" s="2"/>
      <c r="FP176" s="2"/>
      <c r="FQ176" s="2"/>
      <c r="FR176" s="2"/>
      <c r="FS176" s="2"/>
      <c r="FT176" s="2"/>
      <c r="FU176" s="2"/>
      <c r="FV176" s="2"/>
      <c r="FW176" s="2"/>
      <c r="FX176" s="2"/>
      <c r="FY176" s="2"/>
      <c r="FZ176" s="2"/>
      <c r="GA176" s="2"/>
      <c r="GB176" s="2"/>
      <c r="GC176" s="2"/>
      <c r="GD176" s="2"/>
      <c r="GE176" s="2"/>
      <c r="GF176" s="2"/>
      <c r="GG176" s="2"/>
      <c r="GH176" s="2"/>
      <c r="GI176" s="2"/>
      <c r="GJ176" s="2"/>
      <c r="GK176" s="2"/>
      <c r="GL176" s="2"/>
      <c r="GM176" s="2"/>
      <c r="GN176" s="2"/>
      <c r="GO176" s="2"/>
      <c r="GP176" s="2"/>
      <c r="GQ176" s="2"/>
      <c r="GR176" s="2"/>
      <c r="GS176" s="2"/>
      <c r="GT176" s="2"/>
      <c r="GU176" s="2"/>
      <c r="GV176" s="2"/>
      <c r="GW176" s="2"/>
      <c r="GX176" s="2"/>
      <c r="GY176" s="2"/>
      <c r="GZ176" s="2"/>
      <c r="HA176" s="2"/>
      <c r="HB176" s="2"/>
      <c r="HC176" s="2"/>
      <c r="HD176" s="2"/>
      <c r="HE176" s="2"/>
      <c r="HF176" s="2"/>
      <c r="HG176" s="2"/>
      <c r="HH176" s="2"/>
      <c r="HI176" s="2"/>
      <c r="HJ176" s="2"/>
      <c r="HK176" s="2"/>
      <c r="HL176" s="2"/>
      <c r="HM176" s="2"/>
      <c r="HN176" s="2"/>
      <c r="HO176" s="2"/>
      <c r="HP176" s="2"/>
      <c r="HQ176" s="2"/>
      <c r="HR176" s="2"/>
      <c r="HS176" s="2"/>
      <c r="HT176" s="2"/>
      <c r="HU176" s="2"/>
      <c r="HV176" s="2"/>
      <c r="HW176" s="2"/>
      <c r="HX176" s="2"/>
      <c r="HY176" s="2"/>
      <c r="HZ176" s="2"/>
      <c r="IA176" s="2"/>
      <c r="IB176" s="2"/>
      <c r="IC176" s="2"/>
      <c r="ID176" s="2"/>
      <c r="IE176" s="2"/>
      <c r="IF176" s="2"/>
      <c r="IG176" s="2"/>
      <c r="IH176" s="2"/>
      <c r="II176" s="2"/>
      <c r="IJ176" s="2"/>
      <c r="IK176" s="2"/>
      <c r="IL176" s="2"/>
      <c r="IM176" s="2"/>
      <c r="IN176" s="2"/>
      <c r="IO176" s="2"/>
      <c r="IP176" s="2"/>
      <c r="IQ176" s="2"/>
      <c r="IR176" s="2"/>
      <c r="IS176" s="2"/>
      <c r="IT176" s="2"/>
      <c r="IU176" s="2"/>
      <c r="IV176" s="2"/>
      <c r="IW176" s="2"/>
      <c r="IX176" s="2"/>
      <c r="IY176" s="2"/>
      <c r="IZ176" s="2"/>
      <c r="JA176" s="2"/>
      <c r="JB176" s="2"/>
      <c r="JC176" s="2"/>
      <c r="JD176" s="2"/>
      <c r="JE176" s="2"/>
      <c r="JF176" s="2"/>
      <c r="JG176" s="2"/>
      <c r="JH176" s="2"/>
      <c r="JI176" s="2"/>
      <c r="JJ176" s="2"/>
      <c r="JK176" s="2"/>
      <c r="JL176" s="2"/>
      <c r="JM176" s="2"/>
      <c r="JN176" s="2"/>
      <c r="JO176" s="2"/>
      <c r="JP176" s="2"/>
      <c r="JQ176" s="2"/>
      <c r="JR176" s="2"/>
      <c r="JS176" s="2"/>
      <c r="JT176" s="2"/>
      <c r="JU176" s="2"/>
      <c r="JV176" s="2"/>
      <c r="JW176" s="2"/>
      <c r="JX176" s="2"/>
      <c r="JY176" s="2"/>
      <c r="JZ176" s="2"/>
      <c r="KA176" s="2"/>
      <c r="KB176" s="2"/>
      <c r="KC176" s="2"/>
      <c r="KD176" s="2"/>
      <c r="KE176" s="2"/>
      <c r="KF176" s="2"/>
      <c r="KG176" s="2"/>
      <c r="KH176" s="2"/>
      <c r="KI176" s="2"/>
      <c r="KJ176" s="2"/>
      <c r="KK176" s="2"/>
      <c r="KL176" s="2"/>
      <c r="KM176" s="2"/>
      <c r="KN176" s="2"/>
      <c r="KO176" s="2"/>
      <c r="KP176" s="2"/>
      <c r="KQ176" s="2"/>
      <c r="KR176" s="2"/>
      <c r="KS176" s="2"/>
      <c r="KT176" s="2"/>
      <c r="KU176" s="2"/>
      <c r="KV176" s="2"/>
      <c r="KW176" s="2"/>
      <c r="KX176" s="2"/>
      <c r="KY176" s="2"/>
      <c r="KZ176" s="2"/>
      <c r="LA176" s="2"/>
      <c r="LB176" s="2"/>
      <c r="LC176" s="2"/>
      <c r="LD176" s="2"/>
      <c r="LE176" s="2"/>
      <c r="LF176" s="2"/>
      <c r="LG176" s="2"/>
      <c r="LH176" s="2"/>
      <c r="LI176" s="2"/>
      <c r="LJ176" s="2"/>
      <c r="LK176" s="2"/>
      <c r="LL176" s="2"/>
      <c r="LM176" s="2"/>
      <c r="LN176" s="2"/>
      <c r="LO176" s="2"/>
      <c r="LP176" s="2"/>
      <c r="LQ176" s="2"/>
      <c r="LR176" s="2"/>
      <c r="LS176" s="2"/>
      <c r="LT176" s="2"/>
      <c r="LU176" s="2"/>
      <c r="LV176" s="2"/>
      <c r="LW176" s="2"/>
      <c r="LX176" s="2"/>
      <c r="LY176" s="2"/>
      <c r="LZ176" s="2"/>
      <c r="MA176" s="2"/>
      <c r="MB176" s="2"/>
      <c r="MC176" s="2"/>
      <c r="MD176" s="2"/>
      <c r="ME176" s="2"/>
      <c r="MF176" s="2"/>
      <c r="MG176" s="2"/>
      <c r="MH176" s="2"/>
      <c r="MI176" s="2"/>
      <c r="MJ176" s="2"/>
      <c r="MK176" s="2"/>
      <c r="ML176" s="2"/>
      <c r="MM176" s="2"/>
      <c r="MN176" s="2"/>
      <c r="MO176" s="2"/>
      <c r="MP176" s="2"/>
      <c r="MQ176" s="2"/>
      <c r="MR176" s="2"/>
      <c r="MS176" s="2"/>
      <c r="MT176" s="2"/>
      <c r="MU176" s="2"/>
      <c r="MV176" s="2"/>
      <c r="MW176" s="2"/>
      <c r="MX176" s="2"/>
      <c r="MY176" s="2"/>
      <c r="MZ176" s="2"/>
      <c r="NA176" s="2"/>
      <c r="NB176" s="2"/>
      <c r="NC176" s="2"/>
      <c r="ND176" s="2"/>
      <c r="NE176" s="2"/>
      <c r="NF176" s="2"/>
      <c r="NG176" s="2"/>
      <c r="NH176" s="2"/>
      <c r="NI176" s="2"/>
      <c r="NJ176" s="2"/>
      <c r="NK176" s="2"/>
      <c r="NL176" s="2"/>
      <c r="NM176" s="2"/>
      <c r="NN176" s="2"/>
      <c r="NO176" s="2"/>
      <c r="NP176" s="2"/>
      <c r="NQ176" s="2"/>
      <c r="NR176" s="2"/>
      <c r="NS176" s="2"/>
      <c r="NT176" s="2"/>
      <c r="NU176" s="2"/>
      <c r="NV176" s="2"/>
      <c r="NW176" s="2"/>
      <c r="NX176" s="2"/>
      <c r="NY176" s="2"/>
      <c r="NZ176" s="2"/>
      <c r="OA176" s="2"/>
      <c r="OB176" s="2"/>
      <c r="OC176" s="2"/>
      <c r="OD176" s="2"/>
      <c r="OE176" s="2"/>
      <c r="OF176" s="2"/>
      <c r="OG176" s="2"/>
      <c r="OH176" s="2"/>
      <c r="OI176" s="2"/>
      <c r="OJ176" s="2"/>
      <c r="OK176" s="2"/>
      <c r="OL176" s="2"/>
      <c r="OM176" s="2"/>
      <c r="ON176" s="2"/>
      <c r="OO176" s="2"/>
      <c r="OP176" s="2"/>
      <c r="OQ176" s="2"/>
      <c r="OR176" s="2"/>
      <c r="OS176" s="2"/>
      <c r="OT176" s="2"/>
      <c r="OU176" s="2"/>
      <c r="OV176" s="2"/>
      <c r="OW176" s="2"/>
      <c r="OX176" s="2"/>
      <c r="OY176" s="2"/>
      <c r="OZ176" s="2"/>
      <c r="PA176" s="2"/>
      <c r="PB176" s="2"/>
      <c r="PC176" s="2"/>
      <c r="PD176" s="2"/>
      <c r="PE176" s="2"/>
      <c r="PF176" s="2"/>
      <c r="PG176" s="2"/>
      <c r="PH176" s="2"/>
      <c r="PI176" s="2"/>
      <c r="PJ176" s="2"/>
      <c r="PK176" s="2"/>
      <c r="PL176" s="2"/>
      <c r="PM176" s="2"/>
      <c r="PN176" s="2"/>
      <c r="PO176" s="2"/>
      <c r="PP176" s="2"/>
      <c r="PQ176" s="2"/>
      <c r="PR176" s="2"/>
      <c r="PS176" s="2"/>
      <c r="PT176" s="2"/>
      <c r="PU176" s="2"/>
      <c r="PV176" s="2"/>
      <c r="PW176" s="2"/>
      <c r="PX176" s="2"/>
      <c r="PY176" s="2"/>
      <c r="PZ176" s="2"/>
      <c r="QA176" s="2"/>
      <c r="QB176" s="2"/>
      <c r="QC176" s="2"/>
      <c r="QD176" s="2"/>
      <c r="QE176" s="2"/>
      <c r="QF176" s="2"/>
      <c r="QG176" s="2"/>
      <c r="QH176" s="2"/>
      <c r="QI176" s="2"/>
      <c r="QJ176" s="2"/>
      <c r="QK176" s="2"/>
      <c r="QL176" s="2"/>
      <c r="QM176" s="2"/>
      <c r="QN176" s="2"/>
      <c r="QO176" s="2"/>
      <c r="QP176" s="2"/>
      <c r="QQ176" s="2"/>
      <c r="QR176" s="2"/>
      <c r="QS176" s="2"/>
      <c r="QT176" s="2"/>
      <c r="QU176" s="2"/>
      <c r="QV176" s="2"/>
      <c r="QW176" s="2"/>
      <c r="QX176" s="2"/>
      <c r="QY176" s="2"/>
      <c r="QZ176" s="2"/>
      <c r="RA176" s="2"/>
      <c r="RB176" s="2"/>
      <c r="RC176" s="2"/>
      <c r="RD176" s="2"/>
      <c r="RE176" s="2"/>
      <c r="RF176" s="2"/>
      <c r="RG176" s="2"/>
      <c r="RH176" s="2"/>
      <c r="RI176" s="2"/>
      <c r="RJ176" s="2"/>
      <c r="RK176" s="2"/>
      <c r="RL176" s="2"/>
      <c r="RM176" s="2"/>
      <c r="RN176" s="2"/>
      <c r="RO176" s="2"/>
      <c r="RP176" s="2"/>
      <c r="RQ176" s="2"/>
      <c r="RR176" s="2"/>
      <c r="RS176" s="2"/>
      <c r="RT176" s="2"/>
      <c r="RU176" s="2"/>
      <c r="RV176" s="2"/>
      <c r="RW176" s="2"/>
      <c r="RX176" s="2"/>
      <c r="RY176" s="2"/>
      <c r="RZ176" s="2"/>
      <c r="SA176" s="2"/>
      <c r="SB176" s="2"/>
      <c r="SC176" s="2"/>
      <c r="SD176" s="2"/>
      <c r="SE176" s="2"/>
      <c r="SF176" s="2"/>
      <c r="SG176" s="2"/>
      <c r="SH176" s="2"/>
      <c r="SI176" s="2"/>
      <c r="SJ176" s="2"/>
      <c r="SK176" s="2"/>
      <c r="SL176" s="2"/>
      <c r="SM176" s="2"/>
      <c r="SN176" s="2"/>
      <c r="SO176" s="2"/>
      <c r="SP176" s="2"/>
      <c r="SQ176" s="2"/>
      <c r="SR176" s="2"/>
      <c r="SS176" s="2"/>
      <c r="ST176" s="2"/>
      <c r="SU176" s="2"/>
      <c r="SV176" s="2"/>
      <c r="SW176" s="2"/>
      <c r="SX176" s="2"/>
      <c r="SY176" s="2"/>
      <c r="SZ176" s="2"/>
      <c r="TA176" s="2"/>
      <c r="TB176" s="2"/>
      <c r="TC176" s="2"/>
      <c r="TD176" s="2"/>
      <c r="TE176" s="2"/>
      <c r="TF176" s="2"/>
      <c r="TG176" s="2"/>
      <c r="TH176" s="2"/>
      <c r="TI176" s="2"/>
      <c r="TJ176" s="2"/>
      <c r="TK176" s="2"/>
      <c r="TL176" s="2"/>
      <c r="TM176" s="2"/>
      <c r="TN176" s="2"/>
      <c r="TO176" s="2"/>
      <c r="TP176" s="2"/>
      <c r="TQ176" s="2"/>
      <c r="TR176" s="2"/>
      <c r="TS176" s="2"/>
      <c r="TT176" s="2"/>
      <c r="TU176" s="2"/>
      <c r="TV176" s="2"/>
      <c r="TW176" s="2"/>
      <c r="TX176" s="2"/>
      <c r="TY176" s="2"/>
      <c r="TZ176" s="2"/>
      <c r="UA176" s="2"/>
      <c r="UB176" s="2"/>
      <c r="UC176" s="2"/>
      <c r="UD176" s="2"/>
      <c r="UE176" s="2"/>
      <c r="UF176" s="2"/>
      <c r="UG176" s="2"/>
      <c r="UH176" s="2"/>
      <c r="UI176" s="2"/>
      <c r="UJ176" s="2"/>
      <c r="UK176" s="2"/>
      <c r="UL176" s="2"/>
      <c r="UM176" s="2"/>
      <c r="UN176" s="2"/>
      <c r="UO176" s="2"/>
      <c r="UP176" s="2"/>
      <c r="UQ176" s="2"/>
      <c r="UR176" s="2"/>
      <c r="US176" s="2"/>
      <c r="UT176" s="2"/>
      <c r="UU176" s="2"/>
      <c r="UV176" s="2"/>
      <c r="UW176" s="2"/>
      <c r="UX176" s="2"/>
      <c r="UY176" s="2"/>
      <c r="UZ176" s="2"/>
      <c r="VA176" s="2"/>
      <c r="VB176" s="2"/>
      <c r="VC176" s="2"/>
      <c r="VD176" s="2"/>
      <c r="VE176" s="2"/>
      <c r="VF176" s="2"/>
      <c r="VG176" s="2"/>
      <c r="VH176" s="2"/>
      <c r="VI176" s="2"/>
      <c r="VJ176" s="2"/>
      <c r="VK176" s="2"/>
      <c r="VL176" s="2"/>
      <c r="VM176" s="2"/>
      <c r="VN176" s="2"/>
      <c r="VO176" s="2"/>
      <c r="VP176" s="2"/>
      <c r="VQ176" s="2"/>
      <c r="VR176" s="2"/>
      <c r="VS176" s="2"/>
      <c r="VT176" s="2"/>
      <c r="VU176" s="2"/>
      <c r="VV176" s="2"/>
      <c r="VW176" s="2"/>
      <c r="VX176" s="2"/>
      <c r="VY176" s="2"/>
      <c r="VZ176" s="2"/>
      <c r="WA176" s="2"/>
      <c r="WB176" s="2"/>
      <c r="WC176" s="2"/>
      <c r="WD176" s="2"/>
      <c r="WE176" s="2"/>
      <c r="WF176" s="2"/>
      <c r="WG176" s="2"/>
      <c r="WH176" s="2"/>
      <c r="WI176" s="2"/>
      <c r="WJ176" s="2"/>
      <c r="WK176" s="2"/>
      <c r="WL176" s="2"/>
      <c r="WM176" s="2"/>
      <c r="WN176" s="2"/>
      <c r="WO176" s="2"/>
      <c r="WP176" s="2"/>
      <c r="WQ176" s="2"/>
      <c r="WR176" s="2"/>
      <c r="WS176" s="2"/>
      <c r="WT176" s="2"/>
      <c r="UYD176" s="2"/>
      <c r="UYE176" s="2"/>
      <c r="UYF176" s="2"/>
      <c r="UYG176" s="2"/>
      <c r="UYH176" s="2"/>
      <c r="UYI176" s="2"/>
      <c r="UYJ176" s="2"/>
      <c r="UYK176" s="2"/>
      <c r="UYL176" s="2"/>
      <c r="UYM176" s="2"/>
      <c r="UYN176" s="2"/>
      <c r="UYO176" s="2"/>
      <c r="UYP176" s="2"/>
      <c r="UYQ176" s="2"/>
      <c r="UYR176" s="2"/>
      <c r="UYS176" s="2"/>
      <c r="UYT176" s="2"/>
      <c r="UYU176" s="2"/>
      <c r="UYV176" s="2"/>
      <c r="UYW176" s="2"/>
      <c r="UYX176" s="2"/>
      <c r="UYY176" s="2"/>
      <c r="UYZ176" s="2"/>
      <c r="UZA176" s="2"/>
      <c r="UZB176" s="2"/>
      <c r="UZC176" s="2"/>
      <c r="UZD176" s="2"/>
      <c r="UZE176" s="2"/>
      <c r="UZF176" s="2"/>
      <c r="UZG176" s="2"/>
      <c r="UZH176" s="2"/>
      <c r="UZI176" s="2"/>
      <c r="UZJ176" s="2"/>
      <c r="UZK176" s="2"/>
      <c r="UZL176" s="2"/>
      <c r="UZM176" s="2"/>
      <c r="UZN176" s="2"/>
      <c r="UZO176" s="2"/>
      <c r="UZP176" s="2"/>
      <c r="UZQ176" s="2"/>
      <c r="UZR176" s="2"/>
      <c r="UZS176" s="2"/>
      <c r="UZT176" s="2"/>
      <c r="UZU176" s="2"/>
      <c r="UZV176" s="2"/>
      <c r="UZW176" s="2"/>
      <c r="UZX176" s="2"/>
      <c r="UZY176" s="2"/>
      <c r="UZZ176" s="2"/>
      <c r="VAA176" s="2"/>
      <c r="VAB176" s="2"/>
      <c r="VAC176" s="2"/>
      <c r="VAD176" s="2"/>
      <c r="VAE176" s="2"/>
      <c r="VAF176" s="2"/>
      <c r="VAG176" s="2"/>
      <c r="VAH176" s="2"/>
      <c r="VAI176" s="2"/>
      <c r="VAJ176" s="2"/>
      <c r="VAK176" s="2"/>
      <c r="VAL176" s="2"/>
      <c r="VAM176" s="2"/>
      <c r="VAN176" s="2"/>
      <c r="VAO176" s="2"/>
      <c r="VAP176" s="2"/>
      <c r="VAQ176" s="2"/>
      <c r="VAR176" s="2"/>
      <c r="VAS176" s="2"/>
      <c r="VAT176" s="2"/>
      <c r="VAU176" s="2"/>
      <c r="VAV176" s="2"/>
      <c r="VAW176" s="2"/>
      <c r="VAX176" s="2"/>
      <c r="VAY176" s="2"/>
      <c r="VAZ176" s="2"/>
      <c r="VBA176" s="2"/>
      <c r="VBB176" s="2"/>
      <c r="VBC176" s="2"/>
      <c r="VBD176" s="2"/>
      <c r="VBE176" s="2"/>
      <c r="VBF176" s="2"/>
      <c r="VBG176" s="2"/>
      <c r="VBH176" s="2"/>
      <c r="VBI176" s="2"/>
      <c r="VBJ176" s="2"/>
      <c r="VBK176" s="2"/>
      <c r="VBL176" s="2"/>
      <c r="VBM176" s="2"/>
      <c r="VBN176" s="2"/>
      <c r="VBO176" s="2"/>
      <c r="VBP176" s="2"/>
      <c r="VBQ176" s="2"/>
      <c r="VBR176" s="2"/>
      <c r="VBS176" s="2"/>
      <c r="VBT176" s="2"/>
      <c r="VBU176" s="2"/>
      <c r="VBV176" s="2"/>
      <c r="VBW176" s="2"/>
      <c r="VBX176" s="2"/>
      <c r="VBY176" s="2"/>
      <c r="VBZ176" s="2"/>
      <c r="VCA176" s="2"/>
      <c r="VCB176" s="2"/>
      <c r="VCC176" s="2"/>
      <c r="VCD176" s="2"/>
      <c r="VCE176" s="2"/>
      <c r="VCF176" s="2"/>
      <c r="VCG176" s="2"/>
      <c r="VCH176" s="2"/>
      <c r="VCI176" s="2"/>
      <c r="VCJ176" s="2"/>
      <c r="VCK176" s="2"/>
      <c r="VCL176" s="2"/>
      <c r="VCM176" s="2"/>
      <c r="VCN176" s="2"/>
      <c r="VCO176" s="2"/>
      <c r="VCP176" s="2"/>
      <c r="VCQ176" s="2"/>
      <c r="VCR176" s="2"/>
      <c r="VCS176" s="2"/>
      <c r="VCT176" s="2"/>
      <c r="VCU176" s="2"/>
      <c r="VCV176" s="2"/>
      <c r="VCW176" s="2"/>
      <c r="VCX176" s="2"/>
      <c r="VCY176" s="2"/>
      <c r="VCZ176" s="2"/>
      <c r="VDA176" s="2"/>
      <c r="VDB176" s="2"/>
      <c r="VDC176" s="2"/>
      <c r="VDD176" s="2"/>
      <c r="VDE176" s="2"/>
      <c r="VDF176" s="2"/>
      <c r="VDG176" s="2"/>
      <c r="VDH176" s="2"/>
      <c r="VDI176" s="2"/>
      <c r="VDJ176" s="2"/>
      <c r="VDK176" s="2"/>
      <c r="VDL176" s="2"/>
      <c r="VDM176" s="2"/>
      <c r="VDN176" s="2"/>
      <c r="VDO176" s="2"/>
      <c r="VDP176" s="2"/>
      <c r="VDQ176" s="2"/>
      <c r="VDR176" s="2"/>
      <c r="VDS176" s="2"/>
      <c r="VDT176" s="2"/>
      <c r="VDU176" s="2"/>
      <c r="VDV176" s="2"/>
      <c r="VDW176" s="2"/>
      <c r="VDX176" s="2"/>
      <c r="VDY176" s="2"/>
      <c r="VDZ176" s="2"/>
      <c r="VEA176" s="2"/>
      <c r="VEB176" s="2"/>
      <c r="VEC176" s="2"/>
      <c r="VED176" s="2"/>
      <c r="VEE176" s="2"/>
      <c r="VEF176" s="2"/>
      <c r="VEG176" s="2"/>
      <c r="VEH176" s="2"/>
      <c r="VEI176" s="2"/>
      <c r="VEJ176" s="2"/>
      <c r="VEK176" s="2"/>
      <c r="VEL176" s="2"/>
      <c r="VEM176" s="2"/>
      <c r="VEN176" s="2"/>
      <c r="VEO176" s="2"/>
      <c r="VEP176" s="2"/>
      <c r="VEQ176" s="2"/>
      <c r="VER176" s="2"/>
      <c r="VES176" s="2"/>
      <c r="VET176" s="2"/>
      <c r="VEU176" s="2"/>
      <c r="VEV176" s="2"/>
      <c r="VEW176" s="2"/>
      <c r="VEX176" s="2"/>
      <c r="VEY176" s="2"/>
      <c r="VEZ176" s="2"/>
      <c r="VFA176" s="2"/>
      <c r="VFB176" s="2"/>
      <c r="VFC176" s="2"/>
      <c r="VFD176" s="2"/>
      <c r="VFE176" s="2"/>
      <c r="VFF176" s="2"/>
      <c r="VFG176" s="2"/>
      <c r="VFH176" s="2"/>
      <c r="VFI176" s="2"/>
      <c r="VFJ176" s="2"/>
      <c r="VFK176" s="2"/>
      <c r="VFL176" s="2"/>
      <c r="VFM176" s="2"/>
      <c r="VFN176" s="2"/>
      <c r="VFO176" s="2"/>
      <c r="VFP176" s="2"/>
      <c r="VFQ176" s="2"/>
      <c r="VFR176" s="2"/>
      <c r="VFS176" s="2"/>
      <c r="VFT176" s="2"/>
      <c r="VFU176" s="2"/>
      <c r="VFV176" s="2"/>
      <c r="VFW176" s="2"/>
      <c r="VFX176" s="2"/>
      <c r="VFY176" s="2"/>
      <c r="VFZ176" s="2"/>
      <c r="VGA176" s="2"/>
      <c r="VGB176" s="2"/>
      <c r="VGC176" s="2"/>
      <c r="VGD176" s="2"/>
      <c r="VGE176" s="2"/>
      <c r="VGF176" s="2"/>
      <c r="VGG176" s="2"/>
      <c r="VGH176" s="2"/>
      <c r="VGI176" s="2"/>
      <c r="VGJ176" s="2"/>
      <c r="VGK176" s="2"/>
      <c r="VGL176" s="2"/>
      <c r="VGM176" s="2"/>
      <c r="VGN176" s="2"/>
      <c r="VGO176" s="2"/>
      <c r="VGP176" s="2"/>
      <c r="VGQ176" s="2"/>
      <c r="VGR176" s="2"/>
      <c r="VGS176" s="2"/>
      <c r="VGT176" s="2"/>
      <c r="VGU176" s="2"/>
      <c r="VGV176" s="2"/>
      <c r="VGW176" s="2"/>
      <c r="VGX176" s="2"/>
      <c r="VGY176" s="2"/>
      <c r="VGZ176" s="2"/>
      <c r="VHA176" s="2"/>
      <c r="VHB176" s="2"/>
      <c r="VHC176" s="2"/>
      <c r="VHD176" s="2"/>
      <c r="VHE176" s="2"/>
      <c r="VHF176" s="2"/>
      <c r="VHG176" s="2"/>
      <c r="VHH176" s="2"/>
      <c r="VHI176" s="2"/>
      <c r="VHJ176" s="2"/>
      <c r="VHK176" s="2"/>
      <c r="VHL176" s="2"/>
      <c r="VHM176" s="2"/>
      <c r="VHN176" s="2"/>
      <c r="VHO176" s="2"/>
      <c r="VHP176" s="2"/>
      <c r="VHQ176" s="2"/>
      <c r="VHR176" s="2"/>
      <c r="VHS176" s="2"/>
      <c r="VHT176" s="2"/>
      <c r="VHU176" s="2"/>
      <c r="VHV176" s="2"/>
      <c r="VHW176" s="2"/>
      <c r="VHX176" s="2"/>
      <c r="VHY176" s="2"/>
      <c r="VHZ176" s="2"/>
      <c r="VIA176" s="2"/>
      <c r="VIB176" s="2"/>
      <c r="VIC176" s="2"/>
      <c r="VID176" s="2"/>
      <c r="VIE176" s="2"/>
      <c r="VIF176" s="2"/>
      <c r="VIG176" s="2"/>
      <c r="VIH176" s="2"/>
      <c r="VII176" s="2"/>
      <c r="VIJ176" s="2"/>
      <c r="VIK176" s="2"/>
      <c r="VIL176" s="2"/>
      <c r="VIM176" s="2"/>
      <c r="VIN176" s="2"/>
      <c r="VIO176" s="2"/>
      <c r="VIP176" s="2"/>
      <c r="VIQ176" s="2"/>
      <c r="VIR176" s="2"/>
      <c r="VIS176" s="2"/>
      <c r="VIT176" s="2"/>
      <c r="VIU176" s="2"/>
      <c r="VIV176" s="2"/>
      <c r="VIW176" s="2"/>
      <c r="VIX176" s="2"/>
      <c r="VIY176" s="2"/>
      <c r="VIZ176" s="2"/>
      <c r="VJA176" s="2"/>
      <c r="VJB176" s="2"/>
      <c r="VJC176" s="2"/>
      <c r="VJD176" s="2"/>
      <c r="VJE176" s="2"/>
      <c r="VJF176" s="2"/>
      <c r="VJG176" s="2"/>
      <c r="VJH176" s="2"/>
      <c r="VJI176" s="2"/>
      <c r="VJJ176" s="2"/>
      <c r="VJK176" s="2"/>
      <c r="VJL176" s="2"/>
      <c r="VJM176" s="2"/>
      <c r="VJN176" s="2"/>
      <c r="VJO176" s="2"/>
      <c r="VJP176" s="2"/>
      <c r="VJQ176" s="2"/>
      <c r="VJR176" s="2"/>
      <c r="VJS176" s="2"/>
      <c r="VJT176" s="2"/>
      <c r="VJU176" s="2"/>
      <c r="VJV176" s="2"/>
      <c r="VJW176" s="2"/>
      <c r="VJX176" s="2"/>
      <c r="VJY176" s="2"/>
      <c r="VJZ176" s="2"/>
      <c r="VKA176" s="2"/>
      <c r="VKB176" s="2"/>
      <c r="VKC176" s="2"/>
      <c r="VKD176" s="2"/>
      <c r="VKE176" s="2"/>
      <c r="VKF176" s="2"/>
      <c r="VKG176" s="2"/>
      <c r="VKH176" s="2"/>
      <c r="VKI176" s="2"/>
      <c r="VKJ176" s="2"/>
      <c r="VKK176" s="2"/>
      <c r="VKL176" s="2"/>
      <c r="VKM176" s="2"/>
      <c r="VKN176" s="2"/>
      <c r="VKO176" s="2"/>
      <c r="VKP176" s="2"/>
      <c r="VKQ176" s="2"/>
      <c r="VKR176" s="2"/>
      <c r="VKS176" s="2"/>
      <c r="VKT176" s="2"/>
      <c r="VKU176" s="2"/>
      <c r="VKV176" s="2"/>
      <c r="VKW176" s="2"/>
      <c r="VKX176" s="2"/>
      <c r="VKY176" s="2"/>
      <c r="VKZ176" s="2"/>
      <c r="VLA176" s="2"/>
      <c r="VLB176" s="2"/>
      <c r="VLC176" s="2"/>
      <c r="VLD176" s="2"/>
      <c r="VLE176" s="2"/>
      <c r="VLF176" s="2"/>
      <c r="VLG176" s="2"/>
      <c r="VLH176" s="2"/>
      <c r="VLI176" s="2"/>
      <c r="VLJ176" s="2"/>
      <c r="VLK176" s="2"/>
      <c r="VLL176" s="2"/>
      <c r="VLM176" s="2"/>
      <c r="VLN176" s="2"/>
      <c r="VLO176" s="2"/>
      <c r="VLP176" s="2"/>
      <c r="VLQ176" s="2"/>
      <c r="VLR176" s="2"/>
      <c r="VLS176" s="2"/>
      <c r="VLT176" s="2"/>
      <c r="VLU176" s="2"/>
      <c r="VLV176" s="2"/>
      <c r="VLW176" s="2"/>
      <c r="VLX176" s="2"/>
      <c r="VLY176" s="2"/>
      <c r="VLZ176" s="2"/>
      <c r="VMA176" s="2"/>
      <c r="VMB176" s="2"/>
      <c r="VMC176" s="2"/>
      <c r="VMD176" s="2"/>
      <c r="VME176" s="2"/>
      <c r="VMF176" s="2"/>
      <c r="VMG176" s="2"/>
      <c r="VMH176" s="2"/>
      <c r="VMI176" s="2"/>
      <c r="VMJ176" s="2"/>
      <c r="VMK176" s="2"/>
      <c r="VML176" s="2"/>
      <c r="VMM176" s="2"/>
      <c r="VMN176" s="2"/>
      <c r="VMO176" s="2"/>
      <c r="VMP176" s="2"/>
      <c r="VMQ176" s="2"/>
      <c r="VMR176" s="2"/>
      <c r="VMS176" s="2"/>
      <c r="VMT176" s="2"/>
      <c r="VMU176" s="2"/>
      <c r="VMV176" s="2"/>
      <c r="VMW176" s="2"/>
      <c r="VMX176" s="2"/>
      <c r="VMY176" s="2"/>
      <c r="VMZ176" s="2"/>
      <c r="VNA176" s="2"/>
      <c r="VNB176" s="2"/>
      <c r="VNC176" s="2"/>
      <c r="VND176" s="2"/>
      <c r="VNE176" s="2"/>
      <c r="VNF176" s="2"/>
      <c r="VNG176" s="2"/>
      <c r="VNH176" s="2"/>
      <c r="VNI176" s="2"/>
      <c r="VNJ176" s="2"/>
      <c r="VNK176" s="2"/>
      <c r="VNL176" s="2"/>
      <c r="VNM176" s="2"/>
      <c r="VNN176" s="2"/>
      <c r="VNO176" s="2"/>
      <c r="VNP176" s="2"/>
      <c r="VNQ176" s="2"/>
      <c r="VNR176" s="2"/>
      <c r="VNS176" s="2"/>
      <c r="VNT176" s="2"/>
      <c r="VNU176" s="2"/>
      <c r="VNV176" s="2"/>
      <c r="VNW176" s="2"/>
      <c r="VNX176" s="2"/>
      <c r="VNY176" s="2"/>
      <c r="VNZ176" s="2"/>
      <c r="VOA176" s="2"/>
      <c r="VOB176" s="2"/>
      <c r="VOC176" s="2"/>
      <c r="VOD176" s="2"/>
      <c r="VOE176" s="2"/>
      <c r="VOF176" s="2"/>
      <c r="VOG176" s="2"/>
      <c r="VOH176" s="2"/>
      <c r="VOI176" s="2"/>
      <c r="VOJ176" s="2"/>
      <c r="VOK176" s="2"/>
      <c r="VOL176" s="2"/>
      <c r="VOM176" s="2"/>
      <c r="VON176" s="2"/>
      <c r="VOO176" s="2"/>
      <c r="VOP176" s="2"/>
      <c r="VOQ176" s="2"/>
      <c r="VOR176" s="2"/>
      <c r="VOS176" s="2"/>
      <c r="VOT176" s="2"/>
      <c r="VOU176" s="2"/>
      <c r="VOV176" s="2"/>
      <c r="VOW176" s="2"/>
      <c r="VOX176" s="2"/>
      <c r="VOY176" s="2"/>
      <c r="VOZ176" s="2"/>
      <c r="VPA176" s="2"/>
      <c r="VPB176" s="2"/>
      <c r="VPC176" s="2"/>
      <c r="VPD176" s="2"/>
      <c r="VPE176" s="2"/>
      <c r="VPF176" s="2"/>
      <c r="VPG176" s="2"/>
      <c r="VPH176" s="2"/>
      <c r="VPI176" s="2"/>
      <c r="VPJ176" s="2"/>
      <c r="VPK176" s="2"/>
      <c r="VPL176" s="2"/>
      <c r="VPM176" s="2"/>
      <c r="VPN176" s="2"/>
      <c r="VPO176" s="2"/>
      <c r="VPP176" s="2"/>
      <c r="VPQ176" s="2"/>
      <c r="VPR176" s="2"/>
      <c r="VPS176" s="2"/>
      <c r="VPT176" s="2"/>
      <c r="VPU176" s="2"/>
      <c r="VPV176" s="2"/>
      <c r="VPW176" s="2"/>
      <c r="VPX176" s="2"/>
      <c r="VPY176" s="2"/>
      <c r="VPZ176" s="2"/>
      <c r="VQA176" s="2"/>
      <c r="VQB176" s="2"/>
      <c r="VQC176" s="2"/>
      <c r="VQD176" s="2"/>
      <c r="VQE176" s="2"/>
      <c r="VQF176" s="2"/>
      <c r="VQG176" s="2"/>
      <c r="VQH176" s="2"/>
      <c r="VQI176" s="2"/>
      <c r="VQJ176" s="2"/>
      <c r="VQK176" s="2"/>
      <c r="VQL176" s="2"/>
      <c r="VQM176" s="2"/>
      <c r="VQN176" s="2"/>
      <c r="VQO176" s="2"/>
      <c r="VQP176" s="2"/>
      <c r="VQQ176" s="2"/>
      <c r="VQR176" s="2"/>
      <c r="VQS176" s="2"/>
      <c r="VQT176" s="2"/>
      <c r="VQU176" s="2"/>
      <c r="VQV176" s="2"/>
      <c r="VQW176" s="2"/>
      <c r="VQX176" s="2"/>
      <c r="VQY176" s="2"/>
      <c r="VQZ176" s="2"/>
      <c r="VRA176" s="2"/>
      <c r="VRB176" s="2"/>
      <c r="VRC176" s="2"/>
      <c r="VRD176" s="2"/>
      <c r="VRE176" s="2"/>
      <c r="VRF176" s="2"/>
      <c r="VRG176" s="2"/>
      <c r="VRH176" s="2"/>
      <c r="VRI176" s="2"/>
      <c r="VRJ176" s="2"/>
      <c r="VRK176" s="2"/>
      <c r="VRL176" s="2"/>
      <c r="VRM176" s="2"/>
      <c r="VRN176" s="2"/>
      <c r="VRO176" s="2"/>
      <c r="VRP176" s="2"/>
      <c r="VRQ176" s="2"/>
      <c r="VRR176" s="2"/>
      <c r="VRS176" s="2"/>
      <c r="VRT176" s="2"/>
      <c r="VRU176" s="2"/>
      <c r="VRV176" s="2"/>
      <c r="VRW176" s="2"/>
      <c r="VRX176" s="2"/>
      <c r="VRY176" s="2"/>
      <c r="VRZ176" s="2"/>
      <c r="VSA176" s="2"/>
      <c r="VSB176" s="2"/>
      <c r="VSC176" s="2"/>
      <c r="VSD176" s="2"/>
      <c r="VSE176" s="2"/>
      <c r="VSF176" s="2"/>
      <c r="VSG176" s="2"/>
      <c r="VSH176" s="2"/>
      <c r="VSI176" s="2"/>
      <c r="VSJ176" s="2"/>
      <c r="VSK176" s="2"/>
      <c r="VSL176" s="2"/>
      <c r="VSM176" s="2"/>
      <c r="VSN176" s="2"/>
      <c r="VSO176" s="2"/>
      <c r="VSP176" s="2"/>
      <c r="VSQ176" s="2"/>
      <c r="VSR176" s="2"/>
      <c r="VSS176" s="2"/>
      <c r="VST176" s="2"/>
      <c r="VSU176" s="2"/>
      <c r="VSV176" s="2"/>
      <c r="VSW176" s="2"/>
      <c r="VSX176" s="2"/>
      <c r="VSY176" s="2"/>
      <c r="VSZ176" s="2"/>
      <c r="VTA176" s="2"/>
      <c r="VTB176" s="2"/>
      <c r="VTC176" s="2"/>
      <c r="VTD176" s="2"/>
      <c r="VTE176" s="2"/>
      <c r="VTF176" s="2"/>
      <c r="VTG176" s="2"/>
      <c r="VTH176" s="2"/>
      <c r="VTI176" s="2"/>
      <c r="VTJ176" s="2"/>
      <c r="VTK176" s="2"/>
      <c r="VTL176" s="2"/>
      <c r="VTM176" s="2"/>
      <c r="VTN176" s="2"/>
      <c r="VTO176" s="2"/>
      <c r="VTP176" s="2"/>
      <c r="VTQ176" s="2"/>
      <c r="VTR176" s="2"/>
      <c r="VTS176" s="2"/>
      <c r="VTT176" s="2"/>
      <c r="VTU176" s="2"/>
      <c r="VTV176" s="2"/>
      <c r="VTW176" s="2"/>
      <c r="VTX176" s="2"/>
      <c r="VTY176" s="2"/>
      <c r="VTZ176" s="2"/>
      <c r="VUA176" s="2"/>
      <c r="VUB176" s="2"/>
      <c r="VUC176" s="2"/>
      <c r="VUD176" s="2"/>
      <c r="VUE176" s="2"/>
      <c r="VUF176" s="2"/>
      <c r="VUG176" s="2"/>
      <c r="VUH176" s="2"/>
      <c r="VUI176" s="2"/>
      <c r="VUJ176" s="2"/>
      <c r="VUK176" s="2"/>
      <c r="VUL176" s="2"/>
      <c r="VUM176" s="2"/>
      <c r="VUN176" s="2"/>
      <c r="VUO176" s="2"/>
      <c r="VUP176" s="2"/>
      <c r="VUQ176" s="2"/>
      <c r="VUR176" s="2"/>
      <c r="VUS176" s="2"/>
      <c r="VUT176" s="2"/>
      <c r="VUU176" s="2"/>
      <c r="VUV176" s="2"/>
      <c r="VUW176" s="2"/>
      <c r="VUX176" s="2"/>
      <c r="VUY176" s="2"/>
      <c r="VUZ176" s="2"/>
      <c r="VVA176" s="2"/>
      <c r="VVB176" s="2"/>
      <c r="VVC176" s="2"/>
      <c r="VVD176" s="2"/>
      <c r="VVE176" s="2"/>
      <c r="VVF176" s="2"/>
      <c r="VVG176" s="2"/>
      <c r="VVH176" s="2"/>
      <c r="VVI176" s="2"/>
      <c r="VVJ176" s="2"/>
      <c r="VVK176" s="2"/>
      <c r="VVL176" s="2"/>
      <c r="VVM176" s="2"/>
      <c r="VVN176" s="2"/>
      <c r="VVO176" s="2"/>
      <c r="VVP176" s="2"/>
      <c r="VVQ176" s="2"/>
      <c r="VVR176" s="2"/>
      <c r="VVS176" s="2"/>
      <c r="VVT176" s="2"/>
      <c r="VVU176" s="2"/>
      <c r="VVV176" s="2"/>
      <c r="VVW176" s="2"/>
      <c r="VVX176" s="2"/>
      <c r="VVY176" s="2"/>
      <c r="VVZ176" s="2"/>
      <c r="VWA176" s="2"/>
      <c r="VWB176" s="2"/>
      <c r="VWC176" s="2"/>
      <c r="VWD176" s="2"/>
      <c r="VWE176" s="2"/>
      <c r="VWF176" s="2"/>
      <c r="VWG176" s="2"/>
      <c r="VWH176" s="2"/>
      <c r="VWI176" s="2"/>
      <c r="VWJ176" s="2"/>
      <c r="VWK176" s="2"/>
      <c r="VWL176" s="2"/>
      <c r="VWM176" s="2"/>
      <c r="VWN176" s="2"/>
      <c r="VWO176" s="2"/>
      <c r="VWP176" s="2"/>
      <c r="VWQ176" s="2"/>
      <c r="VWR176" s="2"/>
      <c r="VWS176" s="2"/>
      <c r="VWT176" s="2"/>
      <c r="VWU176" s="2"/>
      <c r="VWV176" s="2"/>
      <c r="VWW176" s="2"/>
      <c r="VWX176" s="2"/>
      <c r="VWY176" s="2"/>
      <c r="VWZ176" s="2"/>
      <c r="VXA176" s="2"/>
      <c r="VXB176" s="2"/>
      <c r="VXC176" s="2"/>
      <c r="VXD176" s="2"/>
      <c r="VXE176" s="2"/>
      <c r="VXF176" s="2"/>
      <c r="VXG176" s="2"/>
      <c r="VXH176" s="2"/>
      <c r="VXI176" s="2"/>
      <c r="VXJ176" s="2"/>
      <c r="VXK176" s="2"/>
      <c r="VXL176" s="2"/>
      <c r="VXM176" s="2"/>
      <c r="VXN176" s="2"/>
      <c r="VXO176" s="2"/>
      <c r="VXP176" s="2"/>
      <c r="VXQ176" s="2"/>
      <c r="VXR176" s="2"/>
      <c r="VXS176" s="2"/>
      <c r="VXT176" s="2"/>
      <c r="VXU176" s="2"/>
      <c r="VXV176" s="2"/>
      <c r="VXW176" s="2"/>
      <c r="VXX176" s="2"/>
      <c r="VXY176" s="2"/>
      <c r="VXZ176" s="2"/>
      <c r="VYA176" s="2"/>
      <c r="VYB176" s="2"/>
      <c r="VYC176" s="2"/>
      <c r="VYD176" s="2"/>
      <c r="VYE176" s="2"/>
      <c r="VYF176" s="2"/>
      <c r="VYG176" s="2"/>
      <c r="VYH176" s="2"/>
      <c r="VYI176" s="2"/>
      <c r="VYJ176" s="2"/>
      <c r="VYK176" s="2"/>
      <c r="VYL176" s="2"/>
      <c r="VYM176" s="2"/>
      <c r="VYN176" s="2"/>
      <c r="VYO176" s="2"/>
      <c r="VYP176" s="2"/>
      <c r="VYQ176" s="2"/>
      <c r="VYR176" s="2"/>
      <c r="VYS176" s="2"/>
      <c r="VYT176" s="2"/>
      <c r="VYU176" s="2"/>
      <c r="VYV176" s="2"/>
      <c r="VYW176" s="2"/>
      <c r="VYX176" s="2"/>
      <c r="VYY176" s="2"/>
      <c r="VYZ176" s="2"/>
      <c r="VZA176" s="2"/>
      <c r="VZB176" s="2"/>
      <c r="VZC176" s="2"/>
      <c r="VZD176" s="2"/>
      <c r="VZE176" s="2"/>
      <c r="VZF176" s="2"/>
      <c r="VZG176" s="2"/>
      <c r="VZH176" s="2"/>
      <c r="VZI176" s="2"/>
      <c r="VZJ176" s="2"/>
      <c r="VZK176" s="2"/>
      <c r="VZL176" s="2"/>
      <c r="VZM176" s="2"/>
      <c r="VZN176" s="2"/>
      <c r="VZO176" s="2"/>
      <c r="VZP176" s="2"/>
      <c r="VZQ176" s="2"/>
      <c r="VZR176" s="2"/>
      <c r="VZS176" s="2"/>
      <c r="VZT176" s="2"/>
      <c r="VZU176" s="2"/>
      <c r="VZV176" s="2"/>
      <c r="VZW176" s="2"/>
      <c r="VZX176" s="2"/>
      <c r="VZY176" s="2"/>
      <c r="VZZ176" s="2"/>
      <c r="WAA176" s="2"/>
      <c r="WAB176" s="2"/>
      <c r="WAC176" s="2"/>
      <c r="WAD176" s="2"/>
      <c r="WAE176" s="2"/>
      <c r="WAF176" s="2"/>
      <c r="WAG176" s="2"/>
      <c r="WAH176" s="2"/>
      <c r="WAI176" s="2"/>
      <c r="WAJ176" s="2"/>
      <c r="WAK176" s="2"/>
      <c r="WAL176" s="2"/>
      <c r="WAM176" s="2"/>
      <c r="WAN176" s="2"/>
      <c r="WAO176" s="2"/>
      <c r="WAP176" s="2"/>
      <c r="WAQ176" s="2"/>
      <c r="WAR176" s="2"/>
      <c r="WAS176" s="2"/>
      <c r="WAT176" s="2"/>
      <c r="WAU176" s="2"/>
      <c r="WAV176" s="2"/>
      <c r="WAW176" s="2"/>
      <c r="WAX176" s="2"/>
      <c r="WAY176" s="2"/>
      <c r="WAZ176" s="2"/>
      <c r="WBA176" s="2"/>
      <c r="WBB176" s="2"/>
      <c r="WBC176" s="2"/>
      <c r="WBD176" s="2"/>
      <c r="WBE176" s="2"/>
      <c r="WBF176" s="2"/>
      <c r="WBG176" s="2"/>
      <c r="WBH176" s="2"/>
      <c r="WBI176" s="2"/>
      <c r="WBJ176" s="2"/>
      <c r="WBK176" s="2"/>
      <c r="WBL176" s="2"/>
      <c r="WBM176" s="2"/>
      <c r="WBN176" s="2"/>
      <c r="WBO176" s="2"/>
      <c r="WBP176" s="2"/>
      <c r="WBQ176" s="2"/>
      <c r="WBR176" s="2"/>
      <c r="WBS176" s="2"/>
      <c r="WBT176" s="2"/>
      <c r="WBU176" s="2"/>
      <c r="WBV176" s="2"/>
      <c r="WBW176" s="2"/>
      <c r="WBX176" s="2"/>
      <c r="WBY176" s="2"/>
      <c r="WBZ176" s="2"/>
      <c r="WCA176" s="2"/>
      <c r="WCB176" s="2"/>
      <c r="WCC176" s="2"/>
      <c r="WCD176" s="2"/>
      <c r="WCE176" s="2"/>
      <c r="WCF176" s="2"/>
      <c r="WCG176" s="2"/>
      <c r="WCH176" s="2"/>
      <c r="WCI176" s="2"/>
      <c r="WCJ176" s="2"/>
      <c r="WCK176" s="2"/>
      <c r="WCL176" s="2"/>
      <c r="WCM176" s="2"/>
      <c r="WCN176" s="2"/>
      <c r="WCO176" s="2"/>
      <c r="WCP176" s="2"/>
      <c r="WCQ176" s="2"/>
      <c r="WCR176" s="2"/>
      <c r="WCS176" s="2"/>
      <c r="WCT176" s="2"/>
      <c r="WCU176" s="2"/>
      <c r="WCV176" s="2"/>
      <c r="WCW176" s="2"/>
      <c r="WCX176" s="2"/>
      <c r="WCY176" s="2"/>
      <c r="WCZ176" s="2"/>
      <c r="WDA176" s="2"/>
      <c r="WDB176" s="2"/>
      <c r="WDC176" s="2"/>
      <c r="WDD176" s="2"/>
      <c r="WDE176" s="2"/>
      <c r="WDF176" s="2"/>
      <c r="WDG176" s="2"/>
      <c r="WDH176" s="2"/>
      <c r="WDI176" s="2"/>
      <c r="WDJ176" s="2"/>
      <c r="WDK176" s="2"/>
      <c r="WDL176" s="2"/>
      <c r="WDM176" s="2"/>
      <c r="WDN176" s="2"/>
      <c r="WDO176" s="2"/>
      <c r="WDP176" s="2"/>
      <c r="WDQ176" s="2"/>
      <c r="WDR176" s="2"/>
      <c r="WDS176" s="2"/>
      <c r="WDT176" s="2"/>
      <c r="WDU176" s="2"/>
      <c r="WDV176" s="2"/>
      <c r="WDW176" s="2"/>
      <c r="WDX176" s="2"/>
      <c r="WDY176" s="2"/>
      <c r="WDZ176" s="2"/>
      <c r="WEA176" s="2"/>
      <c r="WEB176" s="2"/>
      <c r="WEC176" s="2"/>
      <c r="WED176" s="2"/>
      <c r="WEE176" s="2"/>
      <c r="WEF176" s="2"/>
      <c r="WEG176" s="2"/>
      <c r="WEH176" s="2"/>
      <c r="WEI176" s="2"/>
      <c r="WEJ176" s="2"/>
      <c r="WEK176" s="2"/>
      <c r="WEL176" s="2"/>
      <c r="WEM176" s="2"/>
      <c r="WEN176" s="2"/>
      <c r="WEO176" s="2"/>
      <c r="WEP176" s="2"/>
      <c r="WEQ176" s="2"/>
      <c r="WER176" s="2"/>
      <c r="WES176" s="2"/>
      <c r="WET176" s="2"/>
      <c r="WEU176" s="2"/>
      <c r="WEV176" s="2"/>
      <c r="WEW176" s="2"/>
      <c r="WEX176" s="2"/>
      <c r="WEY176" s="2"/>
      <c r="WEZ176" s="2"/>
      <c r="WFA176" s="2"/>
      <c r="WFB176" s="2"/>
      <c r="WFC176" s="2"/>
      <c r="WFD176" s="2"/>
      <c r="WFE176" s="2"/>
      <c r="WFF176" s="2"/>
      <c r="WFG176" s="2"/>
      <c r="WFH176" s="2"/>
      <c r="WFI176" s="2"/>
      <c r="WFJ176" s="2"/>
      <c r="WFK176" s="2"/>
      <c r="WFL176" s="2"/>
      <c r="WFM176" s="2"/>
      <c r="WFN176" s="2"/>
      <c r="WFO176" s="2"/>
      <c r="WFP176" s="2"/>
      <c r="WFQ176" s="2"/>
      <c r="WFR176" s="2"/>
      <c r="WFS176" s="2"/>
      <c r="WFT176" s="2"/>
      <c r="WFU176" s="2"/>
      <c r="WFV176" s="2"/>
      <c r="WFW176" s="2"/>
      <c r="WFX176" s="2"/>
      <c r="WFY176" s="2"/>
      <c r="WFZ176" s="2"/>
      <c r="WGA176" s="2"/>
      <c r="WGB176" s="2"/>
      <c r="WGC176" s="2"/>
      <c r="WGD176" s="2"/>
      <c r="WGE176" s="2"/>
      <c r="WGF176" s="2"/>
      <c r="WGG176" s="2"/>
      <c r="WGH176" s="2"/>
      <c r="WGI176" s="2"/>
      <c r="WGJ176" s="2"/>
      <c r="WGK176" s="2"/>
      <c r="WGL176" s="2"/>
      <c r="WGM176" s="2"/>
      <c r="WGN176" s="2"/>
      <c r="WGO176" s="2"/>
      <c r="WGP176" s="2"/>
      <c r="WGQ176" s="2"/>
      <c r="WGR176" s="2"/>
      <c r="WGS176" s="2"/>
      <c r="WGT176" s="2"/>
      <c r="WGU176" s="2"/>
      <c r="WGV176" s="2"/>
      <c r="WGW176" s="2"/>
      <c r="WGX176" s="2"/>
      <c r="WGY176" s="2"/>
      <c r="WGZ176" s="2"/>
      <c r="WHA176" s="2"/>
      <c r="WHB176" s="2"/>
      <c r="WHC176" s="2"/>
      <c r="WHD176" s="2"/>
      <c r="WHE176" s="2"/>
      <c r="WHF176" s="2"/>
      <c r="WHG176" s="2"/>
      <c r="WHH176" s="2"/>
      <c r="WHI176" s="2"/>
      <c r="WHJ176" s="2"/>
      <c r="WHK176" s="2"/>
      <c r="WHL176" s="2"/>
      <c r="WHM176" s="2"/>
      <c r="WHN176" s="2"/>
      <c r="WHO176" s="2"/>
      <c r="WHP176" s="2"/>
      <c r="WHQ176" s="2"/>
      <c r="WHR176" s="2"/>
      <c r="WHS176" s="2"/>
      <c r="WHT176" s="2"/>
      <c r="WHU176" s="2"/>
      <c r="WHV176" s="2"/>
      <c r="WHW176" s="2"/>
      <c r="WHX176" s="2"/>
      <c r="WHY176" s="2"/>
      <c r="WHZ176" s="2"/>
      <c r="WIA176" s="2"/>
      <c r="WIB176" s="2"/>
      <c r="WIC176" s="2"/>
      <c r="WID176" s="2"/>
      <c r="WIE176" s="2"/>
      <c r="WIF176" s="2"/>
      <c r="WIG176" s="2"/>
      <c r="WIH176" s="2"/>
      <c r="WII176" s="2"/>
      <c r="WIJ176" s="2"/>
      <c r="WIK176" s="2"/>
      <c r="WIL176" s="2"/>
      <c r="WIM176" s="2"/>
      <c r="WIN176" s="2"/>
      <c r="WIO176" s="2"/>
      <c r="WIP176" s="2"/>
      <c r="WIQ176" s="2"/>
      <c r="WIR176" s="2"/>
      <c r="WIS176" s="2"/>
      <c r="WIT176" s="2"/>
      <c r="WIU176" s="2"/>
      <c r="WIV176" s="2"/>
      <c r="WIW176" s="2"/>
      <c r="WIX176" s="2"/>
      <c r="WIY176" s="2"/>
      <c r="WIZ176" s="2"/>
      <c r="WJA176" s="2"/>
      <c r="WJB176" s="2"/>
      <c r="WJC176" s="2"/>
      <c r="WJD176" s="2"/>
      <c r="WJE176" s="2"/>
      <c r="WJF176" s="2"/>
      <c r="WJG176" s="2"/>
      <c r="WJH176" s="2"/>
      <c r="WJI176" s="2"/>
      <c r="WJJ176" s="2"/>
      <c r="WJK176" s="2"/>
      <c r="WJL176" s="2"/>
      <c r="WJM176" s="2"/>
      <c r="WJN176" s="2"/>
      <c r="WJO176" s="2"/>
      <c r="WJP176" s="2"/>
      <c r="WJQ176" s="2"/>
      <c r="WJR176" s="2"/>
      <c r="WJS176" s="2"/>
      <c r="WJT176" s="2"/>
      <c r="WJU176" s="2"/>
      <c r="WJV176" s="2"/>
      <c r="WJW176" s="2"/>
      <c r="WJX176" s="2"/>
      <c r="WJY176" s="2"/>
      <c r="WJZ176" s="2"/>
      <c r="WKA176" s="2"/>
      <c r="WKB176" s="2"/>
      <c r="WKC176" s="2"/>
      <c r="WKD176" s="2"/>
      <c r="WKE176" s="2"/>
      <c r="WKF176" s="2"/>
      <c r="WKG176" s="2"/>
      <c r="WKH176" s="2"/>
      <c r="WKI176" s="2"/>
      <c r="WKJ176" s="2"/>
      <c r="WKK176" s="2"/>
      <c r="WKL176" s="2"/>
      <c r="WKM176" s="2"/>
      <c r="WKN176" s="2"/>
      <c r="WKO176" s="2"/>
      <c r="WKP176" s="2"/>
      <c r="WKQ176" s="2"/>
      <c r="WKR176" s="2"/>
      <c r="WKS176" s="2"/>
      <c r="WKT176" s="2"/>
      <c r="WKU176" s="2"/>
      <c r="WKV176" s="2"/>
      <c r="WKW176" s="2"/>
      <c r="WKX176" s="2"/>
      <c r="WKY176" s="2"/>
      <c r="WKZ176" s="2"/>
      <c r="WLA176" s="2"/>
      <c r="WLB176" s="2"/>
      <c r="WLC176" s="2"/>
      <c r="WLD176" s="2"/>
      <c r="WLE176" s="2"/>
      <c r="WLF176" s="2"/>
      <c r="WLG176" s="2"/>
      <c r="WLH176" s="2"/>
      <c r="WLI176" s="2"/>
      <c r="WLJ176" s="2"/>
      <c r="WLK176" s="2"/>
      <c r="WLL176" s="2"/>
      <c r="WLM176" s="2"/>
      <c r="WLN176" s="2"/>
      <c r="WLO176" s="2"/>
      <c r="WLP176" s="2"/>
      <c r="WLQ176" s="2"/>
      <c r="WLR176" s="2"/>
      <c r="WLS176" s="2"/>
      <c r="WLT176" s="2"/>
      <c r="WLU176" s="2"/>
      <c r="WLV176" s="2"/>
      <c r="WLW176" s="2"/>
      <c r="WLX176" s="2"/>
      <c r="WLY176" s="2"/>
      <c r="WLZ176" s="2"/>
      <c r="WMA176" s="2"/>
      <c r="WMB176" s="2"/>
      <c r="WMC176" s="2"/>
      <c r="WMD176" s="2"/>
      <c r="WME176" s="2"/>
      <c r="WMF176" s="2"/>
      <c r="WMG176" s="2"/>
      <c r="WMH176" s="2"/>
      <c r="WMI176" s="2"/>
      <c r="WMJ176" s="2"/>
      <c r="WMK176" s="2"/>
      <c r="WML176" s="2"/>
      <c r="WMM176" s="2"/>
      <c r="WMN176" s="2"/>
      <c r="WMO176" s="2"/>
      <c r="WMP176" s="2"/>
      <c r="WMQ176" s="2"/>
      <c r="WMR176" s="2"/>
      <c r="WMS176" s="2"/>
      <c r="WMT176" s="2"/>
      <c r="WMU176" s="2"/>
      <c r="WMV176" s="2"/>
      <c r="WMW176" s="2"/>
      <c r="WMX176" s="2"/>
      <c r="WMY176" s="2"/>
      <c r="WMZ176" s="2"/>
      <c r="WNA176" s="2"/>
      <c r="WNB176" s="2"/>
      <c r="WNC176" s="2"/>
      <c r="WND176" s="2"/>
      <c r="WNE176" s="2"/>
      <c r="WNF176" s="2"/>
      <c r="WNG176" s="2"/>
      <c r="WNH176" s="2"/>
      <c r="WNI176" s="2"/>
      <c r="WNJ176" s="2"/>
      <c r="WNK176" s="2"/>
      <c r="WNL176" s="2"/>
      <c r="WNM176" s="2"/>
      <c r="WNN176" s="2"/>
      <c r="WNO176" s="2"/>
      <c r="WNP176" s="2"/>
      <c r="WNQ176" s="2"/>
      <c r="WNR176" s="2"/>
      <c r="WNS176" s="2"/>
      <c r="WNT176" s="2"/>
      <c r="WNU176" s="2"/>
      <c r="WNV176" s="2"/>
      <c r="WNW176" s="2"/>
      <c r="WNX176" s="2"/>
      <c r="WNY176" s="2"/>
      <c r="WNZ176" s="2"/>
      <c r="WOA176" s="2"/>
      <c r="WOB176" s="2"/>
      <c r="WOC176" s="2"/>
      <c r="WOD176" s="2"/>
      <c r="WOE176" s="2"/>
      <c r="WOF176" s="2"/>
      <c r="WOG176" s="2"/>
      <c r="WOH176" s="2"/>
      <c r="WOI176" s="2"/>
      <c r="WOJ176" s="2"/>
      <c r="WOK176" s="2"/>
      <c r="WOL176" s="2"/>
      <c r="WOM176" s="2"/>
      <c r="WON176" s="2"/>
      <c r="WOO176" s="2"/>
      <c r="WOP176" s="2"/>
      <c r="WOQ176" s="2"/>
      <c r="WOR176" s="2"/>
      <c r="WOS176" s="2"/>
      <c r="WOT176" s="2"/>
      <c r="WOU176" s="2"/>
      <c r="WOV176" s="2"/>
      <c r="WOW176" s="2"/>
      <c r="WOX176" s="2"/>
      <c r="WOY176" s="2"/>
      <c r="WOZ176" s="2"/>
      <c r="WPA176" s="2"/>
      <c r="WPB176" s="2"/>
      <c r="WPC176" s="2"/>
      <c r="WPD176" s="2"/>
      <c r="WPE176" s="2"/>
      <c r="WPF176" s="2"/>
      <c r="WPG176" s="2"/>
      <c r="WPH176" s="2"/>
      <c r="WPI176" s="2"/>
      <c r="WPJ176" s="2"/>
      <c r="WPK176" s="2"/>
      <c r="WPL176" s="2"/>
      <c r="WPM176" s="2"/>
      <c r="WPN176" s="2"/>
      <c r="WPO176" s="2"/>
      <c r="WPP176" s="2"/>
      <c r="WPQ176" s="2"/>
      <c r="WPR176" s="2"/>
      <c r="WPS176" s="2"/>
      <c r="WPT176" s="2"/>
      <c r="WPU176" s="2"/>
      <c r="WPV176" s="2"/>
      <c r="WPW176" s="2"/>
      <c r="WPX176" s="2"/>
      <c r="WPY176" s="2"/>
      <c r="WPZ176" s="2"/>
      <c r="WQA176" s="2"/>
      <c r="WQB176" s="2"/>
      <c r="WQC176" s="2"/>
      <c r="WQD176" s="2"/>
      <c r="WQE176" s="2"/>
      <c r="WQF176" s="2"/>
      <c r="WQG176" s="2"/>
      <c r="WQH176" s="2"/>
      <c r="WQI176" s="2"/>
      <c r="WQJ176" s="2"/>
      <c r="WQK176" s="2"/>
      <c r="WQL176" s="2"/>
      <c r="WQM176" s="2"/>
      <c r="WQN176" s="2"/>
      <c r="WQO176" s="2"/>
      <c r="WQP176" s="2"/>
      <c r="WQQ176" s="2"/>
      <c r="WQR176" s="2"/>
      <c r="WQS176" s="2"/>
      <c r="WQT176" s="2"/>
      <c r="WQU176" s="2"/>
      <c r="WQV176" s="2"/>
      <c r="WQW176" s="2"/>
      <c r="WQX176" s="2"/>
      <c r="WQY176" s="2"/>
      <c r="WQZ176" s="2"/>
      <c r="WRA176" s="2"/>
      <c r="WRB176" s="2"/>
      <c r="WRC176" s="2"/>
      <c r="WRD176" s="2"/>
      <c r="WRE176" s="2"/>
      <c r="WRF176" s="2"/>
      <c r="WRG176" s="2"/>
      <c r="WRH176" s="2"/>
      <c r="WRI176" s="2"/>
      <c r="WRJ176" s="2"/>
      <c r="WRK176" s="2"/>
      <c r="WRL176" s="2"/>
      <c r="WRM176" s="2"/>
      <c r="WRN176" s="2"/>
      <c r="WRO176" s="2"/>
      <c r="WRP176" s="2"/>
      <c r="WRQ176" s="2"/>
      <c r="WRR176" s="2"/>
      <c r="WRS176" s="2"/>
      <c r="WRT176" s="2"/>
      <c r="WRU176" s="2"/>
      <c r="WRV176" s="2"/>
      <c r="WRW176" s="2"/>
      <c r="WRX176" s="2"/>
      <c r="WRY176" s="2"/>
      <c r="WRZ176" s="2"/>
      <c r="WSA176" s="2"/>
      <c r="WSB176" s="2"/>
      <c r="WSC176" s="2"/>
      <c r="WSD176" s="2"/>
      <c r="WSE176" s="2"/>
      <c r="WSF176" s="2"/>
      <c r="WSG176" s="2"/>
      <c r="WSH176" s="2"/>
      <c r="WSI176" s="2"/>
      <c r="WSJ176" s="2"/>
      <c r="WSK176" s="2"/>
      <c r="WSL176" s="2"/>
      <c r="WSM176" s="2"/>
      <c r="WSN176" s="2"/>
      <c r="WSO176" s="2"/>
      <c r="WSP176" s="2"/>
      <c r="WSQ176" s="2"/>
      <c r="WSR176" s="2"/>
      <c r="WSS176" s="2"/>
      <c r="WST176" s="2"/>
      <c r="WSU176" s="2"/>
      <c r="WSV176" s="2"/>
      <c r="WSW176" s="2"/>
      <c r="WSX176" s="2"/>
      <c r="WSY176" s="2"/>
      <c r="WSZ176" s="2"/>
      <c r="WTA176" s="2"/>
      <c r="WTB176" s="2"/>
      <c r="WTC176" s="2"/>
      <c r="WTD176" s="2"/>
      <c r="WTE176" s="2"/>
      <c r="WTF176" s="2"/>
      <c r="WTG176" s="2"/>
      <c r="WTH176" s="2"/>
      <c r="WTI176" s="2"/>
      <c r="WTJ176" s="2"/>
      <c r="WTK176" s="2"/>
      <c r="WTL176" s="2"/>
      <c r="WTM176" s="2"/>
      <c r="WTN176" s="2"/>
      <c r="WTO176" s="2"/>
      <c r="WTP176" s="2"/>
      <c r="WTQ176" s="2"/>
      <c r="WTR176" s="2"/>
      <c r="WTS176" s="2"/>
      <c r="WTT176" s="2"/>
      <c r="WTU176" s="2"/>
      <c r="WTV176" s="2"/>
      <c r="WTW176" s="2"/>
      <c r="WTX176" s="2"/>
      <c r="WTY176" s="2"/>
      <c r="WTZ176" s="2"/>
      <c r="WUA176" s="2"/>
      <c r="WUB176" s="2"/>
      <c r="WUC176" s="2"/>
      <c r="WUD176" s="2"/>
      <c r="WUE176" s="2"/>
      <c r="WUF176" s="2"/>
      <c r="WUG176" s="2"/>
      <c r="WUH176" s="2"/>
      <c r="WUI176" s="2"/>
      <c r="WUJ176" s="2"/>
      <c r="WUK176" s="2"/>
      <c r="WUL176" s="2"/>
      <c r="WUM176" s="2"/>
      <c r="WUN176" s="2"/>
      <c r="WUO176" s="2"/>
      <c r="WUP176" s="2"/>
      <c r="WUQ176" s="2"/>
      <c r="WUR176" s="2"/>
      <c r="WUS176" s="2"/>
      <c r="WUT176" s="2"/>
      <c r="WUU176" s="2"/>
      <c r="WUV176" s="2"/>
      <c r="WUW176" s="2"/>
      <c r="WUX176" s="2"/>
      <c r="WUY176" s="2"/>
      <c r="WUZ176" s="2"/>
      <c r="WVA176" s="2"/>
      <c r="WVB176" s="2"/>
      <c r="WVC176" s="2"/>
      <c r="WVD176" s="2"/>
      <c r="WVE176" s="2"/>
      <c r="WVF176" s="2"/>
      <c r="WVG176" s="2"/>
      <c r="WVH176" s="2"/>
      <c r="WVI176" s="2"/>
      <c r="WVJ176" s="2"/>
      <c r="WVK176" s="2"/>
      <c r="WVL176" s="2"/>
      <c r="WVM176" s="2"/>
      <c r="WVN176" s="2"/>
      <c r="WVO176" s="2"/>
      <c r="WVP176" s="2"/>
      <c r="WVQ176" s="2"/>
      <c r="WVR176" s="2"/>
      <c r="WVS176" s="2"/>
      <c r="WVT176" s="2"/>
      <c r="WVU176" s="2"/>
      <c r="WVV176" s="2"/>
      <c r="WVW176" s="2"/>
      <c r="WVX176" s="2"/>
      <c r="WVY176" s="2"/>
      <c r="WVZ176" s="2"/>
      <c r="WWA176" s="2"/>
      <c r="WWB176" s="2"/>
      <c r="WWC176" s="2"/>
      <c r="WWD176" s="2"/>
      <c r="WWE176" s="2"/>
      <c r="WWF176" s="2"/>
      <c r="WWG176" s="2"/>
      <c r="WWH176" s="2"/>
      <c r="WWI176" s="2"/>
      <c r="WWJ176" s="2"/>
      <c r="WWK176" s="2"/>
      <c r="WWL176" s="2"/>
      <c r="WWM176" s="2"/>
      <c r="WWN176" s="2"/>
      <c r="WWO176" s="2"/>
      <c r="WWP176" s="2"/>
      <c r="WWQ176" s="2"/>
      <c r="WWR176" s="2"/>
      <c r="WWS176" s="2"/>
      <c r="WWT176" s="2"/>
      <c r="WWU176" s="2"/>
      <c r="WWV176" s="2"/>
      <c r="WWW176" s="2"/>
      <c r="WWX176" s="2"/>
      <c r="WWY176" s="2"/>
      <c r="WWZ176" s="2"/>
      <c r="WXA176" s="2"/>
      <c r="WXB176" s="2"/>
      <c r="WXC176" s="2"/>
      <c r="WXD176" s="2"/>
      <c r="WXE176" s="2"/>
      <c r="WXF176" s="2"/>
      <c r="WXG176" s="2"/>
      <c r="WXH176" s="2"/>
      <c r="WXI176" s="2"/>
      <c r="WXJ176" s="2"/>
      <c r="WXK176" s="2"/>
      <c r="WXL176" s="2"/>
      <c r="WXM176" s="2"/>
      <c r="WXN176" s="2"/>
      <c r="WXO176" s="2"/>
      <c r="WXP176" s="2"/>
      <c r="WXQ176" s="2"/>
      <c r="WXR176" s="2"/>
      <c r="WXS176" s="2"/>
      <c r="WXT176" s="2"/>
      <c r="WXU176" s="2"/>
      <c r="WXV176" s="2"/>
      <c r="WXW176" s="2"/>
      <c r="WXX176" s="2"/>
      <c r="WXY176" s="2"/>
      <c r="WXZ176" s="2"/>
      <c r="WYA176" s="2"/>
      <c r="WYB176" s="2"/>
      <c r="WYC176" s="2"/>
      <c r="WYD176" s="2"/>
      <c r="WYE176" s="2"/>
      <c r="WYF176" s="2"/>
      <c r="WYG176" s="2"/>
      <c r="WYH176" s="2"/>
      <c r="WYI176" s="2"/>
      <c r="WYJ176" s="2"/>
      <c r="WYK176" s="2"/>
      <c r="WYL176" s="2"/>
      <c r="WYM176" s="2"/>
      <c r="WYN176" s="2"/>
      <c r="WYO176" s="2"/>
      <c r="WYP176" s="2"/>
      <c r="WYQ176" s="2"/>
      <c r="WYR176" s="2"/>
      <c r="WYS176" s="2"/>
      <c r="WYT176" s="2"/>
      <c r="WYU176" s="2"/>
      <c r="WYV176" s="2"/>
      <c r="WYW176" s="2"/>
      <c r="WYX176" s="2"/>
      <c r="WYY176" s="2"/>
      <c r="WYZ176" s="2"/>
      <c r="WZA176" s="2"/>
      <c r="WZB176" s="2"/>
      <c r="WZC176" s="2"/>
      <c r="WZD176" s="2"/>
      <c r="WZE176" s="2"/>
      <c r="WZF176" s="2"/>
      <c r="WZG176" s="2"/>
      <c r="WZH176" s="2"/>
      <c r="WZI176" s="2"/>
      <c r="WZJ176" s="2"/>
      <c r="WZK176" s="2"/>
      <c r="WZL176" s="2"/>
      <c r="WZM176" s="2"/>
      <c r="WZN176" s="2"/>
      <c r="WZO176" s="2"/>
      <c r="WZP176" s="2"/>
      <c r="WZQ176" s="2"/>
      <c r="WZR176" s="2"/>
      <c r="WZS176" s="2"/>
      <c r="WZT176" s="2"/>
      <c r="WZU176" s="2"/>
      <c r="WZV176" s="2"/>
      <c r="WZW176" s="2"/>
      <c r="WZX176" s="2"/>
      <c r="WZY176" s="2"/>
      <c r="WZZ176" s="2"/>
      <c r="XAA176" s="2"/>
      <c r="XAB176" s="2"/>
      <c r="XAC176" s="2"/>
      <c r="XAD176" s="2"/>
      <c r="XAE176" s="2"/>
      <c r="XAF176" s="2"/>
      <c r="XAG176" s="2"/>
      <c r="XAH176" s="2"/>
      <c r="XAI176" s="2"/>
      <c r="XAJ176" s="2"/>
      <c r="XAK176" s="2"/>
      <c r="XAL176" s="2"/>
      <c r="XAM176" s="2"/>
      <c r="XAN176" s="2"/>
      <c r="XAO176" s="2"/>
      <c r="XAP176" s="2"/>
      <c r="XAQ176" s="2"/>
      <c r="XAR176" s="2"/>
      <c r="XAS176" s="2"/>
      <c r="XAT176" s="2"/>
      <c r="XAU176" s="2"/>
      <c r="XAV176" s="2"/>
      <c r="XAW176" s="2"/>
      <c r="XAX176" s="2"/>
      <c r="XAY176" s="2"/>
      <c r="XAZ176" s="2"/>
      <c r="XBA176" s="2"/>
      <c r="XBB176" s="2"/>
      <c r="XBC176" s="2"/>
      <c r="XBD176" s="2"/>
      <c r="XBE176" s="2"/>
      <c r="XBF176" s="2"/>
      <c r="XBG176" s="2"/>
      <c r="XBH176" s="2"/>
      <c r="XBI176" s="2"/>
      <c r="XBJ176" s="2"/>
      <c r="XBK176" s="2"/>
      <c r="XBL176" s="2"/>
      <c r="XBM176" s="2"/>
      <c r="XBN176" s="2"/>
      <c r="XBO176" s="2"/>
      <c r="XBP176" s="2"/>
      <c r="XBQ176" s="2"/>
      <c r="XBR176" s="2"/>
      <c r="XBS176" s="2"/>
      <c r="XBT176" s="2"/>
      <c r="XBU176" s="2"/>
      <c r="XBV176" s="2"/>
      <c r="XBW176" s="2"/>
      <c r="XBX176" s="2"/>
      <c r="XBY176" s="2"/>
      <c r="XBZ176" s="2"/>
      <c r="XCA176" s="2"/>
      <c r="XCB176" s="2"/>
      <c r="XCC176" s="2"/>
      <c r="XCD176" s="2"/>
      <c r="XCE176" s="2"/>
      <c r="XCF176" s="2"/>
      <c r="XCG176" s="2"/>
      <c r="XCH176" s="2"/>
      <c r="XCI176" s="2"/>
      <c r="XCJ176" s="2"/>
      <c r="XCK176" s="2"/>
      <c r="XCL176" s="2"/>
      <c r="XCM176" s="2"/>
      <c r="XCN176" s="2"/>
      <c r="XCO176" s="2"/>
      <c r="XCP176" s="2"/>
      <c r="XCQ176" s="2"/>
      <c r="XCR176" s="2"/>
      <c r="XCS176" s="2"/>
      <c r="XCT176" s="2"/>
      <c r="XCU176" s="2"/>
      <c r="XCV176" s="2"/>
      <c r="XCW176" s="2"/>
      <c r="XCX176" s="2"/>
      <c r="XCY176" s="2"/>
      <c r="XCZ176" s="2"/>
      <c r="XDA176" s="2"/>
      <c r="XDB176" s="2"/>
      <c r="XDC176" s="2"/>
      <c r="XDD176" s="2"/>
      <c r="XDE176" s="2"/>
      <c r="XDF176" s="2"/>
      <c r="XDG176" s="2"/>
      <c r="XDH176" s="2"/>
      <c r="XDI176" s="2"/>
      <c r="XDJ176" s="2"/>
      <c r="XDK176" s="2"/>
      <c r="XDL176" s="2"/>
      <c r="XDM176" s="2"/>
      <c r="XDN176" s="2"/>
      <c r="XDO176" s="2"/>
      <c r="XDP176" s="2"/>
      <c r="XDQ176" s="2"/>
      <c r="XDR176" s="2"/>
      <c r="XDS176" s="2"/>
      <c r="XDT176" s="2"/>
      <c r="XDU176" s="2"/>
      <c r="XDV176" s="2"/>
      <c r="XDW176" s="2"/>
      <c r="XDX176" s="2"/>
      <c r="XDY176" s="2"/>
      <c r="XDZ176" s="2"/>
      <c r="XEA176" s="2"/>
      <c r="XEB176" s="2"/>
      <c r="XEC176" s="2"/>
      <c r="XED176" s="2"/>
      <c r="XEE176" s="2"/>
      <c r="XEF176" s="2"/>
      <c r="XEG176" s="2"/>
      <c r="XEH176" s="2"/>
      <c r="XEI176" s="2"/>
      <c r="XEJ176" s="2"/>
      <c r="XEK176" s="2"/>
      <c r="XEL176" s="2"/>
      <c r="XEM176" s="2"/>
      <c r="XEN176" s="2"/>
      <c r="XEO176" s="2"/>
      <c r="XEP176" s="2"/>
      <c r="XEQ176" s="2"/>
      <c r="XER176" s="2"/>
      <c r="XES176" s="2"/>
      <c r="XET176" s="2"/>
      <c r="XEU176" s="2"/>
      <c r="XEV176" s="2"/>
      <c r="XEW176" s="2"/>
      <c r="XEX176" s="2"/>
      <c r="XEY176" s="2"/>
      <c r="XEZ176" s="2"/>
      <c r="XFA176" s="2"/>
    </row>
  </sheetData>
  <dataConsolidate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Dados</vt:lpstr>
      <vt:lpstr>Controle de qualidade</vt:lpstr>
      <vt:lpstr>Dados!Titulos_de_impressao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Júlio Lopes</cp:lastModifiedBy>
  <dcterms:created xsi:type="dcterms:W3CDTF">2023-07-25T13:13:54Z</dcterms:created>
  <dcterms:modified xsi:type="dcterms:W3CDTF">2024-05-23T17:25:08Z</dcterms:modified>
</cp:coreProperties>
</file>