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9E408487-8CB4-49EC-8563-4CA34CE8AD54}" xr6:coauthVersionLast="47" xr6:coauthVersionMax="47" xr10:uidLastSave="{00000000-0000-0000-0000-000000000000}"/>
  <bookViews>
    <workbookView xWindow="-108" yWindow="-108" windowWidth="23256" windowHeight="12720" tabRatio="820" activeTab="2" xr2:uid="{00000000-000D-0000-FFFF-FFFF00000000}"/>
  </bookViews>
  <sheets>
    <sheet name="intro" sheetId="92" r:id="rId1"/>
    <sheet name="A. data and binary diagrams" sheetId="98" r:id="rId2"/>
    <sheet name="B. data quality control" sheetId="99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9" l="1"/>
  <c r="I11" i="99"/>
  <c r="J15" i="99"/>
  <c r="I15" i="99"/>
  <c r="K14" i="99"/>
  <c r="L14" i="99"/>
  <c r="J10" i="99"/>
  <c r="J9" i="99"/>
  <c r="I9" i="99"/>
  <c r="I10" i="99"/>
</calcChain>
</file>

<file path=xl/sharedStrings.xml><?xml version="1.0" encoding="utf-8"?>
<sst xmlns="http://schemas.openxmlformats.org/spreadsheetml/2006/main" count="133" uniqueCount="92">
  <si>
    <t>PQ-JL-144B</t>
  </si>
  <si>
    <t>LOI</t>
  </si>
  <si>
    <t>Rb</t>
  </si>
  <si>
    <t>Sr</t>
  </si>
  <si>
    <t>Nd</t>
  </si>
  <si>
    <t>Sm</t>
  </si>
  <si>
    <t>Pb</t>
  </si>
  <si>
    <t>Th</t>
  </si>
  <si>
    <t>U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</si>
  <si>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</si>
  <si>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</si>
  <si>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</si>
  <si>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Amphibolite</t>
  </si>
  <si>
    <t>PQ-JL-148A</t>
  </si>
  <si>
    <t>PQ-JL-148D</t>
  </si>
  <si>
    <t>PQ-JL-144D</t>
  </si>
  <si>
    <t>MAI168</t>
  </si>
  <si>
    <t>MAI027</t>
  </si>
  <si>
    <t>SAMPLE</t>
  </si>
  <si>
    <t>ROCK</t>
  </si>
  <si>
    <t>PQ-JL-34</t>
  </si>
  <si>
    <t>Nepheline syenite</t>
  </si>
  <si>
    <t>Gneiss</t>
  </si>
  <si>
    <t>Phonolite plug</t>
  </si>
  <si>
    <t>Trachyte (Qz normative)</t>
  </si>
  <si>
    <t>Trachyte (Hy normative)</t>
  </si>
  <si>
    <t>PQ-JL-126A</t>
  </si>
  <si>
    <t>PQ-JL-128B</t>
  </si>
  <si>
    <t>PQ-JL-129A</t>
  </si>
  <si>
    <t>PQ-JL-130B</t>
  </si>
  <si>
    <t>PQ-JL-138A</t>
  </si>
  <si>
    <t>PQ-JL-138B</t>
  </si>
  <si>
    <t>PQ-JL-178A</t>
  </si>
  <si>
    <t>PQ-JL-208</t>
  </si>
  <si>
    <t>Nepheline-bearing alkali feldspar syenite</t>
  </si>
  <si>
    <t>PQAC external ring dike</t>
  </si>
  <si>
    <t>PQAC internal ring dike</t>
  </si>
  <si>
    <t>plug</t>
  </si>
  <si>
    <t>dike</t>
  </si>
  <si>
    <t>Phonolite dike</t>
  </si>
  <si>
    <t>Error</t>
  </si>
  <si>
    <t>206Pb/204Pb</t>
  </si>
  <si>
    <t>207Pb/204Pb</t>
  </si>
  <si>
    <t>208Pb/204Pb</t>
  </si>
  <si>
    <t>208Pb/206Pb</t>
  </si>
  <si>
    <t>207Pb/206Pb</t>
  </si>
  <si>
    <t>87Sr/86Sr(i)</t>
  </si>
  <si>
    <t>143Nd/144Nd(i)</t>
  </si>
  <si>
    <t>eNd(i)</t>
  </si>
  <si>
    <t>T(DM)</t>
  </si>
  <si>
    <t>208Pb/204Pb(i)</t>
  </si>
  <si>
    <t>207Pb/204Pb(i)</t>
  </si>
  <si>
    <t>206Pb/204Pb(i)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</si>
  <si>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O/K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</si>
  <si>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Ratios measured</t>
  </si>
  <si>
    <t>Oxides in wt.% and trace elements in ppm</t>
  </si>
  <si>
    <t>Occourence</t>
  </si>
  <si>
    <t>pebble into phonolite plug in Três Estados summit</t>
  </si>
  <si>
    <t>xenolith</t>
  </si>
  <si>
    <t>wall-rock</t>
  </si>
  <si>
    <r>
      <rPr>
        <vertAlign val="superscript"/>
        <sz val="11"/>
        <color theme="1"/>
        <rFont val="Times New Roman"/>
        <family val="1"/>
      </rPr>
      <t>87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</si>
  <si>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84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</si>
  <si>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143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</si>
  <si>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r>
      <rPr>
        <vertAlign val="superscript"/>
        <sz val="11"/>
        <color theme="1"/>
        <rFont val="Times New Roman"/>
        <family val="1"/>
      </rPr>
      <t>145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</si>
  <si>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t>Recalculated isotopic ratios and parametes for 70 Ma ago</t>
  </si>
  <si>
    <t>Spreadsheet B. Data quality control.</t>
  </si>
  <si>
    <t>Spreadsheet A. Isotope data of Passa Quatro alkali complex, gneiss wall-rock and amphibolite xenolith. The gneiss data from Rosa (2017).</t>
  </si>
  <si>
    <t>Supplementary material 5 - Whole-rock isotopes data (Sr-Nd-Pb) from Passa Quatro alkaline complex</t>
  </si>
  <si>
    <t>SMR 987</t>
  </si>
  <si>
    <t>87Sr/86Sr</t>
  </si>
  <si>
    <t>84Sr/86Sr</t>
  </si>
  <si>
    <t>run 1</t>
  </si>
  <si>
    <t>run 2</t>
  </si>
  <si>
    <t>reference material publisehd</t>
  </si>
  <si>
    <t>reference material meansured</t>
  </si>
  <si>
    <t>143Nd/144Nd</t>
  </si>
  <si>
    <t>145Nd/144Nd</t>
  </si>
  <si>
    <t>Samples PQ-JL</t>
  </si>
  <si>
    <t>run 1 accuracy</t>
  </si>
  <si>
    <t>run 2 accuracy</t>
  </si>
  <si>
    <t>run 1 precision</t>
  </si>
  <si>
    <t>reply PQ-JL-148D</t>
  </si>
  <si>
    <t xml:space="preserve">precision </t>
  </si>
  <si>
    <t>run 2 precision</t>
  </si>
  <si>
    <t>sample run 1</t>
  </si>
  <si>
    <t>sample run 2</t>
  </si>
  <si>
    <t>Samples of run 2 (PQ-JL-34; PQ-JL-208; PQ-JL-126A; PQ-JL-129A; PQ-JL-130B; PQ-JL-138A; PQ-JL-178A)</t>
  </si>
  <si>
    <t>Samples of run 1 (PQ-JL-148A; PQ-JL-148D; PQ-JL-144D; PQ-JL-144B; PQ-JL-128B; PQ-JL-138B)</t>
  </si>
  <si>
    <t>Quality control for samples MAI168 and MAI027 see Rosa (2017).</t>
  </si>
  <si>
    <t>reply PQ-JL-208</t>
  </si>
  <si>
    <t>accuracy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</si>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</sst>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0"/>
    <numFmt numFmtId="167" formatCode="0.0000000"/>
    <numFmt numFmtId="168" formatCode="0.00000000"/>
    <numFmt numFmtId="169" formatCode="0.00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Times New Roman"/>
      <family val="1"/>
    </font>
    <font>
      <sz val="12"/>
      <color rgb="FF00B05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13" fillId="0" borderId="0"/>
    <xf numFmtId="0" fontId="12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/>
    <xf numFmtId="0" fontId="10" fillId="0" borderId="0" xfId="0" applyFont="1"/>
    <xf numFmtId="0" fontId="5" fillId="0" borderId="1" xfId="0" applyFont="1" applyBorder="1"/>
    <xf numFmtId="0" fontId="11" fillId="0" borderId="0" xfId="0" applyFont="1" applyAlignment="1">
      <alignment horizontal="center"/>
    </xf>
    <xf numFmtId="0" fontId="5" fillId="4" borderId="1" xfId="0" applyFont="1" applyFill="1" applyBorder="1"/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right" vertical="center" wrapText="1"/>
    </xf>
    <xf numFmtId="0" fontId="17" fillId="2" borderId="1" xfId="0" applyFont="1" applyFill="1" applyBorder="1"/>
    <xf numFmtId="0" fontId="17" fillId="0" borderId="1" xfId="0" applyFont="1" applyBorder="1"/>
    <xf numFmtId="0" fontId="17" fillId="3" borderId="1" xfId="0" applyFont="1" applyFill="1" applyBorder="1"/>
    <xf numFmtId="0" fontId="17" fillId="4" borderId="1" xfId="0" applyFont="1" applyFill="1" applyBorder="1"/>
    <xf numFmtId="0" fontId="1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8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9" fontId="5" fillId="0" borderId="8" xfId="0" applyNumberFormat="1" applyFont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9A1-9A76-075A37E46B8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9A1-9A76-075A37E46B8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9A1-9A76-075A37E46B8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9A1-9A76-075A37E46B8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9A1-9A76-075A37E46B8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9-49A1-9A76-075A37E46B8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9A1-9A76-075A37E46B8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9-49A1-9A76-075A37E4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55030621172354"/>
          <c:y val="4.1084135316418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F-440C-8B3C-16EC58C989CE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F-440C-8B3C-16EC58C989CE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F-440C-8B3C-16EC58C989CE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F-440C-8B3C-16EC58C989CE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FF-440C-8B3C-16EC58C989CE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F-440C-8B3C-16EC58C989CE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FF-440C-8B3C-16EC58C989CE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FF-440C-8B3C-16EC58C9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  <c:max val="0.7200000000000000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  <c:max val="0.51236999999999999"/>
          <c:min val="0.5122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7252843394575"/>
          <c:y val="0.36978783902012247"/>
          <c:w val="0.45789413823272096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diagrams'!$AU$14:$AU$18</c:f>
              <c:numCache>
                <c:formatCode>0.000</c:formatCode>
                <c:ptCount val="5"/>
                <c:pt idx="0">
                  <c:v>38.216317224526932</c:v>
                </c:pt>
                <c:pt idx="1">
                  <c:v>38.423856411455958</c:v>
                </c:pt>
                <c:pt idx="2">
                  <c:v>37.998265366576945</c:v>
                </c:pt>
                <c:pt idx="3">
                  <c:v>38.529494385185693</c:v>
                </c:pt>
                <c:pt idx="4">
                  <c:v>38.532663724120589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9-4453-83E7-4A01A24D894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diagrams'!$AU$12:$AU$13</c:f>
              <c:numCache>
                <c:formatCode>0.000</c:formatCode>
                <c:ptCount val="2"/>
                <c:pt idx="0">
                  <c:v>38.139432026353482</c:v>
                </c:pt>
                <c:pt idx="1">
                  <c:v>38.13965417101592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9-4453-83E7-4A01A24D894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diagrams'!$AU$10:$AU$11</c:f>
              <c:numCache>
                <c:formatCode>0.000</c:formatCode>
                <c:ptCount val="2"/>
                <c:pt idx="0">
                  <c:v>39.424725885486637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9-4453-83E7-4A01A24D894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diagrams'!$AU$9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9-4453-83E7-4A01A24D894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diagrams'!$AU$8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C9-4453-83E7-4A01A24D894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diagrams'!$AU$7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C9-4453-83E7-4A01A24D894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diagrams'!$AU$6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C9-4453-83E7-4A01A24D894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diagrams'!$AU$4:$AU$5</c:f>
              <c:numCache>
                <c:formatCode>0.000</c:formatCode>
                <c:ptCount val="2"/>
                <c:pt idx="0">
                  <c:v>38.43067131789487</c:v>
                </c:pt>
                <c:pt idx="1">
                  <c:v>38.668053166024315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C9-4453-83E7-4A01A24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208Pb/204Pb(i)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655030621172356"/>
          <c:y val="7.8121172353455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diagrams'!$AV$14:$AV$18</c:f>
              <c:numCache>
                <c:formatCode>0.000</c:formatCode>
                <c:ptCount val="5"/>
                <c:pt idx="0">
                  <c:v>15.539629972445047</c:v>
                </c:pt>
                <c:pt idx="1">
                  <c:v>15.548979282462229</c:v>
                </c:pt>
                <c:pt idx="2">
                  <c:v>15.508769081213224</c:v>
                </c:pt>
                <c:pt idx="3">
                  <c:v>15.524350477058766</c:v>
                </c:pt>
                <c:pt idx="4">
                  <c:v>15.525312422135633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6AC-2D911B53708B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diagrams'!$AV$12:$AV$13</c:f>
              <c:numCache>
                <c:formatCode>0.000</c:formatCode>
                <c:ptCount val="2"/>
                <c:pt idx="0">
                  <c:v>15.52634777192044</c:v>
                </c:pt>
                <c:pt idx="1">
                  <c:v>15.51087665189033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828-86AC-2D911B53708B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diagrams'!$AV$10:$AV$11</c:f>
              <c:numCache>
                <c:formatCode>0.000</c:formatCode>
                <c:ptCount val="2"/>
                <c:pt idx="0">
                  <c:v>15.470125416864029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6AC-2D911B53708B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diagrams'!$AV$9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A-4828-86AC-2D911B53708B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diagrams'!$AV$8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A-4828-86AC-2D911B53708B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diagrams'!$AV$7</c:f>
              <c:numCache>
                <c:formatCode>0.000</c:formatCode>
                <c:ptCount val="1"/>
                <c:pt idx="0">
                  <c:v>15.699725192365786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A-4828-86AC-2D911B53708B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diagrams'!$AV$6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A-4828-86AC-2D911B53708B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diagrams'!$AV$4:$AV$5</c:f>
              <c:numCache>
                <c:formatCode>0.000</c:formatCode>
                <c:ptCount val="2"/>
                <c:pt idx="0">
                  <c:v>15.697901485339775</c:v>
                </c:pt>
                <c:pt idx="1">
                  <c:v>15.587380280146169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A-4828-86AC-2D911B53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207Pb/204Pb(i)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0555555555555555E-2"/>
              <c:y val="0.2903164187809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43919510061241"/>
          <c:y val="3.1824876057159529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820270</xdr:colOff>
      <xdr:row>17</xdr:row>
      <xdr:rowOff>138954</xdr:rowOff>
    </xdr:from>
    <xdr:to>
      <xdr:col>54</xdr:col>
      <xdr:colOff>443752</xdr:colOff>
      <xdr:row>32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822EE-7D4E-E673-98E7-5AC76F6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47</xdr:col>
      <xdr:colOff>385483</xdr:colOff>
      <xdr:row>34</xdr:row>
      <xdr:rowOff>17929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CD1DC2-B432-4616-B126-E75C24A6B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34</xdr:row>
      <xdr:rowOff>0</xdr:rowOff>
    </xdr:from>
    <xdr:to>
      <xdr:col>54</xdr:col>
      <xdr:colOff>573741</xdr:colOff>
      <xdr:row>49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363044-7AC0-4AF7-B93C-9FC0614B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51</xdr:row>
      <xdr:rowOff>0</xdr:rowOff>
    </xdr:from>
    <xdr:to>
      <xdr:col>54</xdr:col>
      <xdr:colOff>573741</xdr:colOff>
      <xdr:row>66</xdr:row>
      <xdr:rowOff>53788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100490-B6C0-48A3-86A4-CAF6F31D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6"/>
  <sheetViews>
    <sheetView workbookViewId="0">
      <selection activeCell="C7" sqref="C7"/>
    </sheetView>
  </sheetViews>
  <sheetFormatPr defaultRowHeight="13.8"/>
  <cols>
    <col min="1" max="16384" width="8.88671875" style="3"/>
  </cols>
  <sheetData>
    <row r="2" spans="2:2" ht="22.8">
      <c r="B2" s="2" t="s">
        <v>67</v>
      </c>
    </row>
    <row r="3" spans="2:2" ht="18">
      <c r="B3" s="4" t="s">
        <v>66</v>
      </c>
    </row>
    <row r="4" spans="2:2" ht="18">
      <c r="B4" s="4" t="s">
        <v>65</v>
      </c>
    </row>
    <row r="5" spans="2:2" ht="18">
      <c r="B5" s="4"/>
    </row>
    <row r="6" spans="2:2" ht="18">
      <c r="B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W22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RowHeight="13.8"/>
  <cols>
    <col min="1" max="1" width="12.6640625" style="3" customWidth="1"/>
    <col min="2" max="2" width="8.88671875" style="3"/>
    <col min="3" max="3" width="19.44140625" style="3" customWidth="1"/>
    <col min="4" max="4" width="9.5546875" style="3" customWidth="1"/>
    <col min="5" max="14" width="8.88671875" style="3"/>
    <col min="15" max="15" width="9.109375" style="3" customWidth="1"/>
    <col min="16" max="16" width="8.88671875" style="3"/>
    <col min="17" max="17" width="10.5546875" style="3" bestFit="1" customWidth="1"/>
    <col min="18" max="18" width="9.5546875" style="3" bestFit="1" customWidth="1"/>
    <col min="19" max="19" width="9.5546875" style="3" customWidth="1"/>
    <col min="20" max="20" width="9.5546875" style="3" bestFit="1" customWidth="1"/>
    <col min="21" max="21" width="8.88671875" style="3"/>
    <col min="22" max="22" width="12.44140625" style="3" bestFit="1" customWidth="1"/>
    <col min="23" max="23" width="9.5546875" style="3" bestFit="1" customWidth="1"/>
    <col min="24" max="24" width="9.5546875" style="3" customWidth="1"/>
    <col min="25" max="25" width="12.44140625" style="3" bestFit="1" customWidth="1"/>
    <col min="26" max="26" width="9.5546875" style="3" bestFit="1" customWidth="1"/>
    <col min="27" max="27" width="8.88671875" style="3"/>
    <col min="28" max="28" width="12" style="3" bestFit="1" customWidth="1"/>
    <col min="29" max="29" width="6" style="3" bestFit="1" customWidth="1"/>
    <col min="30" max="30" width="6" style="3" customWidth="1"/>
    <col min="31" max="31" width="12" style="3" bestFit="1" customWidth="1"/>
    <col min="32" max="32" width="6" style="3" bestFit="1" customWidth="1"/>
    <col min="33" max="33" width="6" style="3" customWidth="1"/>
    <col min="34" max="34" width="12" style="3" bestFit="1" customWidth="1"/>
    <col min="35" max="35" width="6" style="3" bestFit="1" customWidth="1"/>
    <col min="36" max="36" width="6" style="3" customWidth="1"/>
    <col min="37" max="37" width="12" style="3" bestFit="1" customWidth="1"/>
    <col min="38" max="38" width="8" style="3" bestFit="1" customWidth="1"/>
    <col min="39" max="39" width="8" style="3" customWidth="1"/>
    <col min="40" max="40" width="12" style="3" bestFit="1" customWidth="1"/>
    <col min="41" max="41" width="8" style="3" bestFit="1" customWidth="1"/>
    <col min="42" max="42" width="8.88671875" style="3"/>
    <col min="43" max="43" width="10.88671875" style="3" bestFit="1" customWidth="1"/>
    <col min="44" max="44" width="14.33203125" style="3" bestFit="1" customWidth="1"/>
    <col min="45" max="45" width="6.109375" style="3" bestFit="1" customWidth="1"/>
    <col min="46" max="46" width="6.88671875" style="3" bestFit="1" customWidth="1"/>
    <col min="47" max="49" width="13.88671875" style="3" bestFit="1" customWidth="1"/>
    <col min="50" max="16384" width="8.88671875" style="3"/>
  </cols>
  <sheetData>
    <row r="1" spans="1:49" ht="17.399999999999999">
      <c r="A1" s="27" t="s">
        <v>66</v>
      </c>
    </row>
    <row r="2" spans="1:49" s="5" customFormat="1" ht="18">
      <c r="D2" s="23" t="s">
        <v>55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 t="s">
        <v>54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4"/>
      <c r="AQ2" s="26" t="s">
        <v>64</v>
      </c>
      <c r="AR2" s="7"/>
      <c r="AS2" s="7"/>
      <c r="AT2" s="7"/>
      <c r="AU2" s="7"/>
      <c r="AV2" s="7"/>
      <c r="AW2" s="7"/>
    </row>
    <row r="3" spans="1:49" ht="16.8">
      <c r="A3" s="3" t="s">
        <v>18</v>
      </c>
      <c r="B3" s="3" t="s">
        <v>19</v>
      </c>
      <c r="C3" s="3" t="s">
        <v>56</v>
      </c>
      <c r="D3" s="8" t="s">
        <v>9</v>
      </c>
      <c r="E3" s="8" t="s">
        <v>10</v>
      </c>
      <c r="F3" s="8" t="s">
        <v>11</v>
      </c>
      <c r="G3" s="8" t="s">
        <v>53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Q3" s="11" t="s">
        <v>60</v>
      </c>
      <c r="R3" s="11" t="s">
        <v>40</v>
      </c>
      <c r="S3" s="11"/>
      <c r="T3" s="11" t="s">
        <v>61</v>
      </c>
      <c r="U3" s="11"/>
      <c r="V3" s="11" t="s">
        <v>62</v>
      </c>
      <c r="W3" s="11" t="s">
        <v>40</v>
      </c>
      <c r="X3" s="11"/>
      <c r="Y3" s="11" t="s">
        <v>63</v>
      </c>
      <c r="Z3" s="11" t="s">
        <v>40</v>
      </c>
      <c r="AA3" s="11"/>
      <c r="AB3" s="11" t="s">
        <v>41</v>
      </c>
      <c r="AC3" s="11" t="s">
        <v>40</v>
      </c>
      <c r="AD3" s="11"/>
      <c r="AE3" s="11" t="s">
        <v>42</v>
      </c>
      <c r="AF3" s="11" t="s">
        <v>40</v>
      </c>
      <c r="AG3" s="11"/>
      <c r="AH3" s="11" t="s">
        <v>43</v>
      </c>
      <c r="AI3" s="11" t="s">
        <v>40</v>
      </c>
      <c r="AJ3" s="11"/>
      <c r="AK3" s="11" t="s">
        <v>44</v>
      </c>
      <c r="AL3" s="11" t="s">
        <v>40</v>
      </c>
      <c r="AM3" s="11"/>
      <c r="AN3" s="11" t="s">
        <v>45</v>
      </c>
      <c r="AO3" s="11" t="s">
        <v>40</v>
      </c>
      <c r="AP3" s="1"/>
      <c r="AQ3" s="12" t="s">
        <v>46</v>
      </c>
      <c r="AR3" s="12" t="s">
        <v>47</v>
      </c>
      <c r="AS3" s="12" t="s">
        <v>48</v>
      </c>
      <c r="AT3" s="12" t="s">
        <v>49</v>
      </c>
      <c r="AU3" s="12" t="s">
        <v>50</v>
      </c>
      <c r="AV3" s="12" t="s">
        <v>51</v>
      </c>
      <c r="AW3" s="12" t="s">
        <v>52</v>
      </c>
    </row>
    <row r="4" spans="1:49" ht="13.8" customHeight="1">
      <c r="A4" s="3" t="s">
        <v>16</v>
      </c>
      <c r="B4" s="3" t="s">
        <v>22</v>
      </c>
      <c r="C4" s="3" t="s">
        <v>59</v>
      </c>
      <c r="D4" s="8">
        <v>65.2</v>
      </c>
      <c r="E4" s="8">
        <v>0.67</v>
      </c>
      <c r="F4" s="8">
        <v>14.79</v>
      </c>
      <c r="G4" s="10">
        <v>1.3566433566433567</v>
      </c>
      <c r="H4" s="8">
        <v>1.37</v>
      </c>
      <c r="I4" s="10">
        <v>117.78</v>
      </c>
      <c r="J4" s="10">
        <v>83.34</v>
      </c>
      <c r="K4" s="10">
        <v>32.72</v>
      </c>
      <c r="L4" s="10">
        <v>6.4</v>
      </c>
      <c r="M4" s="10">
        <v>62.89</v>
      </c>
      <c r="N4" s="10">
        <v>41.02</v>
      </c>
      <c r="O4" s="9">
        <v>13.18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"/>
      <c r="AQ4" s="12">
        <v>0.75067457027057694</v>
      </c>
      <c r="AR4" s="19">
        <v>0.51138588396420437</v>
      </c>
      <c r="AS4" s="17">
        <v>-22.671951091322029</v>
      </c>
      <c r="AT4" s="18">
        <v>2407.5492236016917</v>
      </c>
      <c r="AU4" s="16">
        <v>38.43067131789487</v>
      </c>
      <c r="AV4" s="16">
        <v>15.697901485339775</v>
      </c>
      <c r="AW4" s="16">
        <v>19.723850877187882</v>
      </c>
    </row>
    <row r="5" spans="1:49" ht="13.8" customHeight="1">
      <c r="A5" s="3" t="s">
        <v>17</v>
      </c>
      <c r="B5" s="3" t="s">
        <v>22</v>
      </c>
      <c r="C5" s="3" t="s">
        <v>59</v>
      </c>
      <c r="D5" s="8">
        <v>70.819999999999993</v>
      </c>
      <c r="E5" s="8">
        <v>0.14000000000000001</v>
      </c>
      <c r="F5" s="8">
        <v>15.43</v>
      </c>
      <c r="G5" s="10">
        <v>0.68205128205128218</v>
      </c>
      <c r="H5" s="8">
        <v>0.4</v>
      </c>
      <c r="I5" s="10">
        <v>136.63999999999999</v>
      </c>
      <c r="J5" s="10">
        <v>147.94999999999999</v>
      </c>
      <c r="K5" s="10">
        <v>40.590000000000003</v>
      </c>
      <c r="L5" s="10">
        <v>8.2240000000000002</v>
      </c>
      <c r="M5" s="10">
        <v>14.81</v>
      </c>
      <c r="N5" s="10">
        <v>5.15</v>
      </c>
      <c r="O5" s="9">
        <v>0.75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"/>
      <c r="AQ5" s="12">
        <v>0.73715159283400844</v>
      </c>
      <c r="AR5" s="19">
        <v>0.51208494383965919</v>
      </c>
      <c r="AS5" s="17">
        <v>-9.0330339409805394</v>
      </c>
      <c r="AT5" s="18">
        <v>1462.5238405929424</v>
      </c>
      <c r="AU5" s="16">
        <v>38.668053166024315</v>
      </c>
      <c r="AV5" s="16">
        <v>15.587380280146169</v>
      </c>
      <c r="AW5" s="16">
        <v>17.801867461605003</v>
      </c>
    </row>
    <row r="6" spans="1:49">
      <c r="A6" s="3" t="s">
        <v>13</v>
      </c>
      <c r="B6" s="3" t="s">
        <v>12</v>
      </c>
      <c r="C6" s="3" t="s">
        <v>58</v>
      </c>
      <c r="D6" s="8">
        <v>53.6</v>
      </c>
      <c r="E6" s="8">
        <v>2.1640000000000001</v>
      </c>
      <c r="F6" s="8">
        <v>14.44</v>
      </c>
      <c r="G6" s="10">
        <v>3.2727272727272725</v>
      </c>
      <c r="H6" s="8">
        <v>-0.06</v>
      </c>
      <c r="I6" s="10">
        <v>101</v>
      </c>
      <c r="J6" s="10">
        <v>96</v>
      </c>
      <c r="K6" s="10">
        <v>29.2</v>
      </c>
      <c r="L6" s="10">
        <v>7.07</v>
      </c>
      <c r="M6" s="10">
        <v>7</v>
      </c>
      <c r="N6" s="10">
        <v>4.5599999999999996</v>
      </c>
      <c r="O6" s="9">
        <v>2.41</v>
      </c>
      <c r="Q6" s="14">
        <v>0.79325500000000004</v>
      </c>
      <c r="R6" s="14">
        <v>1.4E-5</v>
      </c>
      <c r="S6" s="14"/>
      <c r="T6" s="14">
        <v>5.6418000000000003E-2</v>
      </c>
      <c r="U6" s="11"/>
      <c r="V6" s="14">
        <v>0.512015</v>
      </c>
      <c r="W6" s="14">
        <v>6.0000000000000002E-6</v>
      </c>
      <c r="X6" s="14"/>
      <c r="Y6" s="13">
        <v>0.34841100000000003</v>
      </c>
      <c r="Z6" s="14">
        <v>3.9999999999999998E-6</v>
      </c>
      <c r="AA6" s="11"/>
      <c r="AB6" s="15">
        <v>20.913</v>
      </c>
      <c r="AC6" s="11">
        <v>1E-3</v>
      </c>
      <c r="AD6" s="11"/>
      <c r="AE6" s="15">
        <v>15.791</v>
      </c>
      <c r="AF6" s="11">
        <v>1E-3</v>
      </c>
      <c r="AG6" s="11"/>
      <c r="AH6" s="11">
        <v>39.250999999999998</v>
      </c>
      <c r="AI6" s="11">
        <v>3.0000000000000001E-3</v>
      </c>
      <c r="AJ6" s="11"/>
      <c r="AK6" s="11">
        <v>1.8769</v>
      </c>
      <c r="AL6" s="11">
        <v>6.0000000000000002E-5</v>
      </c>
      <c r="AM6" s="11"/>
      <c r="AN6" s="11">
        <v>0.75507999999999997</v>
      </c>
      <c r="AO6" s="11">
        <v>1.0000000000000001E-5</v>
      </c>
      <c r="AP6" s="1"/>
      <c r="AQ6" s="12">
        <v>0.79022777041777559</v>
      </c>
      <c r="AR6" s="19">
        <v>0.51198875441762248</v>
      </c>
      <c r="AS6" s="17">
        <v>-10.909725200144438</v>
      </c>
      <c r="AT6" s="18">
        <v>1006.4477293624819</v>
      </c>
      <c r="AU6" s="16">
        <v>39.106853073315385</v>
      </c>
      <c r="AV6" s="16">
        <v>15.779988342286684</v>
      </c>
      <c r="AW6" s="16">
        <v>20.680950100257508</v>
      </c>
    </row>
    <row r="7" spans="1:49">
      <c r="A7" s="3" t="s">
        <v>14</v>
      </c>
      <c r="B7" s="6" t="s">
        <v>24</v>
      </c>
      <c r="C7" s="3" t="s">
        <v>38</v>
      </c>
      <c r="D7" s="8">
        <v>64.09</v>
      </c>
      <c r="E7" s="8">
        <v>0.57099999999999995</v>
      </c>
      <c r="F7" s="8">
        <v>20.12</v>
      </c>
      <c r="G7" s="10">
        <v>3.3897637795275588</v>
      </c>
      <c r="H7" s="8">
        <v>0.99</v>
      </c>
      <c r="I7" s="10">
        <v>119</v>
      </c>
      <c r="J7" s="10">
        <v>142</v>
      </c>
      <c r="K7" s="10">
        <v>161</v>
      </c>
      <c r="L7" s="10">
        <v>21.4</v>
      </c>
      <c r="M7" s="10">
        <v>51</v>
      </c>
      <c r="N7" s="10">
        <v>42.6</v>
      </c>
      <c r="O7" s="9">
        <v>11.6</v>
      </c>
      <c r="Q7" s="14">
        <v>0.72857099999999997</v>
      </c>
      <c r="R7" s="14">
        <v>1.0000000000000001E-5</v>
      </c>
      <c r="S7" s="14"/>
      <c r="T7" s="14">
        <v>5.6405999999999998E-2</v>
      </c>
      <c r="U7" s="11"/>
      <c r="V7" s="14">
        <v>0.51205900000000004</v>
      </c>
      <c r="W7" s="14">
        <v>1.9999999999999999E-6</v>
      </c>
      <c r="X7" s="14"/>
      <c r="Y7" s="13">
        <v>0.34840900000000002</v>
      </c>
      <c r="Z7" s="14">
        <v>9.9999999999999995E-7</v>
      </c>
      <c r="AA7" s="11"/>
      <c r="AB7" s="15">
        <v>19.928999999999998</v>
      </c>
      <c r="AC7" s="11">
        <v>1E-3</v>
      </c>
      <c r="AD7" s="11"/>
      <c r="AE7" s="15">
        <v>15.707000000000001</v>
      </c>
      <c r="AF7" s="11">
        <v>1E-3</v>
      </c>
      <c r="AG7" s="11"/>
      <c r="AH7" s="11">
        <v>38.750999999999998</v>
      </c>
      <c r="AI7" s="11">
        <v>3.0000000000000001E-3</v>
      </c>
      <c r="AJ7" s="11"/>
      <c r="AK7" s="11">
        <v>1.94442</v>
      </c>
      <c r="AL7" s="11">
        <v>4.0000000000000003E-5</v>
      </c>
      <c r="AM7" s="11"/>
      <c r="AN7" s="11">
        <v>0.78812000000000004</v>
      </c>
      <c r="AO7" s="11">
        <v>1.0000000000000001E-5</v>
      </c>
      <c r="AP7" s="1"/>
      <c r="AQ7" s="12">
        <v>0.72615968562631905</v>
      </c>
      <c r="AR7" s="19">
        <v>0.51205255586413811</v>
      </c>
      <c r="AS7" s="17">
        <v>-9.6649353421474071</v>
      </c>
      <c r="AT7" s="18">
        <v>767.2978186748627</v>
      </c>
      <c r="AU7" s="16">
        <v>38.566167640448263</v>
      </c>
      <c r="AV7" s="16">
        <v>15.699725192365786</v>
      </c>
      <c r="AW7" s="16">
        <v>19.775697161670404</v>
      </c>
    </row>
    <row r="8" spans="1:49">
      <c r="A8" s="3" t="s">
        <v>15</v>
      </c>
      <c r="B8" s="6" t="s">
        <v>25</v>
      </c>
      <c r="C8" s="3" t="s">
        <v>57</v>
      </c>
      <c r="D8" s="8">
        <v>61.39</v>
      </c>
      <c r="E8" s="8">
        <v>0.40600000000000003</v>
      </c>
      <c r="F8" s="8">
        <v>21.44</v>
      </c>
      <c r="G8" s="10">
        <v>0.99198717948717952</v>
      </c>
      <c r="H8" s="8">
        <v>1.35</v>
      </c>
      <c r="I8" s="10">
        <v>282</v>
      </c>
      <c r="J8" s="10">
        <v>22</v>
      </c>
      <c r="K8" s="10">
        <v>123</v>
      </c>
      <c r="L8" s="10">
        <v>16</v>
      </c>
      <c r="M8" s="10">
        <v>32</v>
      </c>
      <c r="N8" s="10">
        <v>56.8</v>
      </c>
      <c r="O8" s="9">
        <v>5.35</v>
      </c>
      <c r="Q8" s="14">
        <v>0.743367</v>
      </c>
      <c r="R8" s="14">
        <v>1.2999999999999999E-5</v>
      </c>
      <c r="S8" s="14"/>
      <c r="T8" s="14">
        <v>5.6405999999999998E-2</v>
      </c>
      <c r="U8" s="11"/>
      <c r="V8" s="14">
        <v>0.51233200000000001</v>
      </c>
      <c r="W8" s="14">
        <v>3.0000000000000001E-6</v>
      </c>
      <c r="X8" s="14"/>
      <c r="Y8" s="13">
        <v>0.34841</v>
      </c>
      <c r="Z8" s="14">
        <v>9.9999999999999995E-7</v>
      </c>
      <c r="AA8" s="11"/>
      <c r="AB8" s="15">
        <v>18.190999999999999</v>
      </c>
      <c r="AC8" s="11">
        <v>1E-3</v>
      </c>
      <c r="AD8" s="11"/>
      <c r="AE8" s="15">
        <v>15.541</v>
      </c>
      <c r="AF8" s="11">
        <v>1E-3</v>
      </c>
      <c r="AG8" s="11"/>
      <c r="AH8" s="11">
        <v>38.640999999999998</v>
      </c>
      <c r="AI8" s="11">
        <v>2E-3</v>
      </c>
      <c r="AJ8" s="11"/>
      <c r="AK8" s="11">
        <v>2.0244599999999999</v>
      </c>
      <c r="AL8" s="11">
        <v>2.0000000000000002E-5</v>
      </c>
      <c r="AM8" s="11"/>
      <c r="AN8" s="11">
        <v>0.85435000000000005</v>
      </c>
      <c r="AO8" s="11">
        <v>1.0000000000000001E-5</v>
      </c>
      <c r="AP8" s="1"/>
      <c r="AQ8" s="12">
        <v>0.7064843900765162</v>
      </c>
      <c r="AR8" s="19">
        <v>0.5122960106363571</v>
      </c>
      <c r="AS8" s="17">
        <v>-4.9150425436372824</v>
      </c>
      <c r="AT8" s="18">
        <v>821.77451111049447</v>
      </c>
      <c r="AU8" s="16">
        <v>38.248231235952566</v>
      </c>
      <c r="AV8" s="16">
        <v>15.535652663623397</v>
      </c>
      <c r="AW8" s="16">
        <v>18.078314979961664</v>
      </c>
    </row>
    <row r="9" spans="1:49">
      <c r="A9" s="3" t="s">
        <v>0</v>
      </c>
      <c r="B9" s="3" t="s">
        <v>23</v>
      </c>
      <c r="C9" s="3" t="s">
        <v>37</v>
      </c>
      <c r="D9" s="8">
        <v>58.67</v>
      </c>
      <c r="E9" s="8">
        <v>0.88</v>
      </c>
      <c r="F9" s="8">
        <v>19.18</v>
      </c>
      <c r="G9" s="10">
        <v>0.80387096774193556</v>
      </c>
      <c r="H9" s="8">
        <v>0.83</v>
      </c>
      <c r="I9" s="10">
        <v>142</v>
      </c>
      <c r="J9" s="10">
        <v>745</v>
      </c>
      <c r="K9" s="10">
        <v>129</v>
      </c>
      <c r="L9" s="10">
        <v>18.100000000000001</v>
      </c>
      <c r="M9" s="10">
        <v>16</v>
      </c>
      <c r="N9" s="10">
        <v>19.5</v>
      </c>
      <c r="O9" s="9">
        <v>4.25</v>
      </c>
      <c r="Q9" s="14">
        <v>0.70587900000000003</v>
      </c>
      <c r="R9" s="14">
        <v>1.0000000000000001E-5</v>
      </c>
      <c r="S9" s="14"/>
      <c r="T9" s="14">
        <v>5.6446999999999997E-2</v>
      </c>
      <c r="U9" s="11"/>
      <c r="V9" s="14">
        <v>0.51236400000000004</v>
      </c>
      <c r="W9" s="14">
        <v>3.0000000000000001E-6</v>
      </c>
      <c r="X9" s="14"/>
      <c r="Y9" s="13">
        <v>0.348412</v>
      </c>
      <c r="Z9" s="14">
        <v>1.9999999999999999E-6</v>
      </c>
      <c r="AA9" s="11"/>
      <c r="AB9" s="15">
        <v>18.326000000000001</v>
      </c>
      <c r="AC9" s="11">
        <v>1E-3</v>
      </c>
      <c r="AD9" s="11"/>
      <c r="AE9" s="15">
        <v>15.538</v>
      </c>
      <c r="AF9" s="11">
        <v>1E-3</v>
      </c>
      <c r="AG9" s="11"/>
      <c r="AH9" s="11">
        <v>38.514000000000003</v>
      </c>
      <c r="AI9" s="11">
        <v>1E-3</v>
      </c>
      <c r="AJ9" s="11"/>
      <c r="AK9" s="11">
        <v>2.1015899999999998</v>
      </c>
      <c r="AL9" s="11">
        <v>4.0000000000000003E-5</v>
      </c>
      <c r="AM9" s="11"/>
      <c r="AN9" s="11">
        <v>0.84789000000000003</v>
      </c>
      <c r="AO9" s="11">
        <v>1.0000000000000001E-5</v>
      </c>
      <c r="AP9" s="1"/>
      <c r="AQ9" s="12">
        <v>0.70533056231424174</v>
      </c>
      <c r="AR9" s="19">
        <v>0.51232518065877997</v>
      </c>
      <c r="AS9" s="17">
        <v>-4.3459245995702833</v>
      </c>
      <c r="AT9" s="18">
        <v>823.24476297932074</v>
      </c>
      <c r="AU9" s="16">
        <v>38.24431722186884</v>
      </c>
      <c r="AV9" s="16">
        <v>15.529504231925022</v>
      </c>
      <c r="AW9" s="16">
        <v>18.14696772517274</v>
      </c>
    </row>
    <row r="10" spans="1:49">
      <c r="A10" s="3" t="s">
        <v>27</v>
      </c>
      <c r="B10" s="3" t="s">
        <v>39</v>
      </c>
      <c r="C10" s="3" t="s">
        <v>38</v>
      </c>
      <c r="D10" s="8">
        <v>55.31</v>
      </c>
      <c r="E10" s="8">
        <v>0.155</v>
      </c>
      <c r="F10" s="8">
        <v>20.399999999999999</v>
      </c>
      <c r="G10" s="10">
        <v>1.4335443037974684</v>
      </c>
      <c r="H10" s="8">
        <v>3.62</v>
      </c>
      <c r="I10" s="10">
        <v>330</v>
      </c>
      <c r="J10" s="10">
        <v>3</v>
      </c>
      <c r="K10" s="10">
        <v>25.4</v>
      </c>
      <c r="L10" s="10">
        <v>2.77</v>
      </c>
      <c r="M10" s="10">
        <v>50</v>
      </c>
      <c r="N10" s="10">
        <v>56.1</v>
      </c>
      <c r="O10" s="9">
        <v>17</v>
      </c>
      <c r="Q10" s="14">
        <v>2.0680610000000001</v>
      </c>
      <c r="R10" s="14">
        <v>1.4E-5</v>
      </c>
      <c r="S10" s="14"/>
      <c r="T10" s="14">
        <v>5.6412999999999998E-2</v>
      </c>
      <c r="U10" s="11"/>
      <c r="V10" s="14">
        <v>0.51235399999999998</v>
      </c>
      <c r="W10" s="14">
        <v>7.9999999999999996E-6</v>
      </c>
      <c r="X10" s="14"/>
      <c r="Y10" s="13">
        <v>0.34841100000000003</v>
      </c>
      <c r="Z10" s="14">
        <v>3.9999999999999998E-6</v>
      </c>
      <c r="AA10" s="11"/>
      <c r="AB10" s="15">
        <v>19.556000000000001</v>
      </c>
      <c r="AC10" s="11">
        <v>1E-3</v>
      </c>
      <c r="AD10" s="11"/>
      <c r="AE10" s="15">
        <v>15.481</v>
      </c>
      <c r="AF10" s="11">
        <v>1E-3</v>
      </c>
      <c r="AG10" s="11"/>
      <c r="AH10" s="11">
        <v>39.673000000000002</v>
      </c>
      <c r="AI10" s="11">
        <v>3.0000000000000001E-3</v>
      </c>
      <c r="AJ10" s="11"/>
      <c r="AK10" s="11">
        <v>2.02874</v>
      </c>
      <c r="AL10" s="11">
        <v>5.0000000000000002E-5</v>
      </c>
      <c r="AM10" s="11"/>
      <c r="AN10" s="11">
        <v>0.79671999999999998</v>
      </c>
      <c r="AO10" s="11">
        <v>2.0000000000000002E-5</v>
      </c>
      <c r="AP10" s="1"/>
      <c r="AQ10" s="12"/>
      <c r="AR10" s="19">
        <v>0.51232382791317221</v>
      </c>
      <c r="AS10" s="17">
        <v>-4.3723171675280614</v>
      </c>
      <c r="AT10" s="18">
        <v>734.50663604185274</v>
      </c>
      <c r="AU10" s="16">
        <v>39.424725885486637</v>
      </c>
      <c r="AV10" s="16">
        <v>15.470125416864029</v>
      </c>
      <c r="AW10" s="16">
        <v>19.326838688221109</v>
      </c>
    </row>
    <row r="11" spans="1:49">
      <c r="A11" s="3" t="s">
        <v>31</v>
      </c>
      <c r="B11" s="3" t="s">
        <v>39</v>
      </c>
      <c r="C11" s="3" t="s">
        <v>38</v>
      </c>
      <c r="D11" s="8">
        <v>55.98</v>
      </c>
      <c r="E11" s="8">
        <v>0.29699999999999999</v>
      </c>
      <c r="F11" s="8">
        <v>21.01</v>
      </c>
      <c r="G11" s="10">
        <v>1.5957446808510638</v>
      </c>
      <c r="H11" s="8">
        <v>3.89</v>
      </c>
      <c r="I11" s="10">
        <v>229</v>
      </c>
      <c r="J11" s="10">
        <v>14</v>
      </c>
      <c r="K11" s="10">
        <v>77.5</v>
      </c>
      <c r="L11" s="10">
        <v>8.6199999999999992</v>
      </c>
      <c r="M11" s="10">
        <v>25</v>
      </c>
      <c r="N11" s="10">
        <v>37.6</v>
      </c>
      <c r="O11" s="9">
        <v>8.32</v>
      </c>
      <c r="Q11" s="14">
        <v>0.75114599999999998</v>
      </c>
      <c r="R11" s="14">
        <v>1.4E-5</v>
      </c>
      <c r="S11" s="14"/>
      <c r="T11" s="14">
        <v>5.6482999999999998E-2</v>
      </c>
      <c r="U11" s="11"/>
      <c r="V11" s="14">
        <v>0.51237100000000002</v>
      </c>
      <c r="W11" s="14">
        <v>1.0000000000000001E-5</v>
      </c>
      <c r="X11" s="14"/>
      <c r="Y11" s="13">
        <v>0.33484150000000001</v>
      </c>
      <c r="Z11" s="14">
        <v>6.0000000000000002E-6</v>
      </c>
      <c r="AA11" s="11"/>
      <c r="AB11" s="15"/>
      <c r="AC11" s="11"/>
      <c r="AD11" s="11"/>
      <c r="AE11" s="15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"/>
      <c r="AQ11" s="20">
        <v>0.70408050131851285</v>
      </c>
      <c r="AR11" s="19">
        <v>0.51234022735266449</v>
      </c>
      <c r="AS11" s="17">
        <v>-4.0523580275442228</v>
      </c>
      <c r="AT11" s="18">
        <v>724.12546299122425</v>
      </c>
      <c r="AU11" s="16"/>
      <c r="AV11" s="16"/>
      <c r="AW11" s="16"/>
    </row>
    <row r="12" spans="1:49">
      <c r="A12" s="3" t="s">
        <v>20</v>
      </c>
      <c r="B12" s="3" t="s">
        <v>21</v>
      </c>
      <c r="C12" s="3" t="s">
        <v>35</v>
      </c>
      <c r="D12" s="8">
        <v>57.32</v>
      </c>
      <c r="E12" s="8">
        <v>0.498</v>
      </c>
      <c r="F12" s="8">
        <v>21.81</v>
      </c>
      <c r="G12" s="10">
        <v>1.2280453257790369</v>
      </c>
      <c r="H12" s="8">
        <v>0.85</v>
      </c>
      <c r="I12" s="10">
        <v>187</v>
      </c>
      <c r="J12" s="10">
        <v>11</v>
      </c>
      <c r="K12" s="10">
        <v>132</v>
      </c>
      <c r="L12" s="10">
        <v>15.6</v>
      </c>
      <c r="M12" s="10">
        <v>11</v>
      </c>
      <c r="N12" s="10">
        <v>22.1</v>
      </c>
      <c r="O12" s="9">
        <v>1.6</v>
      </c>
      <c r="Q12" s="14">
        <v>0.76408500000000001</v>
      </c>
      <c r="R12" s="14">
        <v>1.1E-5</v>
      </c>
      <c r="S12" s="14"/>
      <c r="T12" s="14">
        <v>5.6523999999999998E-2</v>
      </c>
      <c r="U12" s="11"/>
      <c r="V12" s="14">
        <v>0.51238499999999998</v>
      </c>
      <c r="W12" s="14">
        <v>3.9999999999999998E-6</v>
      </c>
      <c r="X12" s="14"/>
      <c r="Y12" s="13">
        <v>0.348414</v>
      </c>
      <c r="Z12" s="14">
        <v>1.9999999999999999E-6</v>
      </c>
      <c r="AA12" s="11"/>
      <c r="AB12" s="15">
        <v>18.303999999999998</v>
      </c>
      <c r="AC12" s="11">
        <v>1E-3</v>
      </c>
      <c r="AD12" s="11"/>
      <c r="AE12" s="15">
        <v>15.531000000000001</v>
      </c>
      <c r="AF12" s="11">
        <v>1E-3</v>
      </c>
      <c r="AG12" s="11"/>
      <c r="AH12" s="11">
        <v>38.584000000000003</v>
      </c>
      <c r="AI12" s="11">
        <v>4.0000000000000001E-3</v>
      </c>
      <c r="AJ12" s="11"/>
      <c r="AK12" s="11">
        <v>2.10798</v>
      </c>
      <c r="AL12" s="11">
        <v>6.0000000000000002E-5</v>
      </c>
      <c r="AM12" s="11"/>
      <c r="AN12" s="11">
        <v>0.84843999999999997</v>
      </c>
      <c r="AO12" s="11">
        <v>1.0000000000000001E-5</v>
      </c>
      <c r="AP12" s="1"/>
      <c r="AQ12" s="12">
        <v>0.71516976556247192</v>
      </c>
      <c r="AR12" s="19">
        <v>0.51234827269655425</v>
      </c>
      <c r="AS12" s="17">
        <v>-3.8953903877025908</v>
      </c>
      <c r="AT12" s="18">
        <v>774.81109828359047</v>
      </c>
      <c r="AU12" s="16">
        <v>38.139432026353482</v>
      </c>
      <c r="AV12" s="16">
        <v>15.52634777192044</v>
      </c>
      <c r="AW12" s="16">
        <v>18.205963075174804</v>
      </c>
    </row>
    <row r="13" spans="1:49" ht="13.8" customHeight="1">
      <c r="A13" s="3" t="s">
        <v>33</v>
      </c>
      <c r="B13" s="3" t="s">
        <v>21</v>
      </c>
      <c r="C13" s="3" t="s">
        <v>35</v>
      </c>
      <c r="D13" s="8">
        <v>54.24</v>
      </c>
      <c r="E13" s="8">
        <v>0.86799999999999999</v>
      </c>
      <c r="F13" s="8">
        <v>22.53</v>
      </c>
      <c r="G13" s="10">
        <v>1.1510989010989012</v>
      </c>
      <c r="H13" s="8">
        <v>0.65</v>
      </c>
      <c r="I13" s="10">
        <v>144</v>
      </c>
      <c r="J13" s="10">
        <v>64</v>
      </c>
      <c r="K13" s="10">
        <v>194</v>
      </c>
      <c r="L13" s="10">
        <v>21.9</v>
      </c>
      <c r="M13" s="10">
        <v>9</v>
      </c>
      <c r="N13" s="10">
        <v>17.3</v>
      </c>
      <c r="O13" s="9">
        <v>3.13</v>
      </c>
      <c r="Q13" s="14">
        <v>0.711449</v>
      </c>
      <c r="R13" s="14">
        <v>1.0000000000000001E-5</v>
      </c>
      <c r="S13" s="14"/>
      <c r="T13" s="14">
        <v>5.6453000000000003E-2</v>
      </c>
      <c r="U13" s="11"/>
      <c r="V13" s="14">
        <v>0.51366999999999996</v>
      </c>
      <c r="W13" s="14">
        <v>5.0000000000000004E-6</v>
      </c>
      <c r="X13" s="14"/>
      <c r="Y13" s="13">
        <v>0.348412</v>
      </c>
      <c r="Z13" s="14">
        <v>3.0000000000000001E-6</v>
      </c>
      <c r="AA13" s="11"/>
      <c r="AB13" s="15">
        <v>18.318999999999999</v>
      </c>
      <c r="AC13" s="11">
        <v>1E-3</v>
      </c>
      <c r="AD13" s="11"/>
      <c r="AE13" s="15">
        <v>15.522</v>
      </c>
      <c r="AF13" s="11">
        <v>1E-3</v>
      </c>
      <c r="AG13" s="11"/>
      <c r="AH13" s="11">
        <v>38.564999999999998</v>
      </c>
      <c r="AI13" s="11">
        <v>4.0000000000000001E-3</v>
      </c>
      <c r="AJ13" s="11"/>
      <c r="AK13" s="11">
        <v>2.1051899999999999</v>
      </c>
      <c r="AL13" s="11">
        <v>6.0000000000000002E-5</v>
      </c>
      <c r="AM13" s="11"/>
      <c r="AN13" s="11">
        <v>0.84731000000000001</v>
      </c>
      <c r="AO13" s="11">
        <v>1.0000000000000001E-5</v>
      </c>
      <c r="AP13" s="1"/>
      <c r="AQ13" s="12">
        <v>0.7049749248538566</v>
      </c>
      <c r="AR13" s="19">
        <v>0.51363876786441842</v>
      </c>
      <c r="AS13" s="17">
        <v>21.282648426159678</v>
      </c>
      <c r="AT13" s="18">
        <v>548</v>
      </c>
      <c r="AU13" s="16">
        <v>38.13965417101592</v>
      </c>
      <c r="AV13" s="16">
        <v>15.51087665189033</v>
      </c>
      <c r="AW13" s="16">
        <v>18.084596435990868</v>
      </c>
    </row>
    <row r="14" spans="1:49">
      <c r="A14" s="3" t="s">
        <v>26</v>
      </c>
      <c r="B14" s="3" t="s">
        <v>34</v>
      </c>
      <c r="C14" s="3" t="s">
        <v>36</v>
      </c>
      <c r="D14" s="8">
        <v>58.79</v>
      </c>
      <c r="E14" s="8">
        <v>0.40799999999999997</v>
      </c>
      <c r="F14" s="8">
        <v>20.81</v>
      </c>
      <c r="G14" s="10">
        <v>1.1988472622478386</v>
      </c>
      <c r="H14" s="8">
        <v>0.86</v>
      </c>
      <c r="I14" s="10">
        <v>204</v>
      </c>
      <c r="J14" s="10">
        <v>42</v>
      </c>
      <c r="K14" s="10">
        <v>116</v>
      </c>
      <c r="L14" s="10">
        <v>14.3</v>
      </c>
      <c r="M14" s="10">
        <v>11</v>
      </c>
      <c r="N14" s="10">
        <v>40.299999999999997</v>
      </c>
      <c r="O14" s="9">
        <v>5.63</v>
      </c>
      <c r="Q14" s="14">
        <v>0.72380699999999998</v>
      </c>
      <c r="R14" s="14">
        <v>1.2999999999999999E-5</v>
      </c>
      <c r="S14" s="14"/>
      <c r="T14" s="14">
        <v>5.6415E-2</v>
      </c>
      <c r="U14" s="11"/>
      <c r="V14" s="14">
        <v>0.51237100000000002</v>
      </c>
      <c r="W14" s="14">
        <v>3.9999999999999998E-6</v>
      </c>
      <c r="X14" s="14"/>
      <c r="Y14" s="13">
        <v>0.34840500000000002</v>
      </c>
      <c r="Z14" s="14">
        <v>3.0000000000000001E-6</v>
      </c>
      <c r="AA14" s="11"/>
      <c r="AB14" s="15">
        <v>18.931999999999999</v>
      </c>
      <c r="AC14" s="11">
        <v>2E-3</v>
      </c>
      <c r="AD14" s="11"/>
      <c r="AE14" s="15">
        <v>15.555999999999999</v>
      </c>
      <c r="AF14" s="11">
        <v>1E-3</v>
      </c>
      <c r="AG14" s="11"/>
      <c r="AH14" s="11">
        <v>39.027000000000001</v>
      </c>
      <c r="AI14" s="11">
        <v>4.0000000000000001E-3</v>
      </c>
      <c r="AJ14" s="11"/>
      <c r="AK14" s="11">
        <v>2.0615000000000001</v>
      </c>
      <c r="AL14" s="11">
        <v>5.0000000000000002E-5</v>
      </c>
      <c r="AM14" s="11"/>
      <c r="AN14" s="11">
        <v>0.82186000000000003</v>
      </c>
      <c r="AO14" s="11">
        <v>1.0000000000000001E-5</v>
      </c>
      <c r="AP14" s="1"/>
      <c r="AQ14" s="12">
        <v>0.70983121873213484</v>
      </c>
      <c r="AR14" s="19">
        <v>0.51233689348506928</v>
      </c>
      <c r="AS14" s="17">
        <v>-4.1174030194224276</v>
      </c>
      <c r="AT14" s="18">
        <v>759.40728459329159</v>
      </c>
      <c r="AU14" s="16">
        <v>38.216317224526932</v>
      </c>
      <c r="AV14" s="16">
        <v>15.539629972445047</v>
      </c>
      <c r="AW14" s="16">
        <v>18.587032570771342</v>
      </c>
    </row>
    <row r="15" spans="1:49">
      <c r="A15" s="3" t="s">
        <v>28</v>
      </c>
      <c r="B15" s="3" t="s">
        <v>34</v>
      </c>
      <c r="C15" s="3" t="s">
        <v>36</v>
      </c>
      <c r="D15" s="8">
        <v>56.25</v>
      </c>
      <c r="E15" s="8">
        <v>0.63</v>
      </c>
      <c r="F15" s="8">
        <v>21.71</v>
      </c>
      <c r="G15" s="10">
        <v>1.1859799713876966</v>
      </c>
      <c r="H15" s="8">
        <v>1.79</v>
      </c>
      <c r="I15" s="10">
        <v>125</v>
      </c>
      <c r="J15" s="10">
        <v>50</v>
      </c>
      <c r="K15" s="10">
        <v>126</v>
      </c>
      <c r="L15" s="10">
        <v>14.7</v>
      </c>
      <c r="M15" s="10">
        <v>9</v>
      </c>
      <c r="N15" s="10">
        <v>9.93</v>
      </c>
      <c r="O15" s="9">
        <v>0.85</v>
      </c>
      <c r="Q15" s="14">
        <v>0.71428199999999997</v>
      </c>
      <c r="R15" s="14">
        <v>1.1E-5</v>
      </c>
      <c r="S15" s="14"/>
      <c r="T15" s="14">
        <v>5.6467999999999997E-2</v>
      </c>
      <c r="U15" s="11"/>
      <c r="V15" s="14">
        <v>0.51238600000000001</v>
      </c>
      <c r="W15" s="14">
        <v>3.9999999999999998E-6</v>
      </c>
      <c r="X15" s="14"/>
      <c r="Y15" s="13">
        <v>0.34840900000000002</v>
      </c>
      <c r="Z15" s="14">
        <v>1.9999999999999999E-6</v>
      </c>
      <c r="AA15" s="11"/>
      <c r="AB15" s="15">
        <v>18.295000000000002</v>
      </c>
      <c r="AC15" s="11">
        <v>1E-3</v>
      </c>
      <c r="AD15" s="11"/>
      <c r="AE15" s="15">
        <v>15.552</v>
      </c>
      <c r="AF15" s="11">
        <v>1E-3</v>
      </c>
      <c r="AG15" s="11"/>
      <c r="AH15" s="11">
        <v>38.667999999999999</v>
      </c>
      <c r="AI15" s="11">
        <v>5.0000000000000001E-3</v>
      </c>
      <c r="AJ15" s="11"/>
      <c r="AK15" s="11">
        <v>2.1147399999999998</v>
      </c>
      <c r="AL15" s="11">
        <v>6.0000000000000002E-5</v>
      </c>
      <c r="AM15" s="11"/>
      <c r="AN15" s="11">
        <v>0.84852000000000005</v>
      </c>
      <c r="AO15" s="11">
        <v>2.0000000000000002E-5</v>
      </c>
      <c r="AP15" s="1"/>
      <c r="AQ15" s="12">
        <v>0.70708858317095169</v>
      </c>
      <c r="AR15" s="19">
        <v>0.51235372203948271</v>
      </c>
      <c r="AS15" s="17">
        <v>-3.7890716883537401</v>
      </c>
      <c r="AT15" s="18">
        <v>724.74446278383505</v>
      </c>
      <c r="AU15" s="16">
        <v>38.423856411455958</v>
      </c>
      <c r="AV15" s="16">
        <v>15.548979282462229</v>
      </c>
      <c r="AW15" s="16">
        <v>18.231344080061419</v>
      </c>
    </row>
    <row r="16" spans="1:49">
      <c r="A16" s="3" t="s">
        <v>29</v>
      </c>
      <c r="B16" s="3" t="s">
        <v>34</v>
      </c>
      <c r="C16" s="3" t="s">
        <v>36</v>
      </c>
      <c r="D16" s="8">
        <v>57.34</v>
      </c>
      <c r="E16" s="8">
        <v>0.495</v>
      </c>
      <c r="F16" s="8">
        <v>21.93</v>
      </c>
      <c r="G16" s="10">
        <v>1.0958164642375168</v>
      </c>
      <c r="H16" s="8">
        <v>1.07</v>
      </c>
      <c r="I16" s="10">
        <v>196</v>
      </c>
      <c r="J16" s="10">
        <v>100</v>
      </c>
      <c r="K16" s="10">
        <v>93.4</v>
      </c>
      <c r="L16" s="10">
        <v>10.4</v>
      </c>
      <c r="M16" s="10">
        <v>7</v>
      </c>
      <c r="N16" s="10">
        <v>22.8</v>
      </c>
      <c r="O16" s="9">
        <v>3.99</v>
      </c>
      <c r="Q16" s="14">
        <v>0.71143400000000001</v>
      </c>
      <c r="R16" s="14">
        <v>1.1E-5</v>
      </c>
      <c r="S16" s="14"/>
      <c r="T16" s="14">
        <v>5.6549000000000002E-2</v>
      </c>
      <c r="U16" s="11"/>
      <c r="V16" s="14">
        <v>0.512378</v>
      </c>
      <c r="W16" s="14">
        <v>6.0000000000000002E-6</v>
      </c>
      <c r="X16" s="14"/>
      <c r="Y16" s="13">
        <v>0.34840900000000002</v>
      </c>
      <c r="Z16" s="14">
        <v>3.9999999999999998E-6</v>
      </c>
      <c r="AA16" s="11"/>
      <c r="AB16" s="15">
        <v>18.507000000000001</v>
      </c>
      <c r="AC16" s="11">
        <v>1E-3</v>
      </c>
      <c r="AD16" s="11"/>
      <c r="AE16" s="15">
        <v>15.526999999999999</v>
      </c>
      <c r="AF16" s="11">
        <v>1E-3</v>
      </c>
      <c r="AG16" s="11"/>
      <c r="AH16" s="11">
        <v>38.719000000000001</v>
      </c>
      <c r="AI16" s="11">
        <v>4.0000000000000001E-3</v>
      </c>
      <c r="AJ16" s="11"/>
      <c r="AK16" s="11">
        <v>2.09205</v>
      </c>
      <c r="AL16" s="11">
        <v>6.0000000000000002E-5</v>
      </c>
      <c r="AM16" s="11"/>
      <c r="AN16" s="11">
        <v>0.83899000000000001</v>
      </c>
      <c r="AO16" s="11">
        <v>1.0000000000000001E-5</v>
      </c>
      <c r="AP16" s="1"/>
      <c r="AQ16" s="12">
        <v>0.70579436120602623</v>
      </c>
      <c r="AR16" s="19">
        <v>0.5123471932588517</v>
      </c>
      <c r="AS16" s="17">
        <v>-3.9164506171784907</v>
      </c>
      <c r="AT16" s="18">
        <v>717.66024463616486</v>
      </c>
      <c r="AU16" s="16">
        <v>37.998265366576945</v>
      </c>
      <c r="AV16" s="16">
        <v>15.508769081213224</v>
      </c>
      <c r="AW16" s="16">
        <v>18.122817800841268</v>
      </c>
    </row>
    <row r="17" spans="1:49">
      <c r="A17" s="3" t="s">
        <v>30</v>
      </c>
      <c r="B17" s="3" t="s">
        <v>34</v>
      </c>
      <c r="C17" s="3" t="s">
        <v>36</v>
      </c>
      <c r="D17" s="8">
        <v>56.69</v>
      </c>
      <c r="E17" s="8">
        <v>0.90400000000000003</v>
      </c>
      <c r="F17" s="8">
        <v>20.079999999999998</v>
      </c>
      <c r="G17" s="10">
        <v>0.86920980926430513</v>
      </c>
      <c r="H17" s="8">
        <v>2.25</v>
      </c>
      <c r="I17" s="10">
        <v>125</v>
      </c>
      <c r="J17" s="10">
        <v>1274</v>
      </c>
      <c r="K17" s="10">
        <v>122</v>
      </c>
      <c r="L17" s="10">
        <v>16.100000000000001</v>
      </c>
      <c r="M17" s="10">
        <v>12</v>
      </c>
      <c r="N17" s="10">
        <v>15.7</v>
      </c>
      <c r="O17" s="9">
        <v>2.87</v>
      </c>
      <c r="Q17" s="14">
        <v>0.70568399999999998</v>
      </c>
      <c r="R17" s="14">
        <v>1.0000000000000001E-5</v>
      </c>
      <c r="S17" s="14"/>
      <c r="T17" s="14">
        <v>5.6383000000000003E-2</v>
      </c>
      <c r="U17" s="11"/>
      <c r="V17" s="14">
        <v>0.51236999999999999</v>
      </c>
      <c r="W17" s="14">
        <v>3.0000000000000001E-6</v>
      </c>
      <c r="X17" s="14"/>
      <c r="Y17" s="13">
        <v>0.34841100000000003</v>
      </c>
      <c r="Z17" s="14">
        <v>1.9999999999999999E-6</v>
      </c>
      <c r="AA17" s="11"/>
      <c r="AB17" s="15">
        <v>18.469000000000001</v>
      </c>
      <c r="AC17" s="11">
        <v>1E-3</v>
      </c>
      <c r="AD17" s="11"/>
      <c r="AE17" s="15">
        <v>15.532</v>
      </c>
      <c r="AF17" s="11">
        <v>1E-3</v>
      </c>
      <c r="AG17" s="11"/>
      <c r="AH17" s="11">
        <v>38.819000000000003</v>
      </c>
      <c r="AI17" s="11">
        <v>4.0000000000000001E-3</v>
      </c>
      <c r="AJ17" s="11"/>
      <c r="AK17" s="11">
        <v>2.10182</v>
      </c>
      <c r="AL17" s="11">
        <v>6.0000000000000002E-5</v>
      </c>
      <c r="AM17" s="11"/>
      <c r="AN17" s="11">
        <v>0.84096000000000004</v>
      </c>
      <c r="AO17" s="11">
        <v>1.0000000000000001E-5</v>
      </c>
      <c r="AP17" s="1"/>
      <c r="AQ17" s="12">
        <v>0.70540168379791801</v>
      </c>
      <c r="AR17" s="19">
        <v>0.51233348886433294</v>
      </c>
      <c r="AS17" s="17">
        <v>-4.1838284312967211</v>
      </c>
      <c r="AT17" s="18">
        <v>788.12355058372123</v>
      </c>
      <c r="AU17" s="16">
        <v>38.529494385185693</v>
      </c>
      <c r="AV17" s="16">
        <v>15.524350477058766</v>
      </c>
      <c r="AW17" s="16">
        <v>18.307800743920239</v>
      </c>
    </row>
    <row r="18" spans="1:49" ht="13.8" customHeight="1">
      <c r="A18" s="3" t="s">
        <v>32</v>
      </c>
      <c r="B18" s="3" t="s">
        <v>34</v>
      </c>
      <c r="C18" s="3" t="s">
        <v>36</v>
      </c>
      <c r="D18" s="8">
        <v>56.51</v>
      </c>
      <c r="E18" s="8">
        <v>1.165</v>
      </c>
      <c r="F18" s="8">
        <v>19.22</v>
      </c>
      <c r="G18" s="10">
        <v>0.73113854595336081</v>
      </c>
      <c r="H18" s="8">
        <v>1.61</v>
      </c>
      <c r="I18" s="10">
        <v>112</v>
      </c>
      <c r="J18" s="10">
        <v>2816</v>
      </c>
      <c r="K18" s="10">
        <v>125</v>
      </c>
      <c r="L18" s="10">
        <v>16.8</v>
      </c>
      <c r="M18" s="10">
        <v>11</v>
      </c>
      <c r="N18" s="10">
        <v>11.5</v>
      </c>
      <c r="O18" s="9">
        <v>2.2999999999999998</v>
      </c>
      <c r="Q18" s="14">
        <v>0.70543500000000003</v>
      </c>
      <c r="R18" s="14">
        <v>1.0000000000000001E-5</v>
      </c>
      <c r="S18" s="14"/>
      <c r="T18" s="14">
        <v>5.6433999999999998E-2</v>
      </c>
      <c r="U18" s="11"/>
      <c r="V18" s="14">
        <v>0.51238499999999998</v>
      </c>
      <c r="W18" s="14">
        <v>3.0000000000000001E-6</v>
      </c>
      <c r="X18" s="14"/>
      <c r="Y18" s="13">
        <v>0.34840900000000002</v>
      </c>
      <c r="Z18" s="14">
        <v>1.9999999999999999E-6</v>
      </c>
      <c r="AA18" s="11"/>
      <c r="AB18" s="15">
        <v>18.456</v>
      </c>
      <c r="AC18" s="11">
        <v>1E-3</v>
      </c>
      <c r="AD18" s="11"/>
      <c r="AE18" s="15">
        <v>15.532</v>
      </c>
      <c r="AF18" s="11">
        <v>1E-3</v>
      </c>
      <c r="AG18" s="11"/>
      <c r="AH18" s="11">
        <v>38.764000000000003</v>
      </c>
      <c r="AI18" s="11">
        <v>3.0000000000000001E-3</v>
      </c>
      <c r="AJ18" s="11"/>
      <c r="AK18" s="11">
        <v>2.1003500000000002</v>
      </c>
      <c r="AL18" s="11">
        <v>6.0000000000000002E-5</v>
      </c>
      <c r="AM18" s="11"/>
      <c r="AN18" s="11">
        <v>0.84158999999999995</v>
      </c>
      <c r="AO18" s="11">
        <v>1.0000000000000001E-5</v>
      </c>
      <c r="AP18" s="1"/>
      <c r="AQ18" s="12">
        <v>0.70532055927771975</v>
      </c>
      <c r="AR18" s="19">
        <v>0.51234781578948407</v>
      </c>
      <c r="AS18" s="17">
        <v>-3.9043048139120184</v>
      </c>
      <c r="AT18" s="18">
        <v>780.2288758985253</v>
      </c>
      <c r="AU18" s="16">
        <v>38.532663724120589</v>
      </c>
      <c r="AV18" s="16">
        <v>15.525312422135633</v>
      </c>
      <c r="AW18" s="16">
        <v>18.315071920563781</v>
      </c>
    </row>
    <row r="20" spans="1:49">
      <c r="V20" s="21"/>
      <c r="W20" s="21"/>
      <c r="X20" s="21"/>
      <c r="Y20" s="21"/>
      <c r="Z20" s="21"/>
    </row>
    <row r="21" spans="1:49" ht="15.6">
      <c r="Q21" s="21"/>
      <c r="R21" s="21"/>
      <c r="S21" s="21"/>
      <c r="T21" s="21"/>
      <c r="V21" s="22"/>
      <c r="W21" s="22"/>
      <c r="X21" s="22"/>
      <c r="Y21" s="22"/>
      <c r="Z21" s="22"/>
    </row>
    <row r="22" spans="1:49" ht="15.6">
      <c r="Q22" s="22"/>
      <c r="R22" s="22"/>
      <c r="S22" s="22"/>
      <c r="T22" s="22"/>
    </row>
  </sheetData>
  <sortState xmlns:xlrd2="http://schemas.microsoft.com/office/spreadsheetml/2017/richdata2" ref="A6:O18">
    <sortCondition ref="B6:B18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2B95-CE88-4848-89DB-A2AB7E7F6DBD}">
  <dimension ref="A1:S28"/>
  <sheetViews>
    <sheetView tabSelected="1" workbookViewId="0">
      <selection activeCell="J20" sqref="J20"/>
    </sheetView>
  </sheetViews>
  <sheetFormatPr defaultRowHeight="13.8"/>
  <cols>
    <col min="1" max="1" width="8.88671875" style="3"/>
    <col min="2" max="2" width="16.77734375" style="3" customWidth="1"/>
    <col min="3" max="6" width="8.88671875" style="3"/>
    <col min="7" max="7" width="7.33203125" style="3" customWidth="1"/>
    <col min="8" max="8" width="13.5546875" style="3" customWidth="1"/>
    <col min="9" max="9" width="12" style="3" bestFit="1" customWidth="1"/>
    <col min="10" max="10" width="8.88671875" style="3"/>
    <col min="11" max="11" width="10.5546875" style="3" customWidth="1"/>
    <col min="12" max="12" width="10.44140625" style="3" customWidth="1"/>
    <col min="13" max="16384" width="8.88671875" style="3"/>
  </cols>
  <sheetData>
    <row r="1" spans="1:19" ht="20.399999999999999">
      <c r="A1" s="32" t="s">
        <v>65</v>
      </c>
    </row>
    <row r="4" spans="1:19">
      <c r="A4" s="28" t="s">
        <v>88</v>
      </c>
    </row>
    <row r="7" spans="1:19">
      <c r="B7" s="33" t="s">
        <v>90</v>
      </c>
      <c r="C7" s="34"/>
      <c r="D7" s="34"/>
      <c r="E7" s="35"/>
      <c r="F7" s="1"/>
      <c r="G7" s="1"/>
      <c r="H7" s="1"/>
      <c r="I7" s="1"/>
      <c r="J7" s="1"/>
      <c r="K7" s="1"/>
      <c r="L7" s="1"/>
    </row>
    <row r="8" spans="1:19">
      <c r="B8" s="30" t="s">
        <v>73</v>
      </c>
      <c r="C8" s="1" t="s">
        <v>69</v>
      </c>
      <c r="D8" s="1" t="s">
        <v>70</v>
      </c>
      <c r="E8" s="36"/>
      <c r="F8" s="1"/>
      <c r="G8" s="1"/>
      <c r="H8" s="37" t="s">
        <v>77</v>
      </c>
      <c r="I8" s="38" t="s">
        <v>69</v>
      </c>
      <c r="J8" s="35" t="s">
        <v>70</v>
      </c>
      <c r="K8" s="1"/>
      <c r="L8" s="1"/>
    </row>
    <row r="9" spans="1:19">
      <c r="B9" s="30" t="s">
        <v>68</v>
      </c>
      <c r="C9" s="1">
        <v>0.71033999999999997</v>
      </c>
      <c r="D9" s="1">
        <v>5.6550000000000003E-2</v>
      </c>
      <c r="E9" s="36"/>
      <c r="F9" s="1"/>
      <c r="G9" s="1"/>
      <c r="H9" s="30" t="s">
        <v>78</v>
      </c>
      <c r="I9" s="46">
        <f>((ABS($C$9-C11))/$C$9)*100</f>
        <v>5.7718838865835707E-3</v>
      </c>
      <c r="J9" s="44">
        <f>((ABS($D$9-E11))/$D$9)*100</f>
        <v>0.1697612732095593</v>
      </c>
      <c r="K9" s="1"/>
      <c r="L9" s="1"/>
    </row>
    <row r="10" spans="1:19">
      <c r="B10" s="30" t="s">
        <v>74</v>
      </c>
      <c r="C10" s="1" t="s">
        <v>69</v>
      </c>
      <c r="D10" s="1" t="s">
        <v>40</v>
      </c>
      <c r="E10" s="36" t="s">
        <v>70</v>
      </c>
      <c r="F10" s="1"/>
      <c r="G10" s="1"/>
      <c r="H10" s="30" t="s">
        <v>79</v>
      </c>
      <c r="I10" s="46">
        <f>((ABS($C$9-C12))/$C$9)*100</f>
        <v>1.1825323084716191E-2</v>
      </c>
      <c r="J10" s="44">
        <f>((ABS($D$9-E12))/$D$9)*100</f>
        <v>0.14146772767463073</v>
      </c>
      <c r="K10" s="1"/>
      <c r="L10" s="1"/>
    </row>
    <row r="11" spans="1:19">
      <c r="B11" s="30" t="s">
        <v>71</v>
      </c>
      <c r="C11" s="1">
        <v>0.71029900000000001</v>
      </c>
      <c r="D11" s="1">
        <v>1.2999999999999999E-5</v>
      </c>
      <c r="E11" s="36">
        <v>5.6453999999999997E-2</v>
      </c>
      <c r="F11" s="1"/>
      <c r="G11" s="1"/>
      <c r="H11" s="31" t="s">
        <v>91</v>
      </c>
      <c r="I11" s="45">
        <f>AVERAGE(I9:I10)</f>
        <v>8.79860348564988E-3</v>
      </c>
      <c r="J11" s="47">
        <f>AVERAGE(J9:J10)</f>
        <v>0.15561450044209502</v>
      </c>
      <c r="K11" s="1"/>
      <c r="L11" s="1"/>
    </row>
    <row r="12" spans="1:19">
      <c r="B12" s="31" t="s">
        <v>72</v>
      </c>
      <c r="C12" s="40">
        <v>0.710256</v>
      </c>
      <c r="D12" s="40">
        <v>1.8E-5</v>
      </c>
      <c r="E12" s="41">
        <v>5.6469999999999999E-2</v>
      </c>
      <c r="F12" s="1"/>
      <c r="G12" s="1"/>
      <c r="H12" s="1"/>
      <c r="I12" s="39"/>
      <c r="J12" s="1"/>
      <c r="K12" s="1"/>
      <c r="L12" s="1"/>
    </row>
    <row r="13" spans="1:19">
      <c r="B13" s="1"/>
      <c r="C13" s="1"/>
      <c r="D13" s="1"/>
      <c r="E13" s="1"/>
      <c r="F13" s="1"/>
      <c r="G13" s="1"/>
      <c r="H13" s="37" t="s">
        <v>77</v>
      </c>
      <c r="I13" s="38" t="s">
        <v>69</v>
      </c>
      <c r="J13" s="38" t="s">
        <v>70</v>
      </c>
      <c r="K13" s="38" t="s">
        <v>75</v>
      </c>
      <c r="L13" s="35" t="s">
        <v>76</v>
      </c>
      <c r="M13" s="29"/>
      <c r="N13" s="29"/>
      <c r="O13" s="29"/>
      <c r="P13" s="29"/>
      <c r="Q13" s="29"/>
      <c r="R13" s="29"/>
      <c r="S13" s="29"/>
    </row>
    <row r="14" spans="1:19">
      <c r="B14" s="1"/>
      <c r="C14" s="1"/>
      <c r="D14" s="1"/>
      <c r="E14" s="1"/>
      <c r="F14" s="1"/>
      <c r="G14" s="1"/>
      <c r="H14" s="30" t="s">
        <v>80</v>
      </c>
      <c r="I14" s="1"/>
      <c r="J14" s="1"/>
      <c r="K14" s="43">
        <f>((ABS($C$17-C18))/$C$17)*100</f>
        <v>6.4640988636069319E-2</v>
      </c>
      <c r="L14" s="44">
        <f>((ABS($E$17-E18))/$E$17)*100</f>
        <v>1.1480759681720303E-3</v>
      </c>
    </row>
    <row r="15" spans="1:19">
      <c r="B15" s="42" t="s">
        <v>82</v>
      </c>
      <c r="C15" s="38"/>
      <c r="D15" s="38"/>
      <c r="E15" s="38"/>
      <c r="F15" s="35"/>
      <c r="G15" s="1"/>
      <c r="H15" s="31" t="s">
        <v>83</v>
      </c>
      <c r="I15" s="45">
        <f>((ABS($C$21-C22))/$C$21)*100</f>
        <v>2.3895467170502254E-3</v>
      </c>
      <c r="J15" s="45">
        <f>((ABS($E$21-E22))/$E$21)*100</f>
        <v>1.4169072457083869E-2</v>
      </c>
      <c r="K15" s="40"/>
      <c r="L15" s="41"/>
    </row>
    <row r="16" spans="1:19">
      <c r="B16" s="30" t="s">
        <v>84</v>
      </c>
      <c r="C16" s="1" t="s">
        <v>75</v>
      </c>
      <c r="D16" s="1" t="s">
        <v>40</v>
      </c>
      <c r="E16" s="1" t="s">
        <v>76</v>
      </c>
      <c r="F16" s="36" t="s">
        <v>40</v>
      </c>
      <c r="G16" s="1"/>
      <c r="H16" s="1"/>
      <c r="I16" s="1"/>
      <c r="J16" s="1"/>
      <c r="K16" s="1"/>
      <c r="L16" s="1"/>
    </row>
    <row r="17" spans="2:12">
      <c r="B17" s="30" t="s">
        <v>14</v>
      </c>
      <c r="C17" s="1">
        <v>0.51205900000000004</v>
      </c>
      <c r="D17" s="1">
        <v>1.9999999999999999E-6</v>
      </c>
      <c r="E17" s="1">
        <v>0.34840900000000002</v>
      </c>
      <c r="F17" s="36">
        <v>9.9999999999999995E-7</v>
      </c>
      <c r="G17" s="1"/>
      <c r="H17" s="1"/>
      <c r="I17" s="1"/>
      <c r="J17" s="1"/>
      <c r="K17" s="1"/>
      <c r="L17" s="1"/>
    </row>
    <row r="18" spans="2:12">
      <c r="B18" s="30" t="s">
        <v>81</v>
      </c>
      <c r="C18" s="1">
        <v>0.51239000000000001</v>
      </c>
      <c r="D18" s="1">
        <v>7.9999999999999996E-6</v>
      </c>
      <c r="E18" s="1">
        <v>0.34841299999999997</v>
      </c>
      <c r="F18" s="36">
        <v>3.9999999999999998E-6</v>
      </c>
      <c r="G18" s="1"/>
      <c r="H18" s="1"/>
      <c r="I18" s="1"/>
      <c r="J18" s="1"/>
      <c r="K18" s="1"/>
      <c r="L18" s="1"/>
    </row>
    <row r="19" spans="2:12">
      <c r="B19" s="30"/>
      <c r="C19" s="1"/>
      <c r="D19" s="1"/>
      <c r="E19" s="1"/>
      <c r="F19" s="36"/>
      <c r="G19" s="1"/>
      <c r="H19" s="1"/>
      <c r="I19" s="1"/>
      <c r="J19" s="1"/>
      <c r="K19" s="1"/>
      <c r="L19" s="1"/>
    </row>
    <row r="20" spans="2:12">
      <c r="B20" s="30" t="s">
        <v>85</v>
      </c>
      <c r="C20" s="1" t="s">
        <v>69</v>
      </c>
      <c r="D20" s="1" t="s">
        <v>40</v>
      </c>
      <c r="E20" s="1" t="s">
        <v>70</v>
      </c>
      <c r="F20" s="36"/>
      <c r="G20" s="1"/>
      <c r="H20" s="1"/>
      <c r="I20" s="1"/>
      <c r="J20" s="1"/>
      <c r="K20" s="1"/>
      <c r="L20" s="1"/>
    </row>
    <row r="21" spans="2:12">
      <c r="B21" s="30" t="s">
        <v>33</v>
      </c>
      <c r="C21" s="1">
        <v>0.71143199999999995</v>
      </c>
      <c r="D21" s="1">
        <v>2.1999999999999999E-5</v>
      </c>
      <c r="E21" s="1">
        <v>5.6460999999999997E-2</v>
      </c>
      <c r="F21" s="36"/>
      <c r="G21" s="1"/>
      <c r="H21" s="1"/>
      <c r="I21" s="1"/>
      <c r="J21" s="1"/>
      <c r="K21" s="1"/>
      <c r="L21" s="1"/>
    </row>
    <row r="22" spans="2:12">
      <c r="B22" s="31" t="s">
        <v>89</v>
      </c>
      <c r="C22" s="40">
        <v>0.711449</v>
      </c>
      <c r="D22" s="40">
        <v>1.0000000000000001E-5</v>
      </c>
      <c r="E22" s="40">
        <v>5.6453000000000003E-2</v>
      </c>
      <c r="F22" s="41"/>
      <c r="G22" s="1"/>
      <c r="H22" s="1"/>
      <c r="I22" s="1"/>
      <c r="J22" s="1"/>
      <c r="K22" s="1"/>
      <c r="L22" s="1"/>
    </row>
    <row r="27" spans="2:12">
      <c r="B27" s="3" t="s">
        <v>87</v>
      </c>
    </row>
    <row r="28" spans="2:12">
      <c r="B28" s="3" t="s">
        <v>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A. data and binary diagrams</vt:lpstr>
      <vt:lpstr>B.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2024-03-27T20:14:10Z</dcterms:modified>
</cp:coreProperties>
</file>